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P23" i="12"/>
  <c r="AA23" i="12"/>
  <c r="V23" i="12"/>
  <c r="Q23" i="12"/>
  <c r="AU63" i="12"/>
  <c r="AP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BE34" i="10"/>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<sst xmlns="http://schemas.openxmlformats.org/spreadsheetml/2006/main" count="1216" uniqueCount="612">
  <si>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</si>
  <si>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</si>
  <si>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</si>
  <si>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</si>
  <si>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</si>
  <si>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</si>
  <si>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</si>
  <si>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</si>
  <si>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</si>
  <si>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</si>
  <si>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</si>
  <si>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</si>
  <si>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</si>
  <si>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</si>
  <si>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</si>
  <si>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</si>
  <si>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</si>
  <si>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</si>
  <si>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</si>
  <si>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</si>
  <si>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</si>
  <si>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</si>
  <si>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</si>
  <si>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</si>
  <si>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</si>
  <si>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</si>
  <si>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</si>
  <si>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</si>
  <si>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</si>
  <si>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</si>
  <si>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</si>
  <si>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</si>
  <si>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</si>
  <si>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</si>
  <si>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</si>
  <si>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</si>
  <si>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</si>
  <si>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</si>
  <si>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</si>
  <si>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</si>
  <si>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</si>
  <si>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</si>
  <si>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</si>
  <si>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</si>
  <si>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</si>
  <si>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</si>
  <si>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</si>
  <si>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</si>
  <si>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</si>
  <si>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</si>
  <si>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</si>
  <si>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</si>
  <si>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</si>
  <si>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</si>
  <si>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</si>
  <si>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</si>
  <si>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</si>
  <si>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</si>
  <si>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</si>
  <si>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</si>
  <si>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</si>
  <si>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</si>
  <si>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</si>
  <si>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</si>
  <si>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</si>
  <si>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</si>
  <si>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</si>
  <si>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</si>
  <si>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</si>
  <si>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</si>
  <si>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</si>
  <si>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</si>
  <si>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</si>
  <si>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</si>
  <si>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</si>
  <si>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</si>
  <si>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</si>
  <si>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</si>
  <si>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</si>
  <si>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</si>
  <si>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</si>
  <si>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</si>
  <si>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</si>
  <si>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</si>
  <si>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</si>
  <si>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</si>
  <si>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</si>
  <si>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</si>
  <si>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</si>
  <si>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</si>
  <si>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</si>
  <si>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</si>
  <si>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</si>
  <si>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</si>
  <si>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</si>
  <si>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</si>
  <si>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</si>
  <si>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</si>
  <si>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</si>
  <si>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</si>
  <si>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</si>
  <si>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</si>
  <si>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</si>
  <si>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</si>
  <si>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</si>
  <si>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</si>
  <si>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</si>
  <si>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</si>
  <si>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</si>
  <si>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</si>
  <si>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</si>
  <si>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</si>
  <si>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</si>
  <si>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</si>
  <si>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</si>
  <si>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</si>
  <si>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</si>
  <si>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</si>
  <si>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</si>
  <si>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</si>
  <si>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</si>
  <si>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</si>
  <si>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</si>
  <si>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</si>
  <si>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</si>
  <si>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</si>
  <si>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</si>
  <si>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</si>
  <si>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</si>
  <si>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</si>
  <si>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</si>
  <si>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</si>
  <si>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</si>
  <si>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</si>
  <si>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</si>
  <si>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</si>
  <si>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</si>
  <si>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</si>
  <si>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</si>
  <si>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</si>
  <si>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</si>
  <si>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</si>
  <si>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</si>
  <si>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</si>
  <si>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</si>
  <si>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</si>
  <si>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</si>
  <si>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</si>
  <si>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</si>
  <si>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</si>
  <si>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24"/>
  </si>
  <si>
    <t>うち日本人(％)</t>
    <phoneticPr fontId="5"/>
  </si>
  <si>
    <t>-4.4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</si>
  <si>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</si>
  <si>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</si>
  <si>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</si>
  <si>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</si>
  <si>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</si>
  <si>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</si>
  <si>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</si>
  <si>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</si>
  <si>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</si>
  <si>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</si>
  <si>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</si>
  <si>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</si>
  <si>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</si>
  <si>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</si>
  <si>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</si>
  <si>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</si>
  <si>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</si>
  <si>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</si>
  <si>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</si>
  <si>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</si>
  <si>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</si>
  <si>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</si>
  <si>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</si>
  <si>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</si>
  <si>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</si>
  <si>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</si>
  <si>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</si>
  <si>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</si>
  <si>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</si>
  <si>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</si>
  <si>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</si>
  <si>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</si>
  <si>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</si>
  <si>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</si>
  <si>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</si>
  <si>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</si>
  <si>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</si>
  <si>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</si>
  <si>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</si>
  <si>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</si>
  <si>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</si>
  <si>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</si>
  <si>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</si>
  <si>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</si>
  <si>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</si>
  <si>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</si>
  <si>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</si>
  <si>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</si>
  <si>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</si>
  <si>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</si>
  <si>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</si>
  <si>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</si>
  <si>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</si>
  <si>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</si>
  <si>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</si>
  <si>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</si>
  <si>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</si>
  <si>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長野県根羽村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</si>
  <si>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</si>
  <si>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</si>
  <si>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</si>
  <si>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</si>
  <si>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</si>
  <si>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</si>
  <si>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</si>
  <si>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</si>
  <si>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</si>
  <si>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</si>
  <si>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</si>
  <si>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</si>
  <si>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</si>
  <si>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</si>
  <si>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</si>
  <si>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</si>
  <si>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</si>
  <si>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</si>
  <si>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</si>
  <si>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</si>
  <si>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</si>
  <si>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</si>
  <si>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</si>
  <si>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</si>
  <si>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</si>
  <si>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</si>
  <si>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</si>
  <si>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</si>
  <si>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</si>
  <si>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</si>
  <si>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</si>
  <si>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</si>
  <si>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</si>
  <si>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</si>
  <si>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</si>
  <si>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</si>
  <si>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</si>
  <si>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</si>
  <si>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</si>
  <si>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</si>
  <si>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</si>
  <si>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</si>
  <si>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</si>
  <si>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</si>
  <si>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</si>
  <si>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</si>
  <si>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</si>
  <si>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</si>
  <si>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</si>
  <si>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</si>
  <si>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</si>
  <si>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</si>
  <si>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</si>
  <si>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</si>
  <si>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</si>
  <si>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</si>
  <si>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</si>
  <si>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</si>
  <si>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</si>
  <si>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</si>
  <si>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</si>
  <si>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</si>
  <si>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</si>
  <si>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</si>
  <si>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</si>
  <si>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</si>
  <si>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</si>
  <si>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</si>
  <si>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</si>
  <si>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</si>
  <si>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</si>
  <si>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</si>
  <si>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</si>
  <si>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</si>
  <si>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</si>
  <si>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</si>
  <si>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</si>
  <si>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</si>
  <si>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</si>
  <si>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</si>
  <si>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</si>
  <si>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</si>
  <si>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</si>
  <si>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</si>
  <si>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</si>
  <si>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</si>
  <si>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</si>
  <si>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</si>
  <si>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</si>
  <si>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</si>
  <si>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</si>
  <si>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</si>
  <si>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</si>
  <si>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</si>
  <si>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</si>
  <si>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</si>
  <si>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</si>
  <si>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</si>
  <si>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</si>
  <si>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</si>
  <si>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</si>
  <si>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</si>
  <si>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</si>
  <si>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</si>
  <si>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</si>
  <si>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</si>
  <si>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</si>
  <si>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</si>
  <si>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</si>
  <si>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</si>
  <si>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</si>
  <si>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</si>
  <si>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</si>
  <si>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</si>
  <si>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</si>
  <si>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</si>
  <si>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</si>
  <si>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</si>
  <si>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</si>
  <si>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</si>
  <si>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</si>
  <si>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</si>
  <si>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</si>
  <si>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</si>
  <si>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</si>
  <si>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</si>
  <si>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</si>
  <si>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</si>
  <si>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</si>
  <si>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</si>
  <si>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</si>
  <si>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</si>
  <si>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</si>
  <si>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</si>
  <si>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</si>
  <si>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</si>
  <si>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</si>
  <si>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</si>
  <si>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</si>
  <si>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</si>
  <si>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</si>
  <si>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</si>
  <si>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</si>
  <si>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</si>
  <si>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</si>
  <si>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</si>
  <si>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</si>
  <si>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</si>
  <si>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</si>
  <si>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</si>
  <si>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</si>
  <si>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</si>
  <si>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長野県根羽村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</si>
  <si>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</si>
  <si>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</si>
  <si>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</si>
  <si>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</si>
  <si>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</si>
  <si>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</si>
  <si>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</si>
  <si>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</si>
  <si>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</si>
  <si>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</si>
  <si>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</si>
  <si>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</si>
  <si>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</si>
  <si>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</si>
  <si>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</si>
  <si>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</si>
  <si>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</si>
  <si>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</si>
  <si>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</si>
  <si>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</si>
  <si>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</si>
  <si>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</si>
  <si>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</si>
  <si>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</si>
  <si>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</si>
  <si>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</si>
  <si>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</si>
  <si>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</si>
  <si>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</si>
  <si>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</si>
  <si>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</si>
  <si>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</si>
  <si>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</si>
  <si>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</si>
  <si>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</si>
  <si>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</si>
  <si>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</si>
  <si>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</si>
  <si>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根羽村簡易水道特別会計</t>
    <phoneticPr fontId="5"/>
  </si>
  <si>
    <t>-</t>
    <phoneticPr fontId="5"/>
  </si>
  <si>
    <t>法非適用企業</t>
    <phoneticPr fontId="5"/>
  </si>
  <si>
    <t>根羽村下水道特別会計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</si>
  <si>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</si>
  <si>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</si>
  <si>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</si>
  <si>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</si>
  <si>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</si>
  <si>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</si>
  <si>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</si>
  <si>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</si>
  <si>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</si>
  <si>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</si>
  <si>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</si>
  <si>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</si>
  <si>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</si>
  <si>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</si>
  <si>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</si>
  <si>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</si>
  <si>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</si>
  <si>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</si>
  <si>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</si>
  <si>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</si>
  <si>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</si>
  <si>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</si>
  <si>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</si>
  <si>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</si>
  <si>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</si>
  <si>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</si>
  <si>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</si>
  <si>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</si>
  <si>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</si>
  <si>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</si>
  <si>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</si>
  <si>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</si>
  <si>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</si>
  <si>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</si>
  <si>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</si>
  <si>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</si>
  <si>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</si>
  <si>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</si>
  <si>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</si>
  <si>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</si>
  <si>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</si>
  <si>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</si>
  <si>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</si>
  <si>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</si>
  <si>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</si>
  <si>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</si>
  <si>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</si>
  <si>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</si>
  <si>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</si>
  <si>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</si>
  <si>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</si>
  <si>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</si>
  <si>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</si>
  <si>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</si>
  <si>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根羽村下水道特別会計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</si>
  <si>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</si>
  <si>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</si>
  <si>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根羽村簡易水道特別会計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</si>
  <si>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</si>
  <si>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根羽村介護保険特別会計</t>
    <phoneticPr fontId="5"/>
  </si>
  <si>
    <t>(Ｆ)</t>
    <phoneticPr fontId="5"/>
  </si>
  <si>
    <t>根羽村後期高齢者医療特別会計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</si>
  <si>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</si>
  <si>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</si>
  <si>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</si>
  <si>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</si>
  <si>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</si>
  <si>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</si>
  <si>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</si>
  <si>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</si>
  <si>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</si>
  <si>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</si>
  <si>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</si>
  <si>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</si>
  <si>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</si>
  <si>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</si>
  <si>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</si>
  <si>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</si>
  <si>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</si>
  <si>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</si>
  <si>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</si>
  <si>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</si>
  <si>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</si>
  <si>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</si>
  <si>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</si>
  <si>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</si>
  <si>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</si>
  <si>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</si>
  <si>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</si>
  <si>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</si>
  <si>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</si>
  <si>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</si>
  <si>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</si>
  <si>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</si>
  <si>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</si>
  <si>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</si>
  <si>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</si>
  <si>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</si>
  <si>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</si>
  <si>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</si>
  <si>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</si>
  <si>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</si>
  <si>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</si>
  <si>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</si>
  <si>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</si>
  <si>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</si>
  <si>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</si>
  <si>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</si>
  <si>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</si>
  <si>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</si>
  <si>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</si>
  <si>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</si>
  <si>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</si>
  <si>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</si>
  <si>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</si>
  <si>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</si>
  <si>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</si>
  <si>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</si>
  <si>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</si>
  <si>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</si>
  <si>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</si>
  <si>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</si>
  <si>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</si>
  <si>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</si>
  <si>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</si>
  <si>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</si>
  <si>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</si>
  <si>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</si>
  <si>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</si>
  <si>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</si>
  <si>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</si>
  <si>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</si>
  <si>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</si>
  <si>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</si>
  <si>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</si>
  <si>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</si>
  <si>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</si>
  <si>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</si>
  <si>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</si>
  <si>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</si>
  <si>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</si>
  <si>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</si>
  <si>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</si>
  <si>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</si>
  <si>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</si>
  <si>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</si>
  <si>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</si>
  <si>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根羽村介護保険特別会計</t>
  </si>
  <si>
    <t>根羽村国民健康保険特別会計</t>
  </si>
  <si>
    <t>根羽村営バス特別会計</t>
  </si>
  <si>
    <t>根羽村後期高齢者医療特別会計</t>
  </si>
  <si>
    <t>根羽村簡易水道特別会計</t>
  </si>
  <si>
    <t>根羽村下水道特別会計</t>
  </si>
  <si>
    <t>その他会計（赤字）</t>
  </si>
  <si>
    <t>その他会計（黒字）</t>
  </si>
  <si>
    <t>H25末</t>
    <phoneticPr fontId="5"/>
  </si>
  <si>
    <t>H26末</t>
    <phoneticPr fontId="5"/>
  </si>
  <si>
    <t>H27末</t>
    <phoneticPr fontId="5"/>
  </si>
  <si>
    <t>H28末</t>
    <phoneticPr fontId="5"/>
  </si>
  <si>
    <t>H29末</t>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</si>
  <si>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</si>
  <si>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</si>
  <si>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</si>
  <si>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</si>
  <si>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</si>
  <si>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</si>
  <si>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</si>
  <si>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</si>
  <si>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</si>
  <si>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北設広域事務組合</t>
    <rPh sb="0" eb="1">
      <t>キタ</t>
    </rPh>
    <rPh sb="1" eb="2">
      <t>セツ</t>
    </rPh>
    <rPh sb="2" eb="4">
      <t>コウイキ</t>
    </rPh>
    <rPh sb="4" eb="6">
      <t>ジム</t>
    </rPh>
    <rPh sb="6" eb="8">
      <t>クミアイ</t>
    </rPh>
    <phoneticPr fontId="2"/>
  </si>
  <si>
    <t>-</t>
    <phoneticPr fontId="2"/>
  </si>
  <si>
    <t>(公共施設整備基金(H30年度末現在))</t>
    <rPh sb="1" eb="3">
      <t>コウキョウ</t>
    </rPh>
    <rPh sb="3" eb="5">
      <t>シセツ</t>
    </rPh>
    <rPh sb="5" eb="7">
      <t>セイビ</t>
    </rPh>
    <rPh sb="7" eb="9">
      <t>キキン</t>
    </rPh>
    <rPh sb="13" eb="16">
      <t>ネンドマツ</t>
    </rPh>
    <rPh sb="16" eb="18">
      <t>ゲンザイ</t>
    </rPh>
    <phoneticPr fontId="18"/>
  </si>
  <si>
    <t>(ふるさと創生基金(H30年度末現在))</t>
    <rPh sb="5" eb="7">
      <t>ソウセイ</t>
    </rPh>
    <rPh sb="7" eb="9">
      <t>キキン</t>
    </rPh>
    <rPh sb="13" eb="16">
      <t>ネンドマツ</t>
    </rPh>
    <rPh sb="16" eb="18">
      <t>ゲンザイ</t>
    </rPh>
    <phoneticPr fontId="18"/>
  </si>
  <si>
    <t>(矢作川源流の郷基金(H30年度末現在))</t>
    <rPh sb="1" eb="3">
      <t>ヤハギ</t>
    </rPh>
    <rPh sb="3" eb="4">
      <t>ガワ</t>
    </rPh>
    <rPh sb="4" eb="6">
      <t>ゲンリュウ</t>
    </rPh>
    <rPh sb="7" eb="8">
      <t>ゴウ</t>
    </rPh>
    <rPh sb="8" eb="10">
      <t>キキン</t>
    </rPh>
    <rPh sb="14" eb="17">
      <t>ネンドマツ</t>
    </rPh>
    <rPh sb="17" eb="19">
      <t>ゲンザイ</t>
    </rPh>
    <phoneticPr fontId="18"/>
  </si>
  <si>
    <t>(農業振興基金(H30年度末現在))</t>
    <rPh sb="1" eb="3">
      <t>ノウギョウ</t>
    </rPh>
    <rPh sb="3" eb="5">
      <t>シンコウ</t>
    </rPh>
    <rPh sb="5" eb="7">
      <t>キキン</t>
    </rPh>
    <rPh sb="11" eb="14">
      <t>ネンドマツ</t>
    </rPh>
    <rPh sb="14" eb="16">
      <t>ゲンザイ</t>
    </rPh>
    <phoneticPr fontId="18"/>
  </si>
  <si>
    <t>（森林林業振興基金）(H30年度末現在))</t>
    <rPh sb="1" eb="3">
      <t>シンリン</t>
    </rPh>
    <rPh sb="3" eb="5">
      <t>リンギョウ</t>
    </rPh>
    <rPh sb="5" eb="7">
      <t>シンコウ</t>
    </rPh>
    <rPh sb="7" eb="9">
      <t>キキン</t>
    </rPh>
    <rPh sb="14" eb="17">
      <t>ネンドマツ</t>
    </rPh>
    <rPh sb="17" eb="19">
      <t>ゲンザイ</t>
    </rPh>
    <phoneticPr fontId="18"/>
  </si>
  <si>
    <t>-</t>
    <phoneticPr fontId="2"/>
  </si>
  <si>
    <t>ネバーランド(株)</t>
    <rPh sb="6" eb="9">
      <t>カブ</t>
    </rPh>
    <phoneticPr fontId="2"/>
  </si>
  <si>
    <t>-</t>
    <phoneticPr fontId="2"/>
  </si>
  <si>
    <t>-</t>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</si>
  <si>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</si>
  <si>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</si>
  <si>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</si>
  <si>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下伊那郡町村総合事務組合</t>
    <rPh sb="0" eb="4">
      <t>シモイナグン</t>
    </rPh>
    <rPh sb="4" eb="6">
      <t>チョウソン</t>
    </rPh>
    <rPh sb="6" eb="8">
      <t>ソウゴウ</t>
    </rPh>
    <rPh sb="8" eb="10">
      <t>ジム</t>
    </rPh>
    <rPh sb="10" eb="12">
      <t>クミアイ</t>
    </rPh>
    <phoneticPr fontId="2"/>
  </si>
  <si>
    <t>-</t>
    <phoneticPr fontId="38"/>
  </si>
  <si>
    <t>-</t>
    <phoneticPr fontId="38"/>
  </si>
  <si>
    <t>-</t>
    <phoneticPr fontId="2"/>
  </si>
  <si>
    <t>-</t>
    <phoneticPr fontId="38"/>
  </si>
  <si>
    <t>-</t>
    <phoneticPr fontId="40"/>
  </si>
  <si>
    <t>-</t>
    <phoneticPr fontId="40"/>
  </si>
  <si>
    <t>-</t>
    <phoneticPr fontId="40"/>
  </si>
  <si>
    <t>-</t>
    <phoneticPr fontId="2"/>
  </si>
  <si>
    <t>-</t>
    <phoneticPr fontId="40"/>
  </si>
  <si>
    <t>下伊那郡土木技術センター組合</t>
    <rPh sb="0" eb="4">
      <t>シモイナグン</t>
    </rPh>
    <rPh sb="4" eb="6">
      <t>ドボク</t>
    </rPh>
    <rPh sb="6" eb="8">
      <t>ギジュツ</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</si>
  <si>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</si>
  <si>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</si>
  <si>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</si>
  <si>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</si>
  <si>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</si>
  <si>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</si>
  <si>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</si>
  <si>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</si>
  <si>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</si>
  <si>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</si>
  <si>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当村では将来負担比率は低い水準にある。これは計画的な事業実施、繰上償還の実施等によるものであり、ここ数年の大型事業実施に伴い多額の地方債が発行され将来負担額が増となり上昇への事前対応など、計画的な事業実施、繰上償還の実施等により財政の健全化を図られているためと思われる。有形固定資産減価償却率は類似団体より高い水準にあるが、平成28年度と比較すると3.9%減となており、取組の効果が表れていると考える。
　今後も継続して財政健全化に努めていく必要がある。</t>
    <phoneticPr fontId="5"/>
  </si>
  <si>
    <t>　当村では類似団体と比較して、将来負担比率、実質公債比率とも低い水準にある。ここ数年の大型事業実施に伴い多額の地方債が発行され、その償還にあたって一時的に元利償還金が増となり実質公債費比率は上昇する事が予想されるが、一時的なものとなるよう、計画的な事業実施、繰上償還の実施等により財政の健全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</si>
</sst>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明朝"/>
      <family val="2"/>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41"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2"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6" xfId="12" quotePrefix="1" applyNumberFormat="1" applyFont="1" applyFill="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6"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291945</c:v>
                </c:pt>
                <c:pt idx="3">
                  <c:v>291173</c:v>
                </c:pt>
                <c:pt idx="4">
                  <c:v>271581</c:v>
                </c:pt>
              </c:numCache>
            </c:numRef>
          </c:val>
          <c:smooth val="0"/>
          <c:extLst>
            <c:ext xmlns:c16="http://schemas.microsoft.com/office/drawing/2014/chart" uri="{C3380CC4-5D6E-409C-BE32-E72D297353CC}">
              <c16:uniqueId val="{00000000-95C9-41ED-8A67-58250F1CDB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1461340</c:v>
                </c:pt>
                <c:pt idx="1">
                  <c:v>307871</c:v>
                </c:pt>
                <c:pt idx="2">
                  <c:v>420237</c:v>
                </c:pt>
                <c:pt idx="3">
                  <c:v>755904</c:v>
                </c:pt>
                <c:pt idx="4">
                  <c:v>1114467</c:v>
                </c:pt>
              </c:numCache>
            </c:numRef>
          </c:val>
          <c:smooth val="0"/>
          <c:extLst>
            <c:ext xmlns:c16="http://schemas.microsoft.com/office/drawing/2014/chart" uri="{C3380CC4-5D6E-409C-BE32-E72D297353CC}">
              <c16:uniqueId val="{00000001-95C9-41ED-8A67-58250F1CDB92}"/>
            </c:ext>
          </c:extLst>
        </c:ser>
        <c:dLbls>
          <c:showLegendKey val="0"/>
          <c:showVal val="0"/>
          <c:showCatName val="0"/>
          <c:showSerName val="0"/>
          <c:showPercent val="0"/>
          <c:showBubbleSize val="0"/>
        </c:dLbls>
        <c:marker val="1"/>
        <c:smooth val="0"/>
        <c:axId val="195392896"/>
        <c:axId val="195396424"/>
      </c:lineChart>
      <c:catAx>
        <c:axId val="19539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396424"/>
        <c:crosses val="autoZero"/>
        <c:auto val="1"/>
        <c:lblAlgn val="ctr"/>
        <c:lblOffset val="100"/>
        <c:tickLblSkip val="1"/>
        <c:tickMarkSkip val="1"/>
        <c:noMultiLvlLbl val="0"/>
      </c:catAx>
      <c:valAx>
        <c:axId val="19539642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39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12.86</c:v>
                </c:pt>
                <c:pt idx="1">
                  <c:v>12.25</c:v>
                </c:pt>
                <c:pt idx="2">
                  <c:v>12.8</c:v>
                </c:pt>
                <c:pt idx="3">
                  <c:v>14.28</c:v>
                </c:pt>
                <c:pt idx="4">
                  <c:v>14.53</c:v>
                </c:pt>
              </c:numCache>
            </c:numRef>
          </c:val>
          <c:extLst>
            <c:ext xmlns:c16="http://schemas.microsoft.com/office/drawing/2014/chart" uri="{C3380CC4-5D6E-409C-BE32-E72D297353CC}">
              <c16:uniqueId val="{00000000-DAFE-48A8-8343-83A74706B5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17.57</c:v>
                </c:pt>
                <c:pt idx="1">
                  <c:v>16.309999999999999</c:v>
                </c:pt>
                <c:pt idx="2">
                  <c:v>16.66</c:v>
                </c:pt>
                <c:pt idx="3">
                  <c:v>17.95</c:v>
                </c:pt>
                <c:pt idx="4">
                  <c:v>19.600000000000001</c:v>
                </c:pt>
              </c:numCache>
            </c:numRef>
          </c:val>
          <c:extLst>
            <c:ext xmlns:c16="http://schemas.microsoft.com/office/drawing/2014/chart" uri="{C3380CC4-5D6E-409C-BE32-E72D297353CC}">
              <c16:uniqueId val="{00000001-DAFE-48A8-8343-83A74706B504}"/>
            </c:ext>
          </c:extLst>
        </c:ser>
        <c:dLbls>
          <c:showLegendKey val="0"/>
          <c:showVal val="0"/>
          <c:showCatName val="0"/>
          <c:showSerName val="0"/>
          <c:showPercent val="0"/>
          <c:showBubbleSize val="0"/>
        </c:dLbls>
        <c:gapWidth val="250"/>
        <c:overlap val="100"/>
        <c:axId val="195393288"/>
        <c:axId val="19539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c:v>
                </c:pt>
                <c:pt idx="1">
                  <c:v>23.46</c:v>
                </c:pt>
                <c:pt idx="2">
                  <c:v>13.16</c:v>
                </c:pt>
                <c:pt idx="3">
                  <c:v>4.4000000000000004</c:v>
                </c:pt>
                <c:pt idx="4">
                  <c:v>6.42</c:v>
                </c:pt>
              </c:numCache>
            </c:numRef>
          </c:val>
          <c:smooth val="0"/>
          <c:extLst>
            <c:ext xmlns:c16="http://schemas.microsoft.com/office/drawing/2014/chart" uri="{C3380CC4-5D6E-409C-BE32-E72D297353CC}">
              <c16:uniqueId val="{00000002-DAFE-48A8-8343-83A74706B504}"/>
            </c:ext>
          </c:extLst>
        </c:ser>
        <c:dLbls>
          <c:showLegendKey val="0"/>
          <c:showVal val="0"/>
          <c:showCatName val="0"/>
          <c:showSerName val="0"/>
          <c:showPercent val="0"/>
          <c:showBubbleSize val="0"/>
        </c:dLbls>
        <c:marker val="1"/>
        <c:smooth val="0"/>
        <c:axId val="195393288"/>
        <c:axId val="195396816"/>
      </c:lineChart>
      <c:catAx>
        <c:axId val="19539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396816"/>
        <c:crosses val="autoZero"/>
        <c:auto val="1"/>
        <c:lblAlgn val="ctr"/>
        <c:lblOffset val="100"/>
        <c:tickLblSkip val="1"/>
        <c:tickMarkSkip val="1"/>
        <c:noMultiLvlLbl val="0"/>
      </c:catAx>
      <c:valAx>
        <c:axId val="19539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9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BB-4C5C-930C-488697E52A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BB-4C5C-930C-488697E52A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BB-4C5C-930C-488697E52A82}"/>
            </c:ext>
          </c:extLst>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BB-4C5C-930C-488697E52A82}"/>
            </c:ext>
          </c:extLst>
        </c:ser>
        <c:ser>
          <c:idx val="4"/>
          <c:order val="4"/>
          <c:tx>
            <c:strRef>
              <c:f>データシート!$A$31</c:f>
              <c:strCache>
                <c:ptCount val="1"/>
                <c:pt idx="0">
                  <c:v>根羽村簡易水道特別会計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4-95BB-4C5C-930C-488697E52A82}"/>
            </c:ext>
          </c:extLst>
        </c:ser>
        <c:ser>
          <c:idx val="5"/>
          <c:order val="5"/>
          <c:tx>
            <c:strRef>
              <c:f>データシート!$A$32</c:f>
              <c:strCache>
                <c:ptCount val="1"/>
                <c:pt idx="0">
                  <c:v>根羽村後期高齢者医療特別会計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5BB-4C5C-930C-488697E52A82}"/>
            </c:ext>
          </c:extLst>
        </c:ser>
        <c:ser>
          <c:idx val="6"/>
          <c:order val="6"/>
          <c:tx>
            <c:strRef>
              <c:f>データシート!$A$33</c:f>
              <c:strCache>
                <c:ptCount val="1"/>
                <c:pt idx="0">
                  <c:v>根羽村営バス特別会計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0.21</c:v>
                </c:pt>
                <c:pt idx="6">
                  <c:v>#N/A</c:v>
                </c:pt>
                <c:pt idx="7">
                  <c:v>0.22</c:v>
                </c:pt>
                <c:pt idx="8">
                  <c:v>#N/A</c:v>
                </c:pt>
                <c:pt idx="9">
                  <c:v>0.23</c:v>
                </c:pt>
              </c:numCache>
            </c:numRef>
          </c:val>
          <c:extLst>
            <c:ext xmlns:c16="http://schemas.microsoft.com/office/drawing/2014/chart" uri="{C3380CC4-5D6E-409C-BE32-E72D297353CC}">
              <c16:uniqueId val="{00000006-95BB-4C5C-930C-488697E52A82}"/>
            </c:ext>
          </c:extLst>
        </c:ser>
        <c:ser>
          <c:idx val="7"/>
          <c:order val="7"/>
          <c:tx>
            <c:strRef>
              <c:f>データシート!$A$34</c:f>
              <c:strCache>
                <c:ptCount val="1"/>
                <c:pt idx="0">
                  <c:v>根羽村国民健康保険特別会計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0.15</c:v>
                </c:pt>
                <c:pt idx="4">
                  <c:v>#N/A</c:v>
                </c:pt>
                <c:pt idx="5">
                  <c:v>0.79</c:v>
                </c:pt>
                <c:pt idx="6">
                  <c:v>#N/A</c:v>
                </c:pt>
                <c:pt idx="7">
                  <c:v>4.13</c:v>
                </c:pt>
                <c:pt idx="8">
                  <c:v>#N/A</c:v>
                </c:pt>
                <c:pt idx="9">
                  <c:v>0.23</c:v>
                </c:pt>
              </c:numCache>
            </c:numRef>
          </c:val>
          <c:extLst>
            <c:ext xmlns:c16="http://schemas.microsoft.com/office/drawing/2014/chart" uri="{C3380CC4-5D6E-409C-BE32-E72D297353CC}">
              <c16:uniqueId val="{00000007-95BB-4C5C-930C-488697E52A82}"/>
            </c:ext>
          </c:extLst>
        </c:ser>
        <c:ser>
          <c:idx val="8"/>
          <c:order val="8"/>
          <c:tx>
            <c:strRef>
              <c:f>データシート!$A$35</c:f>
              <c:strCache>
                <c:ptCount val="1"/>
                <c:pt idx="0">
                  <c:v>根羽村介護保険特別会計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1.54</c:v>
                </c:pt>
                <c:pt idx="2">
                  <c:v>#N/A</c:v>
                </c:pt>
                <c:pt idx="3">
                  <c:v>0.45</c:v>
                </c:pt>
                <c:pt idx="4">
                  <c:v>#N/A</c:v>
                </c:pt>
                <c:pt idx="5">
                  <c:v>0.57999999999999996</c:v>
                </c:pt>
                <c:pt idx="6">
                  <c:v>#N/A</c:v>
                </c:pt>
                <c:pt idx="7">
                  <c:v>23.63</c:v>
                </c:pt>
                <c:pt idx="8">
                  <c:v>#N/A</c:v>
                </c:pt>
                <c:pt idx="9">
                  <c:v>0.27</c:v>
                </c:pt>
              </c:numCache>
            </c:numRef>
          </c:val>
          <c:extLst>
            <c:ext xmlns:c16="http://schemas.microsoft.com/office/drawing/2014/chart" uri="{C3380CC4-5D6E-409C-BE32-E72D297353CC}">
              <c16:uniqueId val="{00000008-95BB-4C5C-930C-488697E52A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12.86</c:v>
                </c:pt>
                <c:pt idx="2">
                  <c:v>#N/A</c:v>
                </c:pt>
                <c:pt idx="3">
                  <c:v>12.25</c:v>
                </c:pt>
                <c:pt idx="4">
                  <c:v>#N/A</c:v>
                </c:pt>
                <c:pt idx="5">
                  <c:v>12.58</c:v>
                </c:pt>
                <c:pt idx="6">
                  <c:v>#N/A</c:v>
                </c:pt>
                <c:pt idx="7">
                  <c:v>14.41</c:v>
                </c:pt>
                <c:pt idx="8">
                  <c:v>#N/A</c:v>
                </c:pt>
                <c:pt idx="9">
                  <c:v>14.29</c:v>
                </c:pt>
              </c:numCache>
            </c:numRef>
          </c:val>
          <c:extLst>
            <c:ext xmlns:c16="http://schemas.microsoft.com/office/drawing/2014/chart" uri="{C3380CC4-5D6E-409C-BE32-E72D297353CC}">
              <c16:uniqueId val="{00000009-95BB-4C5C-930C-488697E52A82}"/>
            </c:ext>
          </c:extLst>
        </c:ser>
        <c:dLbls>
          <c:showLegendKey val="0"/>
          <c:showVal val="0"/>
          <c:showCatName val="0"/>
          <c:showSerName val="0"/>
          <c:showPercent val="0"/>
          <c:showBubbleSize val="0"/>
        </c:dLbls>
        <c:gapWidth val="150"/>
        <c:overlap val="100"/>
        <c:axId val="195395640"/>
        <c:axId val="195399560"/>
      </c:barChart>
      <c:catAx>
        <c:axId val="19539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399560"/>
        <c:crosses val="autoZero"/>
        <c:auto val="1"/>
        <c:lblAlgn val="ctr"/>
        <c:lblOffset val="100"/>
        <c:tickLblSkip val="1"/>
        <c:tickMarkSkip val="1"/>
        <c:noMultiLvlLbl val="0"/>
      </c:catAx>
      <c:valAx>
        <c:axId val="195399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95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265</c:v>
                </c:pt>
                <c:pt idx="5">
                  <c:v>272</c:v>
                </c:pt>
                <c:pt idx="8">
                  <c:v>271</c:v>
                </c:pt>
                <c:pt idx="11">
                  <c:v>242</c:v>
                </c:pt>
                <c:pt idx="14">
                  <c:v>245</c:v>
                </c:pt>
              </c:numCache>
            </c:numRef>
          </c:val>
          <c:extLst>
            <c:ext xmlns:c16="http://schemas.microsoft.com/office/drawing/2014/chart" uri="{C3380CC4-5D6E-409C-BE32-E72D297353CC}">
              <c16:uniqueId val="{00000000-55F6-4155-B582-CC7A2ACC5A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F6-4155-B582-CC7A2ACC5A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F6-4155-B582-CC7A2ACC5A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3-55F6-4155-B582-CC7A2ACC5A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c:v>
                </c:pt>
                <c:pt idx="3">
                  <c:v>41</c:v>
                </c:pt>
                <c:pt idx="6">
                  <c:v>45</c:v>
                </c:pt>
                <c:pt idx="9">
                  <c:v>47</c:v>
                </c:pt>
                <c:pt idx="12">
                  <c:v>46</c:v>
                </c:pt>
              </c:numCache>
            </c:numRef>
          </c:val>
          <c:extLst>
            <c:ext xmlns:c16="http://schemas.microsoft.com/office/drawing/2014/chart" uri="{C3380CC4-5D6E-409C-BE32-E72D297353CC}">
              <c16:uniqueId val="{00000004-55F6-4155-B582-CC7A2ACC5A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F6-4155-B582-CC7A2ACC5A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F6-4155-B582-CC7A2ACC5A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231</c:v>
                </c:pt>
                <c:pt idx="3">
                  <c:v>235</c:v>
                </c:pt>
                <c:pt idx="6">
                  <c:v>237</c:v>
                </c:pt>
                <c:pt idx="9">
                  <c:v>224</c:v>
                </c:pt>
                <c:pt idx="12">
                  <c:v>253</c:v>
                </c:pt>
              </c:numCache>
            </c:numRef>
          </c:val>
          <c:extLst>
            <c:ext xmlns:c16="http://schemas.microsoft.com/office/drawing/2014/chart" uri="{C3380CC4-5D6E-409C-BE32-E72D297353CC}">
              <c16:uniqueId val="{00000007-55F6-4155-B582-CC7A2ACC5A83}"/>
            </c:ext>
          </c:extLst>
        </c:ser>
        <c:dLbls>
          <c:showLegendKey val="0"/>
          <c:showVal val="0"/>
          <c:showCatName val="0"/>
          <c:showSerName val="0"/>
          <c:showPercent val="0"/>
          <c:showBubbleSize val="0"/>
        </c:dLbls>
        <c:gapWidth val="100"/>
        <c:overlap val="100"/>
        <c:axId val="195399952"/>
        <c:axId val="195398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c:v>
                </c:pt>
                <c:pt idx="2">
                  <c:v>#N/A</c:v>
                </c:pt>
                <c:pt idx="3">
                  <c:v>#N/A</c:v>
                </c:pt>
                <c:pt idx="4">
                  <c:v>4</c:v>
                </c:pt>
                <c:pt idx="5">
                  <c:v>#N/A</c:v>
                </c:pt>
                <c:pt idx="6">
                  <c:v>#N/A</c:v>
                </c:pt>
                <c:pt idx="7">
                  <c:v>11</c:v>
                </c:pt>
                <c:pt idx="8">
                  <c:v>#N/A</c:v>
                </c:pt>
                <c:pt idx="9">
                  <c:v>#N/A</c:v>
                </c:pt>
                <c:pt idx="10">
                  <c:v>30</c:v>
                </c:pt>
                <c:pt idx="11">
                  <c:v>#N/A</c:v>
                </c:pt>
                <c:pt idx="12">
                  <c:v>#N/A</c:v>
                </c:pt>
                <c:pt idx="13">
                  <c:v>54</c:v>
                </c:pt>
                <c:pt idx="14">
                  <c:v>#N/A</c:v>
                </c:pt>
              </c:numCache>
            </c:numRef>
          </c:val>
          <c:smooth val="0"/>
          <c:extLst>
            <c:ext xmlns:c16="http://schemas.microsoft.com/office/drawing/2014/chart" uri="{C3380CC4-5D6E-409C-BE32-E72D297353CC}">
              <c16:uniqueId val="{00000008-55F6-4155-B582-CC7A2ACC5A83}"/>
            </c:ext>
          </c:extLst>
        </c:ser>
        <c:dLbls>
          <c:showLegendKey val="0"/>
          <c:showVal val="0"/>
          <c:showCatName val="0"/>
          <c:showSerName val="0"/>
          <c:showPercent val="0"/>
          <c:showBubbleSize val="0"/>
        </c:dLbls>
        <c:marker val="1"/>
        <c:smooth val="0"/>
        <c:axId val="195399952"/>
        <c:axId val="195398776"/>
      </c:lineChart>
      <c:catAx>
        <c:axId val="19539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398776"/>
        <c:crosses val="autoZero"/>
        <c:auto val="1"/>
        <c:lblAlgn val="ctr"/>
        <c:lblOffset val="100"/>
        <c:tickLblSkip val="1"/>
        <c:tickMarkSkip val="1"/>
        <c:noMultiLvlLbl val="0"/>
      </c:catAx>
      <c:valAx>
        <c:axId val="195398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9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1942</c:v>
                </c:pt>
                <c:pt idx="5">
                  <c:v>1938</c:v>
                </c:pt>
                <c:pt idx="8">
                  <c:v>1842</c:v>
                </c:pt>
                <c:pt idx="11">
                  <c:v>1785</c:v>
                </c:pt>
                <c:pt idx="14">
                  <c:v>1764</c:v>
                </c:pt>
              </c:numCache>
            </c:numRef>
          </c:val>
          <c:extLst>
            <c:ext xmlns:c16="http://schemas.microsoft.com/office/drawing/2014/chart" uri="{C3380CC4-5D6E-409C-BE32-E72D297353CC}">
              <c16:uniqueId val="{00000000-A96A-4A26-BEEE-D9F29DA9D7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96A-4A26-BEEE-D9F29DA9D7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2031</c:v>
                </c:pt>
                <c:pt idx="5">
                  <c:v>2103</c:v>
                </c:pt>
                <c:pt idx="8">
                  <c:v>2143</c:v>
                </c:pt>
                <c:pt idx="11">
                  <c:v>1979</c:v>
                </c:pt>
                <c:pt idx="14">
                  <c:v>1674</c:v>
                </c:pt>
              </c:numCache>
            </c:numRef>
          </c:val>
          <c:extLst>
            <c:ext xmlns:c16="http://schemas.microsoft.com/office/drawing/2014/chart" uri="{C3380CC4-5D6E-409C-BE32-E72D297353CC}">
              <c16:uniqueId val="{00000002-A96A-4A26-BEEE-D9F29DA9D7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6A-4A26-BEEE-D9F29DA9D7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6A-4A26-BEEE-D9F29DA9D7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6A-4A26-BEEE-D9F29DA9D7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362</c:v>
                </c:pt>
                <c:pt idx="3">
                  <c:v>371</c:v>
                </c:pt>
                <c:pt idx="6">
                  <c:v>377</c:v>
                </c:pt>
                <c:pt idx="9">
                  <c:v>158</c:v>
                </c:pt>
                <c:pt idx="12">
                  <c:v>165</c:v>
                </c:pt>
              </c:numCache>
            </c:numRef>
          </c:val>
          <c:extLst>
            <c:ext xmlns:c16="http://schemas.microsoft.com/office/drawing/2014/chart" uri="{C3380CC4-5D6E-409C-BE32-E72D297353CC}">
              <c16:uniqueId val="{00000006-A96A-4A26-BEEE-D9F29DA9D7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c:v>
                </c:pt>
                <c:pt idx="3">
                  <c:v>3</c:v>
                </c:pt>
                <c:pt idx="6">
                  <c:v>3</c:v>
                </c:pt>
                <c:pt idx="9">
                  <c:v>3</c:v>
                </c:pt>
                <c:pt idx="12">
                  <c:v>2</c:v>
                </c:pt>
              </c:numCache>
            </c:numRef>
          </c:val>
          <c:extLst>
            <c:ext xmlns:c16="http://schemas.microsoft.com/office/drawing/2014/chart" uri="{C3380CC4-5D6E-409C-BE32-E72D297353CC}">
              <c16:uniqueId val="{00000007-A96A-4A26-BEEE-D9F29DA9D7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518</c:v>
                </c:pt>
                <c:pt idx="3">
                  <c:v>490</c:v>
                </c:pt>
                <c:pt idx="6">
                  <c:v>457</c:v>
                </c:pt>
                <c:pt idx="9">
                  <c:v>59</c:v>
                </c:pt>
                <c:pt idx="12">
                  <c:v>383</c:v>
                </c:pt>
              </c:numCache>
            </c:numRef>
          </c:val>
          <c:extLst>
            <c:ext xmlns:c16="http://schemas.microsoft.com/office/drawing/2014/chart" uri="{C3380CC4-5D6E-409C-BE32-E72D297353CC}">
              <c16:uniqueId val="{00000008-A96A-4A26-BEEE-D9F29DA9D7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96A-4A26-BEEE-D9F29DA9D7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2007</c:v>
                </c:pt>
                <c:pt idx="3">
                  <c:v>1668</c:v>
                </c:pt>
                <c:pt idx="6">
                  <c:v>1483</c:v>
                </c:pt>
                <c:pt idx="9">
                  <c:v>1484</c:v>
                </c:pt>
                <c:pt idx="12">
                  <c:v>1587</c:v>
                </c:pt>
              </c:numCache>
            </c:numRef>
          </c:val>
          <c:extLst>
            <c:ext xmlns:c16="http://schemas.microsoft.com/office/drawing/2014/chart" uri="{C3380CC4-5D6E-409C-BE32-E72D297353CC}">
              <c16:uniqueId val="{0000000A-A96A-4A26-BEEE-D9F29DA9D725}"/>
            </c:ext>
          </c:extLst>
        </c:ser>
        <c:dLbls>
          <c:showLegendKey val="0"/>
          <c:showVal val="0"/>
          <c:showCatName val="0"/>
          <c:showSerName val="0"/>
          <c:showPercent val="0"/>
          <c:showBubbleSize val="0"/>
        </c:dLbls>
        <c:gapWidth val="100"/>
        <c:overlap val="100"/>
        <c:axId val="195394464"/>
        <c:axId val="32454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96A-4A26-BEEE-D9F29DA9D725}"/>
            </c:ext>
          </c:extLst>
        </c:ser>
        <c:dLbls>
          <c:showLegendKey val="0"/>
          <c:showVal val="0"/>
          <c:showCatName val="0"/>
          <c:showSerName val="0"/>
          <c:showPercent val="0"/>
          <c:showBubbleSize val="0"/>
        </c:dLbls>
        <c:marker val="1"/>
        <c:smooth val="0"/>
        <c:axId val="195394464"/>
        <c:axId val="324546176"/>
      </c:lineChart>
      <c:catAx>
        <c:axId val="19539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4546176"/>
        <c:crosses val="autoZero"/>
        <c:auto val="1"/>
        <c:lblAlgn val="ctr"/>
        <c:lblOffset val="100"/>
        <c:tickLblSkip val="1"/>
        <c:tickMarkSkip val="1"/>
        <c:noMultiLvlLbl val="0"/>
      </c:catAx>
      <c:valAx>
        <c:axId val="32454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39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199</c:v>
                </c:pt>
                <c:pt idx="1">
                  <c:v>199</c:v>
                </c:pt>
                <c:pt idx="2">
                  <c:v>209</c:v>
                </c:pt>
              </c:numCache>
            </c:numRef>
          </c:val>
          <c:extLst>
            <c:ext xmlns:c16="http://schemas.microsoft.com/office/drawing/2014/chart" uri="{C3380CC4-5D6E-409C-BE32-E72D297353CC}">
              <c16:uniqueId val="{00000000-2810-40AB-8E16-DEF2AC956C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566</c:v>
                </c:pt>
                <c:pt idx="1">
                  <c:v>513</c:v>
                </c:pt>
                <c:pt idx="2">
                  <c:v>453</c:v>
                </c:pt>
              </c:numCache>
            </c:numRef>
          </c:val>
          <c:extLst>
            <c:ext xmlns:c16="http://schemas.microsoft.com/office/drawing/2014/chart" uri="{C3380CC4-5D6E-409C-BE32-E72D297353CC}">
              <c16:uniqueId val="{00000001-2810-40AB-8E16-DEF2AC956C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1268</c:v>
                </c:pt>
                <c:pt idx="1">
                  <c:v>1207</c:v>
                </c:pt>
                <c:pt idx="2">
                  <c:v>994</c:v>
                </c:pt>
              </c:numCache>
            </c:numRef>
          </c:val>
          <c:extLst>
            <c:ext xmlns:c16="http://schemas.microsoft.com/office/drawing/2014/chart" uri="{C3380CC4-5D6E-409C-BE32-E72D297353CC}">
              <c16:uniqueId val="{00000002-2810-40AB-8E16-DEF2AC956C25}"/>
            </c:ext>
          </c:extLst>
        </c:ser>
        <c:dLbls>
          <c:showLegendKey val="0"/>
          <c:showVal val="0"/>
          <c:showCatName val="0"/>
          <c:showSerName val="0"/>
          <c:showPercent val="0"/>
          <c:showBubbleSize val="0"/>
        </c:dLbls>
        <c:gapWidth val="120"/>
        <c:overlap val="100"/>
        <c:axId val="324550488"/>
        <c:axId val="324549704"/>
      </c:barChart>
      <c:catAx>
        <c:axId val="32455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4549704"/>
        <c:crosses val="autoZero"/>
        <c:auto val="1"/>
        <c:lblAlgn val="ctr"/>
        <c:lblOffset val="100"/>
        <c:tickLblSkip val="1"/>
        <c:tickMarkSkip val="1"/>
        <c:noMultiLvlLbl val="0"/>
      </c:catAx>
      <c:valAx>
        <c:axId val="324549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4550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{025DE9A5-640A-4A89-B90B-2CFCC6D49767}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5E1-4CB3-872B-661A93B9CA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{D063F4A7-D76F-41F1-BD0D-B4A220300C3B}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E1-4CB3-872B-661A93B9CA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{9EFD4B0A-A614-4B67-A7C1-65ED0A0F1437}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E1-4CB3-872B-661A93B9CA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{1B6B6946-407A-4D47-ADB7-7D43DD726A38}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E1-4CB3-872B-661A93B9CA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{C3848C25-17EC-4DA1-A35D-D0CB5B5CD15C}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E1-4CB3-872B-661A93B9CA3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{23BD63E4-1A5C-45EF-8627-6373E0E9E4EA}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5E1-4CB3-872B-661A93B9CA3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{79A1DD91-F46B-484E-B38C-4A7DB4D2C953}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5E1-4CB3-872B-661A93B9CA3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{67507275-9B07-4F7C-98A0-08F2D69682D5}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5E1-4CB3-872B-661A93B9CA3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{84C17CC5-9A18-470E-B0A3-E9C336CD3C42}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5E1-4CB3-872B-661A93B9CA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67.7</c:v>
                </c:pt>
                <c:pt idx="24">
                  <c:v>65.8</c:v>
                </c:pt>
                <c:pt idx="32">
                  <c:v>63.8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E1-4CB3-872B-661A93B9CA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{433B43FA-D606-42FA-88F4-A48393D82DDA}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5E1-4CB3-872B-661A93B9CA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{0CB725AE-A80C-4233-B360-695135CFA16A}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E1-4CB3-872B-661A93B9CA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{46BA6ECA-DFB9-48F1-9C17-B2A38BA4CA27}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E1-4CB3-872B-661A93B9CA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{B125CF78-3038-43EB-A013-A29C5764FFE5}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E1-4CB3-872B-661A93B9CA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{1C8F9D2A-43EE-4DAF-955F-63F2EDD4AEEC}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E1-4CB3-872B-661A93B9CA3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{2612E262-EF06-4FEF-A57E-48533FB7FEEB}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5E1-4CB3-872B-661A93B9CA3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{C6745F66-4713-47D0-983E-7D2F779E372E}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5E1-4CB3-872B-661A93B9CA3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{6CDDCEE4-9B32-4CD4-B104-350EAE26F53C}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5E1-4CB3-872B-661A93B9CA3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{314474B0-4069-4E3B-835C-26F2AA90116A}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5E1-4CB3-872B-661A93B9CA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65E1-4CB3-872B-661A93B9CA32}"/>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{21CE466D-DB0D-4353-8133-2C9234E97ACA}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AFD-40D1-9756-B764DCA327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{87736AFC-953E-4570-881E-39BDFB78C47E}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FD-40D1-9756-B764DCA327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{9AE6D7BE-F95D-4455-AEB2-3561214C2880}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FD-40D1-9756-B764DCA327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{F114A2F0-76EE-4BD6-817C-676E299C1913}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FD-40D1-9756-B764DCA327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{D736EBC1-ABA0-4988-A376-A7B29FC4562E}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FD-40D1-9756-B764DCA3279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{9498DB5F-C6EF-4872-96F5-9A09A3E9FD7B}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AFD-40D1-9756-B764DCA3279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{0AAB429A-3406-4CFD-9A01-2A203A28ACB4}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AFD-40D1-9756-B764DCA3279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{39D645E5-26BD-4900-91BA-DE629315EB1E}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AFD-40D1-9756-B764DCA3279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{6D46064A-4688-48E9-A388-C7FE4CCF2649}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AFD-40D1-9756-B764DCA327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0.8</c:v>
                </c:pt>
                <c:pt idx="16">
                  <c:v>0.8</c:v>
                </c:pt>
                <c:pt idx="24">
                  <c:v>1.6</c:v>
                </c:pt>
                <c:pt idx="32">
                  <c:v>3.6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AFD-40D1-9756-B764DCA3279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{69B52525-95B7-4C53-95D2-D10A72E6A8F4}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AFD-40D1-9756-B764DCA3279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{2CF3FAA9-ED04-4648-9104-A41794545F7C}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FD-40D1-9756-B764DCA327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{4A8A95E6-00B7-402E-85D8-7B2809292157}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FD-40D1-9756-B764DCA327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{A03D0026-EF33-4E90-92B0-B213165304C4}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FD-40D1-9756-B764DCA327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{D8704203-D9E7-471D-986B-3CE29D700D0D}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FD-40D1-9756-B764DCA3279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{98ED478B-CAA6-4907-8554-0D9DE510E40C}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AFD-40D1-9756-B764DCA3279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{7BF34F9B-2515-494A-99E0-161176F17815}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AFD-40D1-9756-B764DCA3279B}"/>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{CFD9FC1E-91F6-41A3-B67B-34601FC3FA06}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AFD-40D1-9756-B764DCA3279B}"/>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{08D02DA9-6055-427C-896F-8F5AB619EF42}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AFD-40D1-9756-B764DCA327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AFD-40D1-9756-B764DCA3279B}"/>
            </c:ext>
          </c:extLst>
        </c:ser>
        <c:dLbls>
          <c:showLegendKey val="0"/>
          <c:showVal val="1"/>
          <c:showCatName val="0"/>
          <c:showSerName val="0"/>
          <c:showPercent val="0"/>
          <c:showBubbleSize val="0"/>
        </c:dLbls>
        <c:axId val="84219776"/>
        <c:axId val="84234240"/>
      </c:scatterChart>
      <c:valAx>
        <c:axId val="84219776"/>
        <c:scaling>
          <c:orientation val="minMax"/>
          <c:max val="7.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長野県根羽村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mn-lt"/>
              <a:ea typeface="+mn-ea"/>
              <a:cs typeface="+mn-cs"/>
            </a:rPr>
            <a:t>繰上償還のため「減債基金」</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百万円取り崩したこと、</a:t>
          </a:r>
          <a:r>
            <a:rPr kumimoji="1" lang="ja-JP" altLang="ja-JP" sz="1100">
              <a:solidFill>
                <a:schemeClr val="dk1"/>
              </a:solidFill>
              <a:effectLst/>
              <a:latin typeface="+mn-lt"/>
              <a:ea typeface="+mn-ea"/>
              <a:cs typeface="+mn-cs"/>
            </a:rPr>
            <a:t>利息等による積立の増等により基金全体で</a:t>
          </a:r>
          <a:r>
            <a:rPr kumimoji="1" lang="en-US" altLang="ja-JP" sz="1100">
              <a:solidFill>
                <a:schemeClr val="dk1"/>
              </a:solidFill>
              <a:effectLst/>
              <a:latin typeface="+mn-lt"/>
              <a:ea typeface="+mn-ea"/>
              <a:cs typeface="+mn-cs"/>
            </a:rPr>
            <a:t>264</a:t>
          </a:r>
          <a:r>
            <a:rPr kumimoji="1" lang="ja-JP" altLang="ja-JP" sz="1100">
              <a:solidFill>
                <a:schemeClr val="dk1"/>
              </a:solidFill>
              <a:effectLst/>
              <a:latin typeface="+mn-lt"/>
              <a:ea typeface="+mn-ea"/>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今後は、目的事業が実施される場合、積極的に基金を充当し、一方で財政状況を見ながら積立も行い、基金を活用していく。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公共施設整備基金：公共施設の整備に必要な財源を確保し、村財政の健全な運営をはかる</a:t>
          </a:r>
          <a:endParaRPr lang="ja-JP" altLang="ja-JP" sz="1400">
            <a:effectLst/>
          </a:endParaRPr>
        </a:p>
        <a:p>
          <a:r>
            <a:rPr kumimoji="1" lang="ja-JP" altLang="ja-JP" sz="1100">
              <a:solidFill>
                <a:schemeClr val="dk1"/>
              </a:solidFill>
              <a:effectLst/>
              <a:latin typeface="+mn-lt"/>
              <a:ea typeface="+mn-ea"/>
              <a:cs typeface="+mn-cs"/>
            </a:rPr>
            <a:t>　ふるさと創生基金：自ら考え自ら実践する地域づくり事業の進展をはかる</a:t>
          </a:r>
          <a:endParaRPr lang="ja-JP" altLang="ja-JP" sz="1400">
            <a:effectLst/>
          </a:endParaRPr>
        </a:p>
        <a:p>
          <a:r>
            <a:rPr kumimoji="1" lang="ja-JP" altLang="ja-JP" sz="1100">
              <a:solidFill>
                <a:schemeClr val="dk1"/>
              </a:solidFill>
              <a:effectLst/>
              <a:latin typeface="+mn-lt"/>
              <a:ea typeface="+mn-ea"/>
              <a:cs typeface="+mn-cs"/>
            </a:rPr>
            <a:t>　土と水保全基金：土地改良施設等の機能を適正に発揮させるための集落共同活動の強化に対する支援事業を行なう</a:t>
          </a:r>
          <a:endParaRPr lang="ja-JP" altLang="ja-JP" sz="1400">
            <a:effectLst/>
          </a:endParaRPr>
        </a:p>
        <a:p>
          <a:r>
            <a:rPr kumimoji="1" lang="ja-JP" altLang="ja-JP" sz="1100">
              <a:solidFill>
                <a:schemeClr val="dk1"/>
              </a:solidFill>
              <a:effectLst/>
              <a:latin typeface="+mn-lt"/>
              <a:ea typeface="+mn-ea"/>
              <a:cs typeface="+mn-cs"/>
            </a:rPr>
            <a:t>　森の里親制度基金：森の里親制度事業の円滑な執行と併せて造林事業の進展をはかる</a:t>
          </a:r>
          <a:endParaRPr lang="ja-JP" altLang="ja-JP" sz="1400">
            <a:effectLst/>
          </a:endParaRPr>
        </a:p>
        <a:p>
          <a:r>
            <a:rPr kumimoji="1" lang="ja-JP" altLang="ja-JP" sz="1100">
              <a:solidFill>
                <a:schemeClr val="dk1"/>
              </a:solidFill>
              <a:effectLst/>
              <a:latin typeface="+mn-lt"/>
              <a:ea typeface="+mn-ea"/>
              <a:cs typeface="+mn-cs"/>
            </a:rPr>
            <a:t>　水源の郷基金：住所地に関わらず多様な人々の寄附による参加と協力により、根羽村の特性を生かした村づくりを推進する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公共施設整備基金：庁舎移転に伴う改造費用の財源として充当したことによる減。</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lang="ja-JP" altLang="en-US" sz="1100">
              <a:effectLst/>
            </a:rPr>
            <a:t>矢作川源流の郷基金：農業振興基金、森林林業振興基金：それぞれ関係した基金との統合により増。</a:t>
          </a:r>
          <a:endParaRPr lang="ja-JP" altLang="ja-JP" sz="11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公共施設整備基金：村道橋梁修繕、防災行政無線デジタル化等事業化に伴う経費に充当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利息による積立の増。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災害復旧、地方債の繰上償還、その他財源の不足を生じたときの財源とする。予算規模</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億として、その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割程度の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ヶ年分</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億を目安とする。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繰上償還に係る財源の一部を取り崩したことによる減少。</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単年度起債償還額</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億として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ヶ年分</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億を目安。当面、保証金不要な起債の繰上償還を進める。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A5D5065-3519-45F0-B6A9-3A24DD07E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CA1DCE2-2218-4D54-9EDB-18E3DD4E76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C509F9F5-0FDB-4040-9117-3DD068BB302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A4943A5C-B0A3-4738-ACF5-6A1EBA16235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63E4F6F2-4012-46A0-B98F-2247CC4D27A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8FD3DBC2-6BC9-4347-B3B2-C81B3D1247C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60D8108B-8907-450F-9874-F101A56E672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C5054904-CF97-42C1-BEB2-239CBFFC0FA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88BECBE3-2E68-453B-B2DB-E83B98ED72E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4ED414E4-B006-48BB-9EB2-7961DCFD61B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C1396FC3-8541-4D0F-A438-1DD2F44ED45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79FB5703-23F3-4931-8AE5-2351356FB7D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A359EF2D-F697-40D6-8D85-B631185306B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722148E9-B0BA-4AD4-87AD-B730B3A0785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1031E8EC-D18D-42A4-BCF6-EFA8B954C48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ECD68DE0-E091-4876-8B2D-C3A58DE6526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89AA8311-67AF-4533-A11C-4F2D01C7706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1F81684D-3552-4823-9CC1-B8D3FCAAF17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7C924575-0D6C-45D0-AA59-379902B526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10D3F324-CFCE-409C-9157-A01237A0C4A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901
89.97
2,435,532
2,271,413
154,901
1,065,871
1,586,767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E0ABA86A-9467-45A3-AF02-263D669D60F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EC8B99AE-4A1A-45BC-8D47-F8AC6B4B309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5F6CA11-8B1C-40B3-979D-E5A21572204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EDFBC02-CCAF-49DA-81EE-3E05BC767BB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FA2EDB3C-BB79-473C-BFD6-60ACDA60959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FAEEE87-C071-4F00-B324-4CCA282B6FB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8ED68263-BE40-4609-82C9-62416DA2BC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68A954A6-4753-4DB3-8511-573E55DBF2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D3EAFB1B-0C65-4857-825E-804D8B17FB5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82C61AD-2A2B-4961-9E84-D0052DFB3A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796CCFBA-0938-4A61-A010-0189A73130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D5F30D7E-206A-47DC-B457-7839DA11408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87C5404A-50BB-4541-89F7-8A154A1439A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BAB4852A-8045-4284-8A81-4105165E8F4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2375FB5-2E9B-4100-90F9-D94627EC9C8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FD831C86-EAB5-4B6A-A7B2-251FE44471C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DD42EB23-CBCF-4E04-9EAB-4BC1D08AC7C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8ED46503-4BC4-41F7-ABF2-710D30CC16F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96644C69-7236-4B01-9723-D1183D8C382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EB7EC85F-974C-4243-9D1A-295647B8415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FBE0EA9-3911-4301-A62D-0DBF1F51B49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CE30E300-E3F8-44F7-9056-1FFD0FDD8EB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6F43384B-570D-44D9-B4D9-06D6039EA6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5CE84DE3-5C49-4CF1-9360-4D0BBD4AC97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9D251FF8-1DCF-47FE-96FE-AD079F02DDE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E09E4C9F-F8E7-4949-A356-69EC93A4529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91539448-8B71-4C30-8933-30FED1A55A7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DE3EE0C6-9782-4803-85AE-3B16A8AAF92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8EB1CC9C-010F-47B8-A82C-8B474431123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94CDF1BB-1284-464F-A08A-7C1661DE5D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4898384-9D1C-4B34-9CBA-240C01B368C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9335226-F274-44E0-AA37-BBC3128A652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4AC0BCA5-2847-437D-B330-D1547001374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B9EEF307-46FE-496B-9975-FDCE551C78A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％削減するという目標を掲げ、老朽化した施設の集約化・複合化や除却を進めている。有形固定資産減価償却率は類似団体より高い水準にあるが、平成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減となており、取組の効果が表れていると考える。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854B9890-83E1-4C3B-A40E-0781B750817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2FAC4D2-887A-43E9-9335-21162B94E03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6C4F4F5D-80D4-4F22-A207-783686D17EE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95FF802E-373E-4EB4-BD10-E13F15C91C5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586D75E1-DA63-40EE-8B17-3B7231BDAF7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7A3EB296-E21A-4B84-8624-F357A81A94F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596F50F1-4715-4939-BA6C-BADAE6076A1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C12FE6CD-E649-4C99-B3D0-39DCE1C6195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67F12C8D-E5D6-48CB-B799-4ADAAE650A4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C7034ED-F1F7-408F-90F5-FF8015A2EE9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4A36962C-BBC7-4726-999E-F1DE1697236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5119C38F-C5F3-42C8-8D09-6C492C4DBDF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13F27050-9C4A-4D38-82E8-14D3C725C09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14454472-F008-43B7-8FB8-B6686F78509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444BAA37-1A7D-408F-9789-5421B5F4672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9A1B25CA-2A40-4A5B-BB17-3BF37A130E7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991EC319-0CCF-4FDA-91A3-3020A8CFF56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C02229D-7DDB-42FA-A7B2-2A5D49446DB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E6775B43-456B-46CE-8A8C-D642A1AC4B79}"/>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20FBBAC0-E37E-4E0A-A4A4-AFE19AF0A6DA}"/>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00E3647A-B662-4FDD-8692-580ADF63A9A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A75B06EC-67DC-44E0-AE78-44D5000F6936}"/>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77541A0E-7A2D-4A4D-A8A5-02B77D6BDC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a:extLst>
            <a:ext uri="{FF2B5EF4-FFF2-40B4-BE49-F238E27FC236}">
              <a16:creationId xmlns:a16="http://schemas.microsoft.com/office/drawing/2014/main" id="{B5CF67FA-B291-459A-8D6A-5791AE20D0ED}"/>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BDAD6513-41D5-483F-9468-CF85B8B14471}"/>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EC0CAFA2-064D-4667-B65C-61595FB973D4}"/>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0BC25E4B-F8EE-4F6F-8676-B37BEAD18EA2}"/>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3" name="フローチャート: 判断 82">
          <a:extLst>
            <a:ext uri="{FF2B5EF4-FFF2-40B4-BE49-F238E27FC236}">
              <a16:creationId xmlns:a16="http://schemas.microsoft.com/office/drawing/2014/main" id="{B8C549FB-AFBB-4B44-8BF9-843E9542A92C}"/>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84B4526-9A12-423F-82C3-651AB6DB09D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48DCED3B-6932-49BD-B136-67E53B9C608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27D5384A-8438-4D06-9978-9F48236922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4F70803-622F-4801-A098-D5E7FFCAEF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3CFDF35-0F2A-499E-B832-10498AF9DE9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138158</xdr:rowOff>
    </xdr:from>
    <xdr:to>
      <xdr:col>23</xdr:col>
      <xdr:colOff>136525</xdr:colOff>
      <xdr:row>29</xdr:row>
      <xdr:rowOff>68308</xdr:rowOff>
    </xdr:to>
    <xdr:sp macro="" textlink="">
      <xdr:nvSpPr>
        <xdr:cNvPr id="89" name="楕円 88">
          <a:extLst>
            <a:ext uri="{FF2B5EF4-FFF2-40B4-BE49-F238E27FC236}">
              <a16:creationId xmlns:a16="http://schemas.microsoft.com/office/drawing/2014/main" id="{008E8A06-32BA-4D2E-85D9-257B7CB2A519}"/>
            </a:ext>
          </a:extLst>
        </xdr:cNvPr>
        <xdr:cNvSpPr/>
      </xdr:nvSpPr>
      <xdr:spPr>
        <a:xfrm>
          <a:off x="47117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161035</xdr:rowOff>
    </xdr:from>
    <xdr:ext cx="405111" cy="259045"/>
    <xdr:sp macro="" textlink="">
      <xdr:nvSpPr>
        <xdr:cNvPr id="90" name="有形固定資産減価償却率該当値テキスト">
          <a:extLst>
            <a:ext uri="{FF2B5EF4-FFF2-40B4-BE49-F238E27FC236}">
              <a16:creationId xmlns:a16="http://schemas.microsoft.com/office/drawing/2014/main" id="{7EC479F7-0A4E-49F4-9065-A86419A123A7}"/>
            </a:ext>
          </a:extLst>
        </xdr:cNvPr>
        <xdr:cNvSpPr txBox="1"/>
      </xdr:nvSpPr>
      <xdr:spPr>
        <a:xfrm>
          <a:off x="4813300" y="5561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76472</xdr:rowOff>
    </xdr:from>
    <xdr:to>
      <xdr:col>19</xdr:col>
      <xdr:colOff>187325</xdr:colOff>
      <xdr:row>29</xdr:row>
      <xdr:rowOff>6622</xdr:rowOff>
    </xdr:to>
    <xdr:sp macro="" textlink="">
      <xdr:nvSpPr>
        <xdr:cNvPr id="91" name="楕円 90">
          <a:extLst>
            <a:ext uri="{FF2B5EF4-FFF2-40B4-BE49-F238E27FC236}">
              <a16:creationId xmlns:a16="http://schemas.microsoft.com/office/drawing/2014/main" id="{28AAE8F2-0EB4-4976-A440-4B662A56FB33}"/>
            </a:ext>
          </a:extLst>
        </xdr:cNvPr>
        <xdr:cNvSpPr/>
      </xdr:nvSpPr>
      <xdr:spPr>
        <a:xfrm>
          <a:off x="4000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127272</xdr:rowOff>
    </xdr:from>
    <xdr:to>
      <xdr:col>23</xdr:col>
      <xdr:colOff>85725</xdr:colOff>
      <xdr:row>29</xdr:row>
      <xdr:rowOff>17508</xdr:rowOff>
    </xdr:to>
    <xdr:cxnSp macro="">
      <xdr:nvCxnSpPr>
        <xdr:cNvPr id="92" name="直線コネクタ 91">
          <a:extLst>
            <a:ext uri="{FF2B5EF4-FFF2-40B4-BE49-F238E27FC236}">
              <a16:creationId xmlns:a16="http://schemas.microsoft.com/office/drawing/2014/main" id="{B66908C0-B675-4163-92D8-F79180CCBC7F}"/>
            </a:ext>
          </a:extLst>
        </xdr:cNvPr>
        <xdr:cNvCxnSpPr/>
      </xdr:nvCxnSpPr>
      <xdr:spPr>
        <a:xfrm>
          <a:off x="4051300" y="5699397"/>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17871</xdr:rowOff>
    </xdr:from>
    <xdr:to>
      <xdr:col>15</xdr:col>
      <xdr:colOff>187325</xdr:colOff>
      <xdr:row>28</xdr:row>
      <xdr:rowOff>119471</xdr:rowOff>
    </xdr:to>
    <xdr:sp macro="" textlink="">
      <xdr:nvSpPr>
        <xdr:cNvPr id="93" name="楕円 92">
          <a:extLst>
            <a:ext uri="{FF2B5EF4-FFF2-40B4-BE49-F238E27FC236}">
              <a16:creationId xmlns:a16="http://schemas.microsoft.com/office/drawing/2014/main" id="{96B32F25-0CC3-48A0-996C-CF0E78926777}"/>
            </a:ext>
          </a:extLst>
        </xdr:cNvPr>
        <xdr:cNvSpPr/>
      </xdr:nvSpPr>
      <xdr:spPr>
        <a:xfrm>
          <a:off x="3238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68671</xdr:rowOff>
    </xdr:from>
    <xdr:to>
      <xdr:col>19</xdr:col>
      <xdr:colOff>136525</xdr:colOff>
      <xdr:row>28</xdr:row>
      <xdr:rowOff>127272</xdr:rowOff>
    </xdr:to>
    <xdr:cxnSp macro="">
      <xdr:nvCxnSpPr>
        <xdr:cNvPr id="94" name="直線コネクタ 93">
          <a:extLst>
            <a:ext uri="{FF2B5EF4-FFF2-40B4-BE49-F238E27FC236}">
              <a16:creationId xmlns:a16="http://schemas.microsoft.com/office/drawing/2014/main" id="{13F50864-DE5A-4155-A7EC-31D9A7F37279}"/>
            </a:ext>
          </a:extLst>
        </xdr:cNvPr>
        <xdr:cNvCxnSpPr/>
      </xdr:nvCxnSpPr>
      <xdr:spPr>
        <a:xfrm>
          <a:off x="3289300" y="564079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a:extLst>
            <a:ext uri="{FF2B5EF4-FFF2-40B4-BE49-F238E27FC236}">
              <a16:creationId xmlns:a16="http://schemas.microsoft.com/office/drawing/2014/main" id="{AE929DBB-8FF9-4330-802E-92A4AAE87078}"/>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a:extLst>
            <a:ext uri="{FF2B5EF4-FFF2-40B4-BE49-F238E27FC236}">
              <a16:creationId xmlns:a16="http://schemas.microsoft.com/office/drawing/2014/main" id="{19A99B5C-125B-4B06-BBB2-AD7CF5F9D1AC}"/>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7" name="n_3aveValue有形固定資産減価償却率">
          <a:extLst>
            <a:ext uri="{FF2B5EF4-FFF2-40B4-BE49-F238E27FC236}">
              <a16:creationId xmlns:a16="http://schemas.microsoft.com/office/drawing/2014/main" id="{710B5CEC-D190-4CAE-9EFD-28E538CF3330}"/>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23149</xdr:rowOff>
    </xdr:from>
    <xdr:ext cx="405111" cy="259045"/>
    <xdr:sp macro="" textlink="">
      <xdr:nvSpPr>
        <xdr:cNvPr id="98" name="n_1mainValue有形固定資産減価償却率">
          <a:extLst>
            <a:ext uri="{FF2B5EF4-FFF2-40B4-BE49-F238E27FC236}">
              <a16:creationId xmlns:a16="http://schemas.microsoft.com/office/drawing/2014/main" id="{67D78773-E144-430F-84AA-11FF31B2D1C5}"/>
            </a:ext>
          </a:extLst>
        </xdr:cNvPr>
        <xdr:cNvSpPr txBox="1"/>
      </xdr:nvSpPr>
      <xdr:spPr>
        <a:xfrm>
          <a:off x="38360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135998</xdr:rowOff>
    </xdr:from>
    <xdr:ext cx="405111" cy="259045"/>
    <xdr:sp macro="" textlink="">
      <xdr:nvSpPr>
        <xdr:cNvPr id="99" name="n_2mainValue有形固定資産減価償却率">
          <a:extLst>
            <a:ext uri="{FF2B5EF4-FFF2-40B4-BE49-F238E27FC236}">
              <a16:creationId xmlns:a16="http://schemas.microsoft.com/office/drawing/2014/main" id="{14D5DF6D-428D-4539-903B-FA61A19CE0F6}"/>
            </a:ext>
          </a:extLst>
        </xdr:cNvPr>
        <xdr:cNvSpPr txBox="1"/>
      </xdr:nvSpPr>
      <xdr:spPr>
        <a:xfrm>
          <a:off x="3086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79AA3D4D-ED12-4686-A2B4-E688B52E465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F8FA8132-5164-4CE7-AC60-299ABE119F6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2" name="正方形/長方形 101">
          <a:extLst>
            <a:ext uri="{FF2B5EF4-FFF2-40B4-BE49-F238E27FC236}">
              <a16:creationId xmlns:a16="http://schemas.microsoft.com/office/drawing/2014/main" id="{D3DBE1DE-8958-48FE-B2B9-529B46308B78}"/>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8166392F-D819-451B-9205-92A0DFB5862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B2D948B3-1D64-42AB-9769-14D2DF5E808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3F2F5C38-56C2-409D-8D91-FFDC4FAE625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37A79DC9-1ACB-47A3-A481-92C290EA83F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6CF61C7F-DF3C-4F59-9F23-8AF32170053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573BF47C-EE2C-45D7-B7EC-0C11287E0C5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11DEC81F-5FDC-4385-AF1F-4C3835281B9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85C37343-F02F-466A-82D5-42888513C66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9635D134-BC4D-4580-9B7E-4BA6F662EE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21224BD8-BD1A-4575-B65B-D7B2A62B146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回っている。主な原因としては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年度以降からの繰上償還により地方債残高を年々減少させたことと考える。ここ数年の大型事業実施に伴い多額の地方債が発行され将来負担額が増となり上昇</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が、計画的な事業実施、繰上償還の実施等により財政の健全化</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図</a:t>
          </a:r>
          <a:r>
            <a:rPr lang="ja-JP" altLang="en-US" sz="1100" b="0" i="0" baseline="0">
              <a:solidFill>
                <a:schemeClr val="dk1"/>
              </a:solidFill>
              <a:effectLst/>
              <a:latin typeface="+mn-lt"/>
              <a:ea typeface="+mn-ea"/>
              <a:cs typeface="+mn-cs"/>
            </a:rPr>
            <a:t>られていると思われる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747864FC-0A85-4591-9036-D79EC908B11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C03D994F-189F-4AC1-9774-DC8CDD09AD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4F122B0-66D7-4F3F-BD2C-69773CDFD9A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9AD32C35-0FB9-4FA6-AC9A-384BB45D4C18}"/>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A06EAF68-4662-4927-B940-265FD4751D5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0ED6EF3-6AB2-4341-B329-F9C4CD2D4CF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84103D09-F909-4D7D-AFD1-506ED435ADE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39ED2536-9515-4C8B-9BF3-7DF9CE9E46E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BBEFEAE-2E58-415B-84A9-100A5408C9E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A88BEB86-BE35-4840-9A43-6B627A3A31E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F014E69D-514D-4925-99B7-6647C6B105F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9AF394F2-FD1E-4511-A1F4-FC123FB9DEF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3AA9834-F5F1-4C38-B374-A74CB1F12E1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B2BCC1E9-8819-4F46-828C-D69CA15110D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C2924817-FA61-469C-A95C-3F1F65D13A6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AE1C821F-EB89-4932-AFB9-9B0D4F9A6031}"/>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C1D4247F-C267-4B20-BBFD-DE9C4088929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49CA7359-D79B-4E36-AD40-B184E9717B5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07106370-A54C-4F78-9A3A-ACC8A7DED15C}"/>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CB5126A8-E192-41C8-B344-E4516B804215}"/>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a:extLst>
            <a:ext uri="{FF2B5EF4-FFF2-40B4-BE49-F238E27FC236}">
              <a16:creationId xmlns:a16="http://schemas.microsoft.com/office/drawing/2014/main" id="{ADB5F84F-5C04-4121-B84A-D8473FCE3795}"/>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DF41FFF3-9BE7-421C-B378-EC57C8E3DAA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F9AA903B-93B1-4C25-B552-4967BD520D35}"/>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6779C479-5C30-41A0-88E5-DAEA627D8E2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C148DC9-CBDC-40E5-963B-C35562A7CAF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8F60E58-26E5-4AA2-B131-DA5D1F3D89A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4047A1E-8149-49F6-A750-468B1F4CCB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0969529-FE1C-4FAD-8962-04597219335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2187</xdr:rowOff>
    </xdr:from>
    <xdr:to>
      <xdr:col>76</xdr:col>
      <xdr:colOff>73025</xdr:colOff>
      <xdr:row>34</xdr:row>
      <xdr:rowOff>103787</xdr:rowOff>
    </xdr:to>
    <xdr:sp macro="" textlink="">
      <xdr:nvSpPr>
        <xdr:cNvPr id="141" name="楕円 140">
          <a:extLst>
            <a:ext uri="{FF2B5EF4-FFF2-40B4-BE49-F238E27FC236}">
              <a16:creationId xmlns:a16="http://schemas.microsoft.com/office/drawing/2014/main" id="{37474CC7-C11A-417A-B22C-84FA3B25EF8E}"/>
            </a:ext>
          </a:extLst>
        </xdr:cNvPr>
        <xdr:cNvSpPr/>
      </xdr:nvSpPr>
      <xdr:spPr>
        <a:xfrm>
          <a:off x="14744700" y="66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88564</xdr:rowOff>
    </xdr:from>
    <xdr:ext cx="405111" cy="259045"/>
    <xdr:sp macro="" textlink="">
      <xdr:nvSpPr>
        <xdr:cNvPr id="142" name="債務償還比率該当値テキスト">
          <a:extLst>
            <a:ext uri="{FF2B5EF4-FFF2-40B4-BE49-F238E27FC236}">
              <a16:creationId xmlns:a16="http://schemas.microsoft.com/office/drawing/2014/main" id="{6706F8B6-259D-4019-B103-FBE1786DB050}"/>
            </a:ext>
          </a:extLst>
        </xdr:cNvPr>
        <xdr:cNvSpPr txBox="1"/>
      </xdr:nvSpPr>
      <xdr:spPr>
        <a:xfrm>
          <a:off x="14846300" y="651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3" name="n_1aveValue債務償還比率">
          <a:extLst>
            <a:ext uri="{FF2B5EF4-FFF2-40B4-BE49-F238E27FC236}">
              <a16:creationId xmlns:a16="http://schemas.microsoft.com/office/drawing/2014/main" id="{67796E6C-4F60-4D62-B174-E183CC0D8DFB}"/>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743A22CB-68B7-47CA-A22C-166A37A9035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CEBBEBE5-2BEA-4DDA-B174-6F89FF33402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B959C820-BECE-4DB8-989D-FA15F9FC58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2B8B0235-129E-4D0F-9F5D-784815740D2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40F82686-DA2A-4C0C-96E5-8EB37AF0A0E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9C937F03-2953-4F6A-A888-19CDBD2E6DB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5AEC3F-6864-44A8-A257-A649385830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4916CA-C0E7-42A2-AA21-7E7E4C783C4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58C9A3-8936-435A-9A80-F8BCEBF6F6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E312E6-3912-40B5-B4F3-98560D61A5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9FC6FB4-3F29-4A1C-B828-26C62C2A01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7481BF-ED53-4505-A3C9-227EEB79F9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485850-4AA0-44F6-AD8A-85B83FF1EA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FA87C17-94CE-4205-9DEB-D3031883AE2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9075FAE-2F45-41FF-8598-6BEC49C7C6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2CC30D-EDC4-4E42-89E1-F98D02AA058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901
89.97
2,435,532
2,271,413
154,901
1,065,871
1,586,767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33999D-F32F-4E8B-9E12-734AC81AA4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D71C7B-3773-4782-8AAF-8D19F34503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2EA9EA3-CCB4-4F49-B58C-34FB06BDF6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A04EBB-04CE-4E8F-B6E8-C12B92A59C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668240-98B9-431C-937C-75C9EA86E6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0264049-2895-4D2D-B267-9872085236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3670E2-B0DB-4392-A60B-BABA395E4E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44B9ED-323D-4167-A770-BD2B02797E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170351-C909-4734-A59D-491677F268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11B095-A78B-4656-9A29-0F8C30E648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BEF792-5A6E-46AD-82CB-252ACA57B53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330B8A-30C4-4F87-B09F-60CC9840F7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2F2775-55F7-4381-9D72-B1EEA7590B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4475E24-724B-4013-8E09-6F564E9EDF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8D646E-1A60-443A-9B64-D86098985E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C7B050-0494-462F-B2F1-2F155D9B80F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0BFC60-99BD-423B-B322-2E01630644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22EB23-8E42-4B12-ABC5-EB53BCAFD6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B89ECE-0F2D-4E1A-A39C-CC9D63E053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62C7B6E-DBED-460C-BE67-190E609142E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1B72CAC-F794-436D-AA0D-55F636F1F7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B1CEB59-0166-4F97-B432-3CF5644A18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DAD9965-5EDF-4EE5-98A0-46F8134E73C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BE88F82-1918-4CFE-B371-96E483CEEE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C7548F6-E440-46F9-B336-B44E5A9BA19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B411C24-D8C9-4513-A7A1-CBA96C693D2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1FAC62E-DF97-4081-A39F-BC0C8CE8717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428129-0420-4920-8EE6-99584DBF7E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D684205-649F-433C-94EB-3826A201693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13FB0BE-EFC0-4DA1-9B70-5669C7E33D9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F6187E5-A7FB-4DC9-960F-F4439F03438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01A1229-C8CB-4237-AE99-B0B890DB5CB4}"/>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3266B49-E898-43EF-8203-31241EF1771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E3E44E2-84C8-4ABF-AFD8-57AA17664D2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FA0B3CE-5EE8-4CC5-BDB4-99E2AA1ACEB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FFB003E-D87D-4985-868A-143E80B9938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20F56AD-C357-4928-A37E-1ECD03EEA84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1EE798E-94E9-4378-B0AB-43A1B7C8BF5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E3B326DE-AFA7-490F-B637-0EF7D4AFD1A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106436E-5A9E-4CCB-977B-BC6C56C0024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BC18969-DBE7-4E8F-8D80-5F1B838656D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7A88E9D-D5D4-4438-BC2B-FD0E7B9432D3}"/>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120EF6E-1C3D-47D4-9F0A-8447DEFD5F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1751F61-FD71-418F-9CD4-AB2D3C87E6A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6390DC4-3E83-42D0-9623-347B6369C4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C28337D3-E0F6-4F5C-AD2B-51FFDB274E05}"/>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3936CF2D-4652-47C8-88AF-CB39F811F464}"/>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B527E9EB-042C-4C23-841A-4066136A670E}"/>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9C86361D-E979-4AF6-B9BF-38C2F29CF6F1}"/>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1EB38848-83FB-49F9-879A-03077595024C}"/>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0FD14B68-B024-498B-8AD1-4B8B0709624D}"/>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CE8DC1F3-6BEC-4595-A8A9-63B8A2A0A3EA}"/>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F59A6CE6-DD7C-4F37-ADE7-61FA6155C4F2}"/>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AA325C00-93E8-4400-AFE6-DEE63FAD5864}"/>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6" name="フローチャート: 判断 65">
          <a:extLst>
            <a:ext uri="{FF2B5EF4-FFF2-40B4-BE49-F238E27FC236}">
              <a16:creationId xmlns:a16="http://schemas.microsoft.com/office/drawing/2014/main" id="{85B28FFE-F9A3-4980-8EBC-02299588131B}"/>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143BE66-EE2D-446F-933E-32EB11E0B7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0D2BD97-8A92-48F9-A783-55F517E179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FB1596-4B61-4EAB-BB93-B00D00F4E2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129C70-D17D-4C3B-A6ED-067C75C332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F77A751-60B3-440C-ACCE-2E54C842865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69487</xdr:rowOff>
    </xdr:from>
    <xdr:to>
      <xdr:col>24</xdr:col>
      <xdr:colOff>114300</xdr:colOff>
      <xdr:row>34</xdr:row>
      <xdr:rowOff>171087</xdr:rowOff>
    </xdr:to>
    <xdr:sp macro="" textlink="">
      <xdr:nvSpPr>
        <xdr:cNvPr id="72" name="楕円 71">
          <a:extLst>
            <a:ext uri="{FF2B5EF4-FFF2-40B4-BE49-F238E27FC236}">
              <a16:creationId xmlns:a16="http://schemas.microsoft.com/office/drawing/2014/main" id="{82F87BB1-7862-4683-8F99-646FF781D149}"/>
            </a:ext>
          </a:extLst>
        </xdr:cNvPr>
        <xdr:cNvSpPr/>
      </xdr:nvSpPr>
      <xdr:spPr>
        <a:xfrm>
          <a:off x="45847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92364</xdr:rowOff>
    </xdr:from>
    <xdr:ext cx="405111" cy="259045"/>
    <xdr:sp macro="" textlink="">
      <xdr:nvSpPr>
        <xdr:cNvPr id="73" name="【道路】&#10;有形固定資産減価償却率該当値テキスト">
          <a:extLst>
            <a:ext uri="{FF2B5EF4-FFF2-40B4-BE49-F238E27FC236}">
              <a16:creationId xmlns:a16="http://schemas.microsoft.com/office/drawing/2014/main" id="{3DE2E09D-C5B1-4F3C-A6DD-5A3E2AE88A91}"/>
            </a:ext>
          </a:extLst>
        </xdr:cNvPr>
        <xdr:cNvSpPr txBox="1"/>
      </xdr:nvSpPr>
      <xdr:spPr>
        <a:xfrm>
          <a:off x="4673600" y="57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38463</xdr:rowOff>
    </xdr:from>
    <xdr:to>
      <xdr:col>20</xdr:col>
      <xdr:colOff>38100</xdr:colOff>
      <xdr:row>34</xdr:row>
      <xdr:rowOff>140063</xdr:rowOff>
    </xdr:to>
    <xdr:sp macro="" textlink="">
      <xdr:nvSpPr>
        <xdr:cNvPr id="74" name="楕円 73">
          <a:extLst>
            <a:ext uri="{FF2B5EF4-FFF2-40B4-BE49-F238E27FC236}">
              <a16:creationId xmlns:a16="http://schemas.microsoft.com/office/drawing/2014/main" id="{7C64F8AA-0EE6-4528-85A9-B78615438102}"/>
            </a:ext>
          </a:extLst>
        </xdr:cNvPr>
        <xdr:cNvSpPr/>
      </xdr:nvSpPr>
      <xdr:spPr>
        <a:xfrm>
          <a:off x="3746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89263</xdr:rowOff>
    </xdr:from>
    <xdr:to>
      <xdr:col>24</xdr:col>
      <xdr:colOff>63500</xdr:colOff>
      <xdr:row>34</xdr:row>
      <xdr:rowOff>120287</xdr:rowOff>
    </xdr:to>
    <xdr:cxnSp macro="">
      <xdr:nvCxnSpPr>
        <xdr:cNvPr id="75" name="直線コネクタ 74">
          <a:extLst>
            <a:ext uri="{FF2B5EF4-FFF2-40B4-BE49-F238E27FC236}">
              <a16:creationId xmlns:a16="http://schemas.microsoft.com/office/drawing/2014/main" id="{A82B35D8-16E1-4FDF-AFCA-D12082AE2CEC}"/>
            </a:ext>
          </a:extLst>
        </xdr:cNvPr>
        <xdr:cNvCxnSpPr/>
      </xdr:nvCxnSpPr>
      <xdr:spPr>
        <a:xfrm>
          <a:off x="3797300" y="59185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20501</xdr:rowOff>
    </xdr:from>
    <xdr:to>
      <xdr:col>15</xdr:col>
      <xdr:colOff>101600</xdr:colOff>
      <xdr:row>34</xdr:row>
      <xdr:rowOff>122101</xdr:rowOff>
    </xdr:to>
    <xdr:sp macro="" textlink="">
      <xdr:nvSpPr>
        <xdr:cNvPr id="76" name="楕円 75">
          <a:extLst>
            <a:ext uri="{FF2B5EF4-FFF2-40B4-BE49-F238E27FC236}">
              <a16:creationId xmlns:a16="http://schemas.microsoft.com/office/drawing/2014/main" id="{F989416A-4543-49DC-B058-9A7065658FB0}"/>
            </a:ext>
          </a:extLst>
        </xdr:cNvPr>
        <xdr:cNvSpPr/>
      </xdr:nvSpPr>
      <xdr:spPr>
        <a:xfrm>
          <a:off x="2857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71301</xdr:rowOff>
    </xdr:from>
    <xdr:to>
      <xdr:col>19</xdr:col>
      <xdr:colOff>177800</xdr:colOff>
      <xdr:row>34</xdr:row>
      <xdr:rowOff>89263</xdr:rowOff>
    </xdr:to>
    <xdr:cxnSp macro="">
      <xdr:nvCxnSpPr>
        <xdr:cNvPr id="77" name="直線コネクタ 76">
          <a:extLst>
            <a:ext uri="{FF2B5EF4-FFF2-40B4-BE49-F238E27FC236}">
              <a16:creationId xmlns:a16="http://schemas.microsoft.com/office/drawing/2014/main" id="{1BC2A872-E079-4D9F-BBDA-8FDA4CF4D59F}"/>
            </a:ext>
          </a:extLst>
        </xdr:cNvPr>
        <xdr:cNvCxnSpPr/>
      </xdr:nvCxnSpPr>
      <xdr:spPr>
        <a:xfrm>
          <a:off x="2908300" y="59006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a:extLst>
            <a:ext uri="{FF2B5EF4-FFF2-40B4-BE49-F238E27FC236}">
              <a16:creationId xmlns:a16="http://schemas.microsoft.com/office/drawing/2014/main" id="{BB17FA9B-343A-463B-8CC1-E99EC4468FAE}"/>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a:extLst>
            <a:ext uri="{FF2B5EF4-FFF2-40B4-BE49-F238E27FC236}">
              <a16:creationId xmlns:a16="http://schemas.microsoft.com/office/drawing/2014/main" id="{32BC5AFE-DFD2-4401-86D5-72C41176B5CF}"/>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0" name="n_3aveValue【道路】&#10;有形固定資産減価償却率">
          <a:extLst>
            <a:ext uri="{FF2B5EF4-FFF2-40B4-BE49-F238E27FC236}">
              <a16:creationId xmlns:a16="http://schemas.microsoft.com/office/drawing/2014/main" id="{6190F9EB-3828-4CEF-B224-2419C6E7CF49}"/>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156590</xdr:rowOff>
    </xdr:from>
    <xdr:ext cx="405111" cy="259045"/>
    <xdr:sp macro="" textlink="">
      <xdr:nvSpPr>
        <xdr:cNvPr id="81" name="n_1mainValue【道路】&#10;有形固定資産減価償却率">
          <a:extLst>
            <a:ext uri="{FF2B5EF4-FFF2-40B4-BE49-F238E27FC236}">
              <a16:creationId xmlns:a16="http://schemas.microsoft.com/office/drawing/2014/main" id="{1F2CE79B-5A45-46A3-84E1-032BAB089225}"/>
            </a:ext>
          </a:extLst>
        </xdr:cNvPr>
        <xdr:cNvSpPr txBox="1"/>
      </xdr:nvSpPr>
      <xdr:spPr>
        <a:xfrm>
          <a:off x="35820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138628</xdr:rowOff>
    </xdr:from>
    <xdr:ext cx="405111" cy="259045"/>
    <xdr:sp macro="" textlink="">
      <xdr:nvSpPr>
        <xdr:cNvPr id="82" name="n_2mainValue【道路】&#10;有形固定資産減価償却率">
          <a:extLst>
            <a:ext uri="{FF2B5EF4-FFF2-40B4-BE49-F238E27FC236}">
              <a16:creationId xmlns:a16="http://schemas.microsoft.com/office/drawing/2014/main" id="{9E48EDF3-E83D-4285-86CC-1A26FA20DBF8}"/>
            </a:ext>
          </a:extLst>
        </xdr:cNvPr>
        <xdr:cNvSpPr txBox="1"/>
      </xdr:nvSpPr>
      <xdr:spPr>
        <a:xfrm>
          <a:off x="27057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A42FCEBB-537B-44C9-ADD9-E4AD65E8D6D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C9EFD00B-700D-421D-A205-49187BFE3D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F10437E4-EF51-42AA-A07B-8E4C334CA9A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71DDA656-755D-4B16-823D-EAD3C229C7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3514685F-F51F-4E87-8D4C-5BA9A456F5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F7F26D78-C9C2-48D1-8BD6-BFCAB54189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B5E8CC45-4B55-48BA-BE8D-45FDA0560EA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B918A398-0489-4848-B53F-3083B1B7BC4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252B3A6F-E1CD-430C-81B3-871A5E3A578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D086FA4D-7723-40E7-B542-75C27A86EC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CD445FC6-F310-432B-8545-0C09F4FAFE5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94FC3DBF-44FF-49E0-8FF1-9ED4272F7E3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B244B71D-9607-4D4E-A779-BE351A62265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AAD98D3A-236C-46F0-8982-EB404AA2596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CFFEB28E-3BCB-4FFF-9386-8128125A0F4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3D2A0B1B-D316-4132-85E4-5F659494727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1771452F-23B2-4C9F-BCD6-995467D6B17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F10711B6-7702-47FB-807D-CBB3B81C338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3F9954D8-890E-459C-8E14-A1B26E40AD3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D3665EFB-1DD1-4DF2-99A8-AEADE684005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ABA1A044-744E-459D-BC39-8A8DBFA2B9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75973CDC-F0BE-4C24-ABFC-EFBA084A33D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A66CD90F-A02C-471B-BAB2-F6D63F15731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0F43149F-7E24-4066-B599-5E5B4234A6DE}"/>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FBE12122-A8D1-4D11-9C55-2BAE0B90EA6D}"/>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64D5B4EB-F7F3-4D28-9BB6-80B9E48ADFC7}"/>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037B5B07-328B-4B6D-858C-83216C394A3A}"/>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53427905-C1B9-4AB0-8C66-C39596ECD504}"/>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400F2651-85D6-49BA-B2AD-01EC7DC9BFCD}"/>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06667AD9-E67C-412B-8F45-29AB13B31B3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21D92C78-161B-4E81-B37E-22224049442E}"/>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00D610C4-3E61-42EC-B513-1BA80A42D3D3}"/>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54341</xdr:rowOff>
    </xdr:from>
    <xdr:to>
      <xdr:col>41</xdr:col>
      <xdr:colOff>101600</xdr:colOff>
      <xdr:row>41</xdr:row>
      <xdr:rowOff>155941</xdr:rowOff>
    </xdr:to>
    <xdr:sp macro="" textlink="">
      <xdr:nvSpPr>
        <xdr:cNvPr id="115" name="フローチャート: 判断 114">
          <a:extLst>
            <a:ext uri="{FF2B5EF4-FFF2-40B4-BE49-F238E27FC236}">
              <a16:creationId xmlns:a16="http://schemas.microsoft.com/office/drawing/2014/main" id="{8F903064-2C48-454F-8A6E-C60FA4AEF53F}"/>
            </a:ext>
          </a:extLst>
        </xdr:cNvPr>
        <xdr:cNvSpPr/>
      </xdr:nvSpPr>
      <xdr:spPr>
        <a:xfrm>
          <a:off x="7810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D618819-A10A-43BD-BFD8-B43F620037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3B7C95A-2289-487C-92E7-11C7001E44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513B065-DD61-4FE7-8BF2-ECC8A94019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CA9074A-D018-4601-A516-4E0DD6CEB1E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C755D18-19B7-4540-8992-824E4779B3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129773</xdr:rowOff>
    </xdr:from>
    <xdr:to>
      <xdr:col>55</xdr:col>
      <xdr:colOff>50800</xdr:colOff>
      <xdr:row>41</xdr:row>
      <xdr:rowOff>59923</xdr:rowOff>
    </xdr:to>
    <xdr:sp macro="" textlink="">
      <xdr:nvSpPr>
        <xdr:cNvPr id="121" name="楕円 120">
          <a:extLst>
            <a:ext uri="{FF2B5EF4-FFF2-40B4-BE49-F238E27FC236}">
              <a16:creationId xmlns:a16="http://schemas.microsoft.com/office/drawing/2014/main" id="{B0F766C2-7B71-43DA-8C1A-2FC8E448E8D5}"/>
            </a:ext>
          </a:extLst>
        </xdr:cNvPr>
        <xdr:cNvSpPr/>
      </xdr:nvSpPr>
      <xdr:spPr>
        <a:xfrm>
          <a:off x="10426700" y="69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152650</xdr:rowOff>
    </xdr:from>
    <xdr:ext cx="599010" cy="259045"/>
    <xdr:sp macro="" textlink="">
      <xdr:nvSpPr>
        <xdr:cNvPr id="122" name="【道路】&#10;一人当たり延長該当値テキスト">
          <a:extLst>
            <a:ext uri="{FF2B5EF4-FFF2-40B4-BE49-F238E27FC236}">
              <a16:creationId xmlns:a16="http://schemas.microsoft.com/office/drawing/2014/main" id="{3525DF0A-8670-4A65-B6CF-BB488303746C}"/>
            </a:ext>
          </a:extLst>
        </xdr:cNvPr>
        <xdr:cNvSpPr txBox="1"/>
      </xdr:nvSpPr>
      <xdr:spPr>
        <a:xfrm>
          <a:off x="10515600" y="683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138195</xdr:rowOff>
    </xdr:from>
    <xdr:to>
      <xdr:col>50</xdr:col>
      <xdr:colOff>165100</xdr:colOff>
      <xdr:row>41</xdr:row>
      <xdr:rowOff>68345</xdr:rowOff>
    </xdr:to>
    <xdr:sp macro="" textlink="">
      <xdr:nvSpPr>
        <xdr:cNvPr id="123" name="楕円 122">
          <a:extLst>
            <a:ext uri="{FF2B5EF4-FFF2-40B4-BE49-F238E27FC236}">
              <a16:creationId xmlns:a16="http://schemas.microsoft.com/office/drawing/2014/main" id="{33323D93-C34A-4FE5-9381-B668E47AE69F}"/>
            </a:ext>
          </a:extLst>
        </xdr:cNvPr>
        <xdr:cNvSpPr/>
      </xdr:nvSpPr>
      <xdr:spPr>
        <a:xfrm>
          <a:off x="9588500" y="6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9123</xdr:rowOff>
    </xdr:from>
    <xdr:to>
      <xdr:col>55</xdr:col>
      <xdr:colOff>0</xdr:colOff>
      <xdr:row>41</xdr:row>
      <xdr:rowOff>17545</xdr:rowOff>
    </xdr:to>
    <xdr:cxnSp macro="">
      <xdr:nvCxnSpPr>
        <xdr:cNvPr id="124" name="直線コネクタ 123">
          <a:extLst>
            <a:ext uri="{FF2B5EF4-FFF2-40B4-BE49-F238E27FC236}">
              <a16:creationId xmlns:a16="http://schemas.microsoft.com/office/drawing/2014/main" id="{FA794FB4-FE6A-4F48-913A-36C580DAAC08}"/>
            </a:ext>
          </a:extLst>
        </xdr:cNvPr>
        <xdr:cNvCxnSpPr/>
      </xdr:nvCxnSpPr>
      <xdr:spPr>
        <a:xfrm flipV="1">
          <a:off x="9639300" y="7038573"/>
          <a:ext cx="8382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142877</xdr:rowOff>
    </xdr:from>
    <xdr:to>
      <xdr:col>46</xdr:col>
      <xdr:colOff>38100</xdr:colOff>
      <xdr:row>41</xdr:row>
      <xdr:rowOff>73027</xdr:rowOff>
    </xdr:to>
    <xdr:sp macro="" textlink="">
      <xdr:nvSpPr>
        <xdr:cNvPr id="125" name="楕円 124">
          <a:extLst>
            <a:ext uri="{FF2B5EF4-FFF2-40B4-BE49-F238E27FC236}">
              <a16:creationId xmlns:a16="http://schemas.microsoft.com/office/drawing/2014/main" id="{98B20B28-06FD-4141-ADC2-07F5614394AC}"/>
            </a:ext>
          </a:extLst>
        </xdr:cNvPr>
        <xdr:cNvSpPr/>
      </xdr:nvSpPr>
      <xdr:spPr>
        <a:xfrm>
          <a:off x="8699500" y="7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17545</xdr:rowOff>
    </xdr:from>
    <xdr:to>
      <xdr:col>50</xdr:col>
      <xdr:colOff>114300</xdr:colOff>
      <xdr:row>41</xdr:row>
      <xdr:rowOff>22227</xdr:rowOff>
    </xdr:to>
    <xdr:cxnSp macro="">
      <xdr:nvCxnSpPr>
        <xdr:cNvPr id="126" name="直線コネクタ 125">
          <a:extLst>
            <a:ext uri="{FF2B5EF4-FFF2-40B4-BE49-F238E27FC236}">
              <a16:creationId xmlns:a16="http://schemas.microsoft.com/office/drawing/2014/main" id="{374C3CE8-BCCE-4D42-BBEA-DB5880A8D705}"/>
            </a:ext>
          </a:extLst>
        </xdr:cNvPr>
        <xdr:cNvCxnSpPr/>
      </xdr:nvCxnSpPr>
      <xdr:spPr>
        <a:xfrm flipV="1">
          <a:off x="8750300" y="7046995"/>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644DD574-A1BF-45C3-9264-BAE5BEB039B8}"/>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9AF7C295-E814-40E3-B07F-BBF9CE4E730E}"/>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1018</xdr:rowOff>
    </xdr:from>
    <xdr:ext cx="534377" cy="259045"/>
    <xdr:sp macro="" textlink="">
      <xdr:nvSpPr>
        <xdr:cNvPr id="129" name="n_3aveValue【道路】&#10;一人当たり延長">
          <a:extLst>
            <a:ext uri="{FF2B5EF4-FFF2-40B4-BE49-F238E27FC236}">
              <a16:creationId xmlns:a16="http://schemas.microsoft.com/office/drawing/2014/main" id="{BAB06A1C-A2D2-4A5A-99D0-A3C58BFEF2C9}"/>
            </a:ext>
          </a:extLst>
        </xdr:cNvPr>
        <xdr:cNvSpPr txBox="1"/>
      </xdr:nvSpPr>
      <xdr:spPr>
        <a:xfrm>
          <a:off x="7594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84872</xdr:rowOff>
    </xdr:from>
    <xdr:ext cx="599010" cy="259045"/>
    <xdr:sp macro="" textlink="">
      <xdr:nvSpPr>
        <xdr:cNvPr id="130" name="n_1mainValue【道路】&#10;一人当たり延長">
          <a:extLst>
            <a:ext uri="{FF2B5EF4-FFF2-40B4-BE49-F238E27FC236}">
              <a16:creationId xmlns:a16="http://schemas.microsoft.com/office/drawing/2014/main" id="{ED2F597C-FB48-4964-B651-ADF713C2FDD2}"/>
            </a:ext>
          </a:extLst>
        </xdr:cNvPr>
        <xdr:cNvSpPr txBox="1"/>
      </xdr:nvSpPr>
      <xdr:spPr>
        <a:xfrm>
          <a:off x="9327094" y="677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89554</xdr:rowOff>
    </xdr:from>
    <xdr:ext cx="534377" cy="259045"/>
    <xdr:sp macro="" textlink="">
      <xdr:nvSpPr>
        <xdr:cNvPr id="131" name="n_2mainValue【道路】&#10;一人当たり延長">
          <a:extLst>
            <a:ext uri="{FF2B5EF4-FFF2-40B4-BE49-F238E27FC236}">
              <a16:creationId xmlns:a16="http://schemas.microsoft.com/office/drawing/2014/main" id="{FBB05A7D-4725-4004-A2C6-056FCF1334FA}"/>
            </a:ext>
          </a:extLst>
        </xdr:cNvPr>
        <xdr:cNvSpPr txBox="1"/>
      </xdr:nvSpPr>
      <xdr:spPr>
        <a:xfrm>
          <a:off x="8483111" y="67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84734231-C3FD-4C5A-B7E0-F3883D93D0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B1FB1F2F-A9B7-49F5-8453-067D50EACFA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1D49CBDE-05E6-4AFC-B965-9DE4947E58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2C03267F-CD18-4795-B3E6-9CE8F6AC879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2F64444C-7EC8-4BFD-A2A0-B0B7F0E630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F83E50AC-03F9-4671-A985-59C6EE245A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A94DDEE5-6602-4377-A4A1-0BC80D1AF7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435E54C7-27E5-4B55-9E20-D5C9D26809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A9231B83-8FFD-489A-A3B4-CC054F8375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3229EC64-B1C1-47DD-8DB7-D7AE425E31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AF8A151C-0E56-49C7-84C0-1527F5134E0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983F900E-54C6-425D-82A7-2F264AFCD17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C425BC38-76CB-44AA-94AE-8251992D69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D3AA7E7F-B5EC-4206-B10A-62FF0C01786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6124EAB6-1624-4C88-B80C-17420A54FFA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4A9451DA-CAD9-4F0D-B991-A9E58679DBC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475A1340-EB0D-4AF7-B6A1-990D271BE73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3E18846-61E2-4DA6-BC99-48A69D6991A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A14A688C-9C6B-4208-B558-028042CE25A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CBF4D062-FF7A-44FA-8433-3A584B5FC2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D72D9F9D-FCCA-4EA7-BA7A-C65F864519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E1BB9419-9911-42A2-90BE-49339678550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D830BA88-057F-43E4-8A48-B77DE7CE167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2196079C-B0EE-47C2-9B16-A97CF619C95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D29C32D8-D795-4371-883E-4EF289B3FD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334FC273-3628-4259-952D-4F0546B4B8ED}"/>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C1B8E011-BAA8-4A20-92A1-373561B91133}"/>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E6304CA1-097D-44E5-A2D4-0E53218B01C9}"/>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975E56F-12DB-493A-92BC-317C9FE3F3DD}"/>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648C3ED3-0395-4F89-BBF4-369F8F0E743B}"/>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8B84D0C6-1F58-452A-9479-374AED48D95B}"/>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D89657A7-EC10-4657-894E-0F8E47135342}"/>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01F58E32-EA06-40C3-9283-A1F1601EB845}"/>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5131D009-988D-4B34-8646-FE1496F86198}"/>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66" name="フローチャート: 判断 165">
          <a:extLst>
            <a:ext uri="{FF2B5EF4-FFF2-40B4-BE49-F238E27FC236}">
              <a16:creationId xmlns:a16="http://schemas.microsoft.com/office/drawing/2014/main" id="{056ACF92-678A-45B6-BEAA-0D2EDEF152D6}"/>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28F792F-CAB9-41CA-AF39-E4CB720D9D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A6EA5C1-424C-4FE7-A645-73EE32F81E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DC5FFB3-BAE4-498A-9363-A01FB5B97F7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5B8E8C30-6125-4A0F-8FBE-FDC1576440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9C1D0FB-49DA-4979-A2B6-D76C2CD260B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68399</xdr:rowOff>
    </xdr:from>
    <xdr:to>
      <xdr:col>24</xdr:col>
      <xdr:colOff>114300</xdr:colOff>
      <xdr:row>57</xdr:row>
      <xdr:rowOff>169999</xdr:rowOff>
    </xdr:to>
    <xdr:sp macro="" textlink="">
      <xdr:nvSpPr>
        <xdr:cNvPr id="172" name="楕円 171">
          <a:extLst>
            <a:ext uri="{FF2B5EF4-FFF2-40B4-BE49-F238E27FC236}">
              <a16:creationId xmlns:a16="http://schemas.microsoft.com/office/drawing/2014/main" id="{881B4573-9ED1-4272-A2DD-B7A00D67FA5E}"/>
            </a:ext>
          </a:extLst>
        </xdr:cNvPr>
        <xdr:cNvSpPr/>
      </xdr:nvSpPr>
      <xdr:spPr>
        <a:xfrm>
          <a:off x="45847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91276</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37850E29-B4F7-431B-B658-DA387BF93326}"/>
            </a:ext>
          </a:extLst>
        </xdr:cNvPr>
        <xdr:cNvSpPr txBox="1"/>
      </xdr:nvSpPr>
      <xdr:spPr>
        <a:xfrm>
          <a:off x="4673600" y="969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92891</xdr:rowOff>
    </xdr:from>
    <xdr:to>
      <xdr:col>20</xdr:col>
      <xdr:colOff>38100</xdr:colOff>
      <xdr:row>58</xdr:row>
      <xdr:rowOff>23041</xdr:rowOff>
    </xdr:to>
    <xdr:sp macro="" textlink="">
      <xdr:nvSpPr>
        <xdr:cNvPr id="174" name="楕円 173">
          <a:extLst>
            <a:ext uri="{FF2B5EF4-FFF2-40B4-BE49-F238E27FC236}">
              <a16:creationId xmlns:a16="http://schemas.microsoft.com/office/drawing/2014/main" id="{4FACB816-E6E6-49A4-A040-E8015270A885}"/>
            </a:ext>
          </a:extLst>
        </xdr:cNvPr>
        <xdr:cNvSpPr/>
      </xdr:nvSpPr>
      <xdr:spPr>
        <a:xfrm>
          <a:off x="3746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119199</xdr:rowOff>
    </xdr:from>
    <xdr:to>
      <xdr:col>24</xdr:col>
      <xdr:colOff>63500</xdr:colOff>
      <xdr:row>57</xdr:row>
      <xdr:rowOff>143691</xdr:rowOff>
    </xdr:to>
    <xdr:cxnSp macro="">
      <xdr:nvCxnSpPr>
        <xdr:cNvPr id="175" name="直線コネクタ 174">
          <a:extLst>
            <a:ext uri="{FF2B5EF4-FFF2-40B4-BE49-F238E27FC236}">
              <a16:creationId xmlns:a16="http://schemas.microsoft.com/office/drawing/2014/main" id="{FDCB42AF-B2B3-4D2C-B744-20B2C4BF1CE7}"/>
            </a:ext>
          </a:extLst>
        </xdr:cNvPr>
        <xdr:cNvCxnSpPr/>
      </xdr:nvCxnSpPr>
      <xdr:spPr>
        <a:xfrm flipV="1">
          <a:off x="3797300" y="989184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92891</xdr:rowOff>
    </xdr:from>
    <xdr:to>
      <xdr:col>15</xdr:col>
      <xdr:colOff>101600</xdr:colOff>
      <xdr:row>58</xdr:row>
      <xdr:rowOff>23041</xdr:rowOff>
    </xdr:to>
    <xdr:sp macro="" textlink="">
      <xdr:nvSpPr>
        <xdr:cNvPr id="176" name="楕円 175">
          <a:extLst>
            <a:ext uri="{FF2B5EF4-FFF2-40B4-BE49-F238E27FC236}">
              <a16:creationId xmlns:a16="http://schemas.microsoft.com/office/drawing/2014/main" id="{3017310A-0D19-4AC6-B8A5-4C90121B7B51}"/>
            </a:ext>
          </a:extLst>
        </xdr:cNvPr>
        <xdr:cNvSpPr/>
      </xdr:nvSpPr>
      <xdr:spPr>
        <a:xfrm>
          <a:off x="2857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143691</xdr:rowOff>
    </xdr:from>
    <xdr:to>
      <xdr:col>19</xdr:col>
      <xdr:colOff>177800</xdr:colOff>
      <xdr:row>57</xdr:row>
      <xdr:rowOff>143691</xdr:rowOff>
    </xdr:to>
    <xdr:cxnSp macro="">
      <xdr:nvCxnSpPr>
        <xdr:cNvPr id="177" name="直線コネクタ 176">
          <a:extLst>
            <a:ext uri="{FF2B5EF4-FFF2-40B4-BE49-F238E27FC236}">
              <a16:creationId xmlns:a16="http://schemas.microsoft.com/office/drawing/2014/main" id="{9235772E-B149-4FBB-9949-C94B2A7E643A}"/>
            </a:ext>
          </a:extLst>
        </xdr:cNvPr>
        <xdr:cNvCxnSpPr/>
      </xdr:nvCxnSpPr>
      <xdr:spPr>
        <a:xfrm>
          <a:off x="2908300" y="9916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A769980B-F48A-408F-BE48-ED3CA434131D}"/>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A43B60AD-FED6-476F-9B67-829CE6618B93}"/>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60324A9D-FDDD-4369-A21D-0DF950CCB9E2}"/>
            </a:ext>
          </a:extLst>
        </xdr:cNvPr>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39568</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2EA9C6B2-4A9E-49AA-B1BB-8A183F0D57A2}"/>
            </a:ext>
          </a:extLst>
        </xdr:cNvPr>
        <xdr:cNvSpPr txBox="1"/>
      </xdr:nvSpPr>
      <xdr:spPr>
        <a:xfrm>
          <a:off x="35820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39568</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421905DD-51AA-4E86-A5C2-C05C5E3EA97B}"/>
            </a:ext>
          </a:extLst>
        </xdr:cNvPr>
        <xdr:cNvSpPr txBox="1"/>
      </xdr:nvSpPr>
      <xdr:spPr>
        <a:xfrm>
          <a:off x="2705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8F3D13F3-2B1E-49E3-9DCE-7E288E99EF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CDD22F3C-D078-4E9B-A884-80B0911BBBB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3BF0D0D7-76B9-4126-BCFE-EBEC5C2DCE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6AA7699C-2E5B-44E2-BF49-A3F41A4E1D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CB7F7F69-EA09-4DF1-9EB0-E53B30CDDE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3BEF4D57-9DCA-47D1-9A09-C6C2806F43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27E678AA-2B50-432B-BCAA-55B90A81E3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35214124-1712-4590-A1AA-F49401F63E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C3CE731F-A548-479C-8395-4F10E3E1F9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B7BA88A0-1894-45C8-80D3-F65D8A0A80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41E0D125-BCC1-47D3-B5C5-F6470002B4F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F6AF82B-CD9A-40AB-A1E4-7B4C7FF53F6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D4EEB3E6-80FB-4AE4-8CC7-30E4E25C9C5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7FB15C52-AD25-4EE7-BC67-B95840E8901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B6667188-8965-4E4C-BF39-2FAC58E5698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756EE746-0F8E-409A-BB46-3628D13325C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A66DD690-FAF2-4503-A32B-07AC8734904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D34E12E7-0DE7-423C-9C42-C39BB651F8D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5B8A8DFE-2B9B-41D5-9126-7EA035D8D2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EBCA6757-6CE9-4C5B-A793-A3EF6D77B12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9C3166C-62CC-4E2F-9829-0A2AC9211A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5CE6AC6A-FEAE-443E-AFCA-A1BADE24271E}"/>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86CC7442-67A9-485E-A998-A2044567664C}"/>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8C9474E8-A85E-4D43-B937-A614F369AA1E}"/>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2C32E4D3-8A86-4E4D-843A-228D23B92D46}"/>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2D936049-46C3-4E0B-954E-E5CD4DB28535}"/>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40AB166E-F406-4437-82B8-3686BAC8104E}"/>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53EC8DAD-A911-426E-A05D-81A2E51237B4}"/>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9C035659-7B30-40B3-831A-FFC306401F2F}"/>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90E39D55-51C5-436B-9060-DDB3F6457ACF}"/>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159848</xdr:rowOff>
    </xdr:from>
    <xdr:to>
      <xdr:col>41</xdr:col>
      <xdr:colOff>101600</xdr:colOff>
      <xdr:row>62</xdr:row>
      <xdr:rowOff>89998</xdr:rowOff>
    </xdr:to>
    <xdr:sp macro="" textlink="">
      <xdr:nvSpPr>
        <xdr:cNvPr id="213" name="フローチャート: 判断 212">
          <a:extLst>
            <a:ext uri="{FF2B5EF4-FFF2-40B4-BE49-F238E27FC236}">
              <a16:creationId xmlns:a16="http://schemas.microsoft.com/office/drawing/2014/main" id="{FC13C577-B3EA-4081-BB6D-25B58C07B57F}"/>
            </a:ext>
          </a:extLst>
        </xdr:cNvPr>
        <xdr:cNvSpPr/>
      </xdr:nvSpPr>
      <xdr:spPr>
        <a:xfrm>
          <a:off x="7810500" y="1061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4CC0A26-9850-4B53-B2CB-8DF8CDB489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E00CC13B-9D84-460A-9FDA-0A812F8ABA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9A90133-5E74-43E8-8B4D-419A5B9A51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AE8D321-20F5-4EDD-B0D5-4125FF44972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1F7D6F7-E6BE-455C-B29A-81490AB150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114857</xdr:rowOff>
    </xdr:from>
    <xdr:to>
      <xdr:col>55</xdr:col>
      <xdr:colOff>50800</xdr:colOff>
      <xdr:row>63</xdr:row>
      <xdr:rowOff>45007</xdr:rowOff>
    </xdr:to>
    <xdr:sp macro="" textlink="">
      <xdr:nvSpPr>
        <xdr:cNvPr id="219" name="楕円 218">
          <a:extLst>
            <a:ext uri="{FF2B5EF4-FFF2-40B4-BE49-F238E27FC236}">
              <a16:creationId xmlns:a16="http://schemas.microsoft.com/office/drawing/2014/main" id="{948F6A40-4AA3-46F4-A734-90AAC8BB7E7E}"/>
            </a:ext>
          </a:extLst>
        </xdr:cNvPr>
        <xdr:cNvSpPr/>
      </xdr:nvSpPr>
      <xdr:spPr>
        <a:xfrm>
          <a:off x="10426700" y="1074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93284</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855C529B-B287-4FB7-85A4-1E4190E085DC}"/>
            </a:ext>
          </a:extLst>
        </xdr:cNvPr>
        <xdr:cNvSpPr txBox="1"/>
      </xdr:nvSpPr>
      <xdr:spPr>
        <a:xfrm>
          <a:off x="10515600" y="1072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122305</xdr:rowOff>
    </xdr:from>
    <xdr:to>
      <xdr:col>50</xdr:col>
      <xdr:colOff>165100</xdr:colOff>
      <xdr:row>63</xdr:row>
      <xdr:rowOff>52455</xdr:rowOff>
    </xdr:to>
    <xdr:sp macro="" textlink="">
      <xdr:nvSpPr>
        <xdr:cNvPr id="221" name="楕円 220">
          <a:extLst>
            <a:ext uri="{FF2B5EF4-FFF2-40B4-BE49-F238E27FC236}">
              <a16:creationId xmlns:a16="http://schemas.microsoft.com/office/drawing/2014/main" id="{CFD43130-2F59-4BC2-9D75-C03023900FCB}"/>
            </a:ext>
          </a:extLst>
        </xdr:cNvPr>
        <xdr:cNvSpPr/>
      </xdr:nvSpPr>
      <xdr:spPr>
        <a:xfrm>
          <a:off x="9588500" y="107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165657</xdr:rowOff>
    </xdr:from>
    <xdr:to>
      <xdr:col>55</xdr:col>
      <xdr:colOff>0</xdr:colOff>
      <xdr:row>63</xdr:row>
      <xdr:rowOff>1655</xdr:rowOff>
    </xdr:to>
    <xdr:cxnSp macro="">
      <xdr:nvCxnSpPr>
        <xdr:cNvPr id="222" name="直線コネクタ 221">
          <a:extLst>
            <a:ext uri="{FF2B5EF4-FFF2-40B4-BE49-F238E27FC236}">
              <a16:creationId xmlns:a16="http://schemas.microsoft.com/office/drawing/2014/main" id="{5B0E6D31-1C32-4010-B1C3-7DCF691364A0}"/>
            </a:ext>
          </a:extLst>
        </xdr:cNvPr>
        <xdr:cNvCxnSpPr/>
      </xdr:nvCxnSpPr>
      <xdr:spPr>
        <a:xfrm flipV="1">
          <a:off x="9639300" y="10795557"/>
          <a:ext cx="8382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126480</xdr:rowOff>
    </xdr:from>
    <xdr:to>
      <xdr:col>46</xdr:col>
      <xdr:colOff>38100</xdr:colOff>
      <xdr:row>63</xdr:row>
      <xdr:rowOff>56630</xdr:rowOff>
    </xdr:to>
    <xdr:sp macro="" textlink="">
      <xdr:nvSpPr>
        <xdr:cNvPr id="223" name="楕円 222">
          <a:extLst>
            <a:ext uri="{FF2B5EF4-FFF2-40B4-BE49-F238E27FC236}">
              <a16:creationId xmlns:a16="http://schemas.microsoft.com/office/drawing/2014/main" id="{11F3D787-CAAC-408A-A1C0-F3B232A9C7DB}"/>
            </a:ext>
          </a:extLst>
        </xdr:cNvPr>
        <xdr:cNvSpPr/>
      </xdr:nvSpPr>
      <xdr:spPr>
        <a:xfrm>
          <a:off x="8699500" y="10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1655</xdr:rowOff>
    </xdr:from>
    <xdr:to>
      <xdr:col>50</xdr:col>
      <xdr:colOff>114300</xdr:colOff>
      <xdr:row>63</xdr:row>
      <xdr:rowOff>5830</xdr:rowOff>
    </xdr:to>
    <xdr:cxnSp macro="">
      <xdr:nvCxnSpPr>
        <xdr:cNvPr id="224" name="直線コネクタ 223">
          <a:extLst>
            <a:ext uri="{FF2B5EF4-FFF2-40B4-BE49-F238E27FC236}">
              <a16:creationId xmlns:a16="http://schemas.microsoft.com/office/drawing/2014/main" id="{BC37F395-D178-4D05-9EBE-F1E6B0475056}"/>
            </a:ext>
          </a:extLst>
        </xdr:cNvPr>
        <xdr:cNvCxnSpPr/>
      </xdr:nvCxnSpPr>
      <xdr:spPr>
        <a:xfrm flipV="1">
          <a:off x="8750300" y="10803005"/>
          <a:ext cx="8890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E64AEB2E-20E4-4635-BAFA-97F64665FCCC}"/>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1ECF07DF-55DD-4393-8440-C6C981455562}"/>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106525</xdr:rowOff>
    </xdr:from>
    <xdr:ext cx="690189" cy="259045"/>
    <xdr:sp macro="" textlink="">
      <xdr:nvSpPr>
        <xdr:cNvPr id="227" name="n_3aveValue【橋りょう・トンネル】&#10;一人当たり有形固定資産（償却資産）額">
          <a:extLst>
            <a:ext uri="{FF2B5EF4-FFF2-40B4-BE49-F238E27FC236}">
              <a16:creationId xmlns:a16="http://schemas.microsoft.com/office/drawing/2014/main" id="{6EE7097F-25A7-4291-92D7-6FEE1CDB7FD7}"/>
            </a:ext>
          </a:extLst>
        </xdr:cNvPr>
        <xdr:cNvSpPr txBox="1"/>
      </xdr:nvSpPr>
      <xdr:spPr>
        <a:xfrm>
          <a:off x="7516205" y="10393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43582</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BE75CD26-4284-4E53-8F7A-341DDD120015}"/>
            </a:ext>
          </a:extLst>
        </xdr:cNvPr>
        <xdr:cNvSpPr txBox="1"/>
      </xdr:nvSpPr>
      <xdr:spPr>
        <a:xfrm>
          <a:off x="9327095" y="1084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47757</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7044C594-7090-4DBC-9B98-6E6AF13FDE90}"/>
            </a:ext>
          </a:extLst>
        </xdr:cNvPr>
        <xdr:cNvSpPr txBox="1"/>
      </xdr:nvSpPr>
      <xdr:spPr>
        <a:xfrm>
          <a:off x="8450795" y="1084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D3860F96-796F-48D7-97A8-C6C2967351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7FD81DD4-84FF-4BB8-8B1C-9B63217DCA6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7020699E-7D22-4729-BAC8-428D2C78EB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7939C234-0794-4556-8006-8AEC3A1149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CED40155-C943-41A7-BD51-5E929A5B1F5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532D7165-1A8C-4DC8-837D-4367E916F5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6333BCD-987A-4CF0-A45D-3CEEAA2280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163D4997-BFDF-44BD-9A21-C43F1CBA0E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A98B6368-DF59-4C0D-88F3-0D0CD41602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7B5C75DC-9975-4C74-82A5-8CF2E99577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22D64C66-E79D-4913-8423-0FE563C10FF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893010BE-8331-4224-8F3B-F58FF29E350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15DF9A9C-7011-451C-8D33-4D6B5D85E6C7}"/>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CBA54DA8-32ED-471D-B6B7-97D464E0680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1BA121A4-C24D-48DE-BE4A-90322819C9F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F53C212D-2617-4012-9129-9F6DBD49FC8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DFE81425-D630-4DA0-BDAC-053CD4D475D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15219F9B-120B-4993-AA0A-E0B9522C12E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EAC29D20-AB6D-4874-913F-5CB73F8AB5C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8875189-2D15-42C2-944A-CD714E39E74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DF4F793C-42FA-470C-B2F5-F02FF170F4B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2919EC9F-6F0A-4929-A7F5-9F23F094BD7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1B72DDAE-1671-496F-A50D-5960A86378E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1A0B4286-0BFA-49AC-B622-16B520EF7F4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0925272C-402B-4927-B114-E59E243C34EC}"/>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AC31C3FF-304A-4028-A053-96774F776B53}"/>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A6A08847-8638-446E-90A2-3999084DD66F}"/>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D3FDFD22-21BE-4941-A874-CFC1AFFBCC8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97F90DCC-FC12-4EF6-80A0-17FDC5D9B5C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B399E870-CE42-445A-A05D-DA50066196B4}"/>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5BA3CE88-CAAE-4652-A530-82D9E3DC8D66}"/>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F86E60B3-C3E4-4BF3-8D6B-DAFA58C51CAE}"/>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A236AFC7-6E92-41EC-BA00-CD428F12A7BD}"/>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a:extLst>
            <a:ext uri="{FF2B5EF4-FFF2-40B4-BE49-F238E27FC236}">
              <a16:creationId xmlns:a16="http://schemas.microsoft.com/office/drawing/2014/main" id="{7752BF6C-4B52-4398-AFD8-134CF3154F1F}"/>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CCC26F6D-3711-4022-9F90-B691A7E829C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1B561724-EFD3-4423-B00E-FB27ECBDE2B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7505399-8F34-4FE6-873F-42E9BB88E4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85B3443F-F618-4838-A9F3-4683D60AA1A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CE05AB5-FE4C-45C6-A04B-BBD320835F1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76836</xdr:rowOff>
    </xdr:from>
    <xdr:to>
      <xdr:col>24</xdr:col>
      <xdr:colOff>114300</xdr:colOff>
      <xdr:row>81</xdr:row>
      <xdr:rowOff>6986</xdr:rowOff>
    </xdr:to>
    <xdr:sp macro="" textlink="">
      <xdr:nvSpPr>
        <xdr:cNvPr id="269" name="楕円 268">
          <a:extLst>
            <a:ext uri="{FF2B5EF4-FFF2-40B4-BE49-F238E27FC236}">
              <a16:creationId xmlns:a16="http://schemas.microsoft.com/office/drawing/2014/main" id="{9C2FF92E-4EB6-4650-BC05-C9AA6B93EC14}"/>
            </a:ext>
          </a:extLst>
        </xdr:cNvPr>
        <xdr:cNvSpPr/>
      </xdr:nvSpPr>
      <xdr:spPr>
        <a:xfrm>
          <a:off x="45847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99713</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403C654A-0249-4150-94D3-BFE4A92CDEB6}"/>
            </a:ext>
          </a:extLst>
        </xdr:cNvPr>
        <xdr:cNvSpPr txBox="1"/>
      </xdr:nvSpPr>
      <xdr:spPr>
        <a:xfrm>
          <a:off x="4673600"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271" name="楕円 270">
          <a:extLst>
            <a:ext uri="{FF2B5EF4-FFF2-40B4-BE49-F238E27FC236}">
              <a16:creationId xmlns:a16="http://schemas.microsoft.com/office/drawing/2014/main" id="{6DE4D7F6-CEB0-4F05-9263-105484E19C9D}"/>
            </a:ext>
          </a:extLst>
        </xdr:cNvPr>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127636</xdr:rowOff>
    </xdr:to>
    <xdr:cxnSp macro="">
      <xdr:nvCxnSpPr>
        <xdr:cNvPr id="272" name="直線コネクタ 271">
          <a:extLst>
            <a:ext uri="{FF2B5EF4-FFF2-40B4-BE49-F238E27FC236}">
              <a16:creationId xmlns:a16="http://schemas.microsoft.com/office/drawing/2014/main" id="{CB98D374-AE61-46EA-A9E4-D5141F212EC7}"/>
            </a:ext>
          </a:extLst>
        </xdr:cNvPr>
        <xdr:cNvCxnSpPr/>
      </xdr:nvCxnSpPr>
      <xdr:spPr>
        <a:xfrm>
          <a:off x="3797300" y="138150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166370</xdr:rowOff>
    </xdr:from>
    <xdr:to>
      <xdr:col>15</xdr:col>
      <xdr:colOff>101600</xdr:colOff>
      <xdr:row>81</xdr:row>
      <xdr:rowOff>96520</xdr:rowOff>
    </xdr:to>
    <xdr:sp macro="" textlink="">
      <xdr:nvSpPr>
        <xdr:cNvPr id="273" name="楕円 272">
          <a:extLst>
            <a:ext uri="{FF2B5EF4-FFF2-40B4-BE49-F238E27FC236}">
              <a16:creationId xmlns:a16="http://schemas.microsoft.com/office/drawing/2014/main" id="{5C86744C-B968-491F-80EC-C9E98E09F904}"/>
            </a:ext>
          </a:extLst>
        </xdr:cNvPr>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81</xdr:row>
      <xdr:rowOff>45720</xdr:rowOff>
    </xdr:to>
    <xdr:cxnSp macro="">
      <xdr:nvCxnSpPr>
        <xdr:cNvPr id="274" name="直線コネクタ 273">
          <a:extLst>
            <a:ext uri="{FF2B5EF4-FFF2-40B4-BE49-F238E27FC236}">
              <a16:creationId xmlns:a16="http://schemas.microsoft.com/office/drawing/2014/main" id="{CA17F798-8136-41D4-B100-E40BD248F024}"/>
            </a:ext>
          </a:extLst>
        </xdr:cNvPr>
        <xdr:cNvCxnSpPr/>
      </xdr:nvCxnSpPr>
      <xdr:spPr>
        <a:xfrm flipV="1">
          <a:off x="2908300" y="138150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a:extLst>
            <a:ext uri="{FF2B5EF4-FFF2-40B4-BE49-F238E27FC236}">
              <a16:creationId xmlns:a16="http://schemas.microsoft.com/office/drawing/2014/main" id="{EC3C5118-EB6B-43E6-967F-1FE02CAA226F}"/>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a:extLst>
            <a:ext uri="{FF2B5EF4-FFF2-40B4-BE49-F238E27FC236}">
              <a16:creationId xmlns:a16="http://schemas.microsoft.com/office/drawing/2014/main" id="{517FAD6D-3FD5-4A97-9538-6E75A0CC365D}"/>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a:extLst>
            <a:ext uri="{FF2B5EF4-FFF2-40B4-BE49-F238E27FC236}">
              <a16:creationId xmlns:a16="http://schemas.microsoft.com/office/drawing/2014/main" id="{85302A91-BB69-43BB-9F78-53AEBC9357BC}"/>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278" name="n_1mainValue【公営住宅】&#10;有形固定資産減価償却率">
          <a:extLst>
            <a:ext uri="{FF2B5EF4-FFF2-40B4-BE49-F238E27FC236}">
              <a16:creationId xmlns:a16="http://schemas.microsoft.com/office/drawing/2014/main" id="{11340574-43C3-4097-B1DF-A8FE5ACF1DD6}"/>
            </a:ext>
          </a:extLst>
        </xdr:cNvPr>
        <xdr:cNvSpPr txBox="1"/>
      </xdr:nvSpPr>
      <xdr:spPr>
        <a:xfrm>
          <a:off x="3582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279" name="n_2mainValue【公営住宅】&#10;有形固定資産減価償却率">
          <a:extLst>
            <a:ext uri="{FF2B5EF4-FFF2-40B4-BE49-F238E27FC236}">
              <a16:creationId xmlns:a16="http://schemas.microsoft.com/office/drawing/2014/main" id="{86A03552-DDA8-4171-8522-A153A815E8FB}"/>
            </a:ext>
          </a:extLst>
        </xdr:cNvPr>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91307ED0-2976-4ACE-AC01-0291162107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6F3FC661-58CD-46AE-9934-BB6B994ED8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E585A3E-B6E4-42DF-9EE1-69805116A5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593C3ED1-3C5C-49E5-A7D3-60C29CF2405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B4586F38-DBD0-47B8-98AA-BC6C3B4BF99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B276B35A-E5C4-421B-AE10-46C72CE7F8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1A77B59A-2272-4815-896D-4E19293CC8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419E4375-8EFA-44A9-9859-D59DEA72F5B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5D0B89DC-60CA-4407-A59B-0802C565CF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B53A93A6-5637-480E-9909-B5FE42F429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4761D4A-230F-4FB5-A720-1738B033EF7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169E792B-D027-4370-A4FA-45E9ADDCA42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DFBD1A31-A5C1-422B-9D9B-12AD85E6AD9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71C300D5-2EDC-462E-8D9E-B146E5361A4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1B57A3A6-26BF-4F03-BBD5-6A6F02215D7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7A78E02C-EC7D-478B-9E39-2CD4D41C5AB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34ED11C4-B670-4CA5-8772-4A9C59BFDD0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5B3DCBDB-DCC5-4EDE-8541-DC561857EE3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AD4A2CBA-70EC-41FD-B4CA-76D8B777B71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8769DC1E-737A-4644-BD14-F1F6B99AB0C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B855CD09-4175-4244-908E-898B3A3F2AA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43618A61-63D2-4879-A706-9EE165D9D8F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78012540-E80F-414B-A13B-8F6AE566B4D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9A8382F9-8D79-42C2-B524-74894C5FA852}"/>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1A1A0529-E8D3-41FC-B4DA-4AEE7558C127}"/>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9EEC0C9C-42E6-445F-8A10-449F0CC50F3F}"/>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F9AA56A2-483C-4AD8-9A02-C480BE6B4C9A}"/>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25E11FEB-34D8-48E5-9CC3-0DFFA5F7BE0A}"/>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a:extLst>
            <a:ext uri="{FF2B5EF4-FFF2-40B4-BE49-F238E27FC236}">
              <a16:creationId xmlns:a16="http://schemas.microsoft.com/office/drawing/2014/main" id="{AE363830-077D-463C-800E-D92DCC40B01B}"/>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617A538B-7A1B-4250-AFAD-89EF2238E556}"/>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C2BECAD4-8CFC-4B94-9D0B-3FAC19977371}"/>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0626E55C-7942-48E1-A463-7CDA569F4BFC}"/>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141567</xdr:rowOff>
    </xdr:from>
    <xdr:to>
      <xdr:col>41</xdr:col>
      <xdr:colOff>101600</xdr:colOff>
      <xdr:row>86</xdr:row>
      <xdr:rowOff>71717</xdr:rowOff>
    </xdr:to>
    <xdr:sp macro="" textlink="">
      <xdr:nvSpPr>
        <xdr:cNvPr id="312" name="フローチャート: 判断 311">
          <a:extLst>
            <a:ext uri="{FF2B5EF4-FFF2-40B4-BE49-F238E27FC236}">
              <a16:creationId xmlns:a16="http://schemas.microsoft.com/office/drawing/2014/main" id="{ABD578CC-A543-4048-8B4F-E14AA639D029}"/>
            </a:ext>
          </a:extLst>
        </xdr:cNvPr>
        <xdr:cNvSpPr/>
      </xdr:nvSpPr>
      <xdr:spPr>
        <a:xfrm>
          <a:off x="7810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803C6567-FB5D-4D31-8CEA-18871ECAC84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CAE47C46-3117-41F3-9959-CB144CD3F67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B6839E3E-C296-4884-B507-C2A66A0250B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E0DB77A-17ED-43C3-9C98-7D35D227054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CD108D9D-C195-45B6-A401-09EB80D6910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154445</xdr:rowOff>
    </xdr:from>
    <xdr:to>
      <xdr:col>55</xdr:col>
      <xdr:colOff>50800</xdr:colOff>
      <xdr:row>86</xdr:row>
      <xdr:rowOff>84595</xdr:rowOff>
    </xdr:to>
    <xdr:sp macro="" textlink="">
      <xdr:nvSpPr>
        <xdr:cNvPr id="318" name="楕円 317">
          <a:extLst>
            <a:ext uri="{FF2B5EF4-FFF2-40B4-BE49-F238E27FC236}">
              <a16:creationId xmlns:a16="http://schemas.microsoft.com/office/drawing/2014/main" id="{7BE571AC-E047-4483-A5B5-6A22D30DB380}"/>
            </a:ext>
          </a:extLst>
        </xdr:cNvPr>
        <xdr:cNvSpPr/>
      </xdr:nvSpPr>
      <xdr:spPr>
        <a:xfrm>
          <a:off x="10426700" y="147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69372</xdr:rowOff>
    </xdr:from>
    <xdr:ext cx="469744" cy="259045"/>
    <xdr:sp macro="" textlink="">
      <xdr:nvSpPr>
        <xdr:cNvPr id="319" name="【公営住宅】&#10;一人当たり面積該当値テキスト">
          <a:extLst>
            <a:ext uri="{FF2B5EF4-FFF2-40B4-BE49-F238E27FC236}">
              <a16:creationId xmlns:a16="http://schemas.microsoft.com/office/drawing/2014/main" id="{2399B5FC-BEF7-4928-9631-1224E102A6ED}"/>
            </a:ext>
          </a:extLst>
        </xdr:cNvPr>
        <xdr:cNvSpPr txBox="1"/>
      </xdr:nvSpPr>
      <xdr:spPr>
        <a:xfrm>
          <a:off x="10515600" y="146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157835</xdr:rowOff>
    </xdr:from>
    <xdr:to>
      <xdr:col>50</xdr:col>
      <xdr:colOff>165100</xdr:colOff>
      <xdr:row>86</xdr:row>
      <xdr:rowOff>87985</xdr:rowOff>
    </xdr:to>
    <xdr:sp macro="" textlink="">
      <xdr:nvSpPr>
        <xdr:cNvPr id="320" name="楕円 319">
          <a:extLst>
            <a:ext uri="{FF2B5EF4-FFF2-40B4-BE49-F238E27FC236}">
              <a16:creationId xmlns:a16="http://schemas.microsoft.com/office/drawing/2014/main" id="{847DF6C6-2BE8-4E74-AAFA-BD01F5111B69}"/>
            </a:ext>
          </a:extLst>
        </xdr:cNvPr>
        <xdr:cNvSpPr/>
      </xdr:nvSpPr>
      <xdr:spPr>
        <a:xfrm>
          <a:off x="95885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33795</xdr:rowOff>
    </xdr:from>
    <xdr:to>
      <xdr:col>55</xdr:col>
      <xdr:colOff>0</xdr:colOff>
      <xdr:row>86</xdr:row>
      <xdr:rowOff>37185</xdr:rowOff>
    </xdr:to>
    <xdr:cxnSp macro="">
      <xdr:nvCxnSpPr>
        <xdr:cNvPr id="321" name="直線コネクタ 320">
          <a:extLst>
            <a:ext uri="{FF2B5EF4-FFF2-40B4-BE49-F238E27FC236}">
              <a16:creationId xmlns:a16="http://schemas.microsoft.com/office/drawing/2014/main" id="{F448EAD6-480D-4AA9-9018-313018797EFD}"/>
            </a:ext>
          </a:extLst>
        </xdr:cNvPr>
        <xdr:cNvCxnSpPr/>
      </xdr:nvCxnSpPr>
      <xdr:spPr>
        <a:xfrm flipV="1">
          <a:off x="9639300" y="14778495"/>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117373</xdr:rowOff>
    </xdr:from>
    <xdr:to>
      <xdr:col>46</xdr:col>
      <xdr:colOff>38100</xdr:colOff>
      <xdr:row>86</xdr:row>
      <xdr:rowOff>47523</xdr:rowOff>
    </xdr:to>
    <xdr:sp macro="" textlink="">
      <xdr:nvSpPr>
        <xdr:cNvPr id="322" name="楕円 321">
          <a:extLst>
            <a:ext uri="{FF2B5EF4-FFF2-40B4-BE49-F238E27FC236}">
              <a16:creationId xmlns:a16="http://schemas.microsoft.com/office/drawing/2014/main" id="{63758C55-D19B-499D-A861-D607608020AF}"/>
            </a:ext>
          </a:extLst>
        </xdr:cNvPr>
        <xdr:cNvSpPr/>
      </xdr:nvSpPr>
      <xdr:spPr>
        <a:xfrm>
          <a:off x="8699500" y="146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168173</xdr:rowOff>
    </xdr:from>
    <xdr:to>
      <xdr:col>50</xdr:col>
      <xdr:colOff>114300</xdr:colOff>
      <xdr:row>86</xdr:row>
      <xdr:rowOff>37185</xdr:rowOff>
    </xdr:to>
    <xdr:cxnSp macro="">
      <xdr:nvCxnSpPr>
        <xdr:cNvPr id="323" name="直線コネクタ 322">
          <a:extLst>
            <a:ext uri="{FF2B5EF4-FFF2-40B4-BE49-F238E27FC236}">
              <a16:creationId xmlns:a16="http://schemas.microsoft.com/office/drawing/2014/main" id="{09873729-A9A1-4C15-BA15-8BEB11001489}"/>
            </a:ext>
          </a:extLst>
        </xdr:cNvPr>
        <xdr:cNvCxnSpPr/>
      </xdr:nvCxnSpPr>
      <xdr:spPr>
        <a:xfrm>
          <a:off x="8750300" y="14741423"/>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a:extLst>
            <a:ext uri="{FF2B5EF4-FFF2-40B4-BE49-F238E27FC236}">
              <a16:creationId xmlns:a16="http://schemas.microsoft.com/office/drawing/2014/main" id="{3ECFB579-8FE1-4D3D-9575-24C433044001}"/>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a:extLst>
            <a:ext uri="{FF2B5EF4-FFF2-40B4-BE49-F238E27FC236}">
              <a16:creationId xmlns:a16="http://schemas.microsoft.com/office/drawing/2014/main" id="{FAF939C5-025D-4196-90D8-20F42A5C1141}"/>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88244</xdr:rowOff>
    </xdr:from>
    <xdr:ext cx="469744" cy="259045"/>
    <xdr:sp macro="" textlink="">
      <xdr:nvSpPr>
        <xdr:cNvPr id="326" name="n_3aveValue【公営住宅】&#10;一人当たり面積">
          <a:extLst>
            <a:ext uri="{FF2B5EF4-FFF2-40B4-BE49-F238E27FC236}">
              <a16:creationId xmlns:a16="http://schemas.microsoft.com/office/drawing/2014/main" id="{47E0144D-C8B2-4BA4-A01B-B30A9EC6AC88}"/>
            </a:ext>
          </a:extLst>
        </xdr:cNvPr>
        <xdr:cNvSpPr txBox="1"/>
      </xdr:nvSpPr>
      <xdr:spPr>
        <a:xfrm>
          <a:off x="7626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79112</xdr:rowOff>
    </xdr:from>
    <xdr:ext cx="469744" cy="259045"/>
    <xdr:sp macro="" textlink="">
      <xdr:nvSpPr>
        <xdr:cNvPr id="327" name="n_1mainValue【公営住宅】&#10;一人当たり面積">
          <a:extLst>
            <a:ext uri="{FF2B5EF4-FFF2-40B4-BE49-F238E27FC236}">
              <a16:creationId xmlns:a16="http://schemas.microsoft.com/office/drawing/2014/main" id="{5DA5DFDB-A73E-445F-9FC6-2EA57C9BC2A1}"/>
            </a:ext>
          </a:extLst>
        </xdr:cNvPr>
        <xdr:cNvSpPr txBox="1"/>
      </xdr:nvSpPr>
      <xdr:spPr>
        <a:xfrm>
          <a:off x="9391727" y="148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38650</xdr:rowOff>
    </xdr:from>
    <xdr:ext cx="469744" cy="259045"/>
    <xdr:sp macro="" textlink="">
      <xdr:nvSpPr>
        <xdr:cNvPr id="328" name="n_2mainValue【公営住宅】&#10;一人当たり面積">
          <a:extLst>
            <a:ext uri="{FF2B5EF4-FFF2-40B4-BE49-F238E27FC236}">
              <a16:creationId xmlns:a16="http://schemas.microsoft.com/office/drawing/2014/main" id="{8EACE84C-0766-4EFE-B3D2-F92604338472}"/>
            </a:ext>
          </a:extLst>
        </xdr:cNvPr>
        <xdr:cNvSpPr txBox="1"/>
      </xdr:nvSpPr>
      <xdr:spPr>
        <a:xfrm>
          <a:off x="8515427" y="1478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BF411EE4-4575-4920-8284-946DDE3EBDE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89F6A1FE-7E13-40F0-908E-7A4B77C3CF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26576FF1-5C6C-41BE-817D-16C0E9F2E8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F7BEAE31-9633-492C-86EC-BC945B20D1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7FA3C61C-D3DE-4920-AF5A-BB725E2E67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2BC0F1E-822F-4515-AC73-5FAF05213A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2488F6FC-ED4B-456A-A13F-B924603D6A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D85989A3-1209-44B4-BA85-857D93E045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2B09CECF-EFF8-420F-813E-6BC45435638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8F1F2600-1381-4FE6-8A58-B6765D91FA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D03D5C92-0397-4BA0-8458-8EAF6D4CB8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593ED657-788C-4E39-B69B-1802C5EABB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4CC49001-A458-4C1B-9E5F-FFF713EDAF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53032AA3-D951-4629-AB30-22846873E1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CFF20924-00B3-4322-BBB2-83E7AF56F1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40979F26-680D-4752-8817-CAADFA7BD4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B34A09CE-AC29-43B9-B07E-749D164DED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1325EF91-4295-4B92-9821-3FE04D849C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F0391EA6-692B-403B-ADB7-74AEB756B4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3BDFAE32-BEE1-43A5-83AF-B43C92B33AC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4DC4CD0F-F662-48F1-B680-CB4E9AD58E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ED0C2D8F-47DE-4802-95EF-BBB536D1E6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5910A91C-21AD-426F-B4FA-F0B6837D49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DFAFA0C1-719F-48EB-B83B-8C380D18CED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8C0BE35C-2702-4002-83D9-1C29EEB664C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6F8CC4FB-663B-4927-B9C9-4108A6A758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E17035A9-E07D-4C61-849D-5D4535D4287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F9DCFB17-791F-4D42-A178-B0E142D09CD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695BE52D-94B8-4CA2-808B-58FE90FBF30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D8DA7350-0EB4-4539-BEA4-DDD7E4F4CCF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0028F32B-8ADB-4722-8B95-AE2F8664595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FF5BB8C8-5AB6-4B97-AF49-32C6B139CE0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4AED0616-C0A0-4FD9-9D11-D5300EF0F0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36C96544-AF6D-4F4D-9D2C-B3AED1C78A1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82361579-D01D-4315-9F09-7CE3A61B3C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488BF707-22CF-4E8C-AF94-A92668A9FB2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3AA42D9D-B33A-4D1B-82C4-D7A1C3525A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BD76C738-DF8B-4B20-A4F9-C8205EC808A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FE3CFBD7-2E07-4DF2-B523-C9E55BE5D41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7A2A8413-4586-4153-B2CC-64A6E18284A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92806216-8EBA-4627-BC28-D41C98F5C2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1F229AD5-A983-456F-A818-7E79E73EF387}"/>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C19BF394-4CCE-4199-BC79-D08A69D69818}"/>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82639C5C-999A-4722-A549-0106AA52B348}"/>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6A6EA258-288D-4996-97C7-14EC06599DB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7985CBCB-73F6-493E-B711-1119D929583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D42F53F2-1493-4BE5-B901-0A157D6D257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52227D3A-A298-49BC-BCEA-C26B29D8147F}"/>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76577751-EC0D-4184-B3EC-A4AB8AD842D8}"/>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D78DDDB7-BB0D-49BF-83D2-183903948CAE}"/>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a:extLst>
            <a:ext uri="{FF2B5EF4-FFF2-40B4-BE49-F238E27FC236}">
              <a16:creationId xmlns:a16="http://schemas.microsoft.com/office/drawing/2014/main" id="{4839663B-E991-4B01-88A0-83E4CE1E81CA}"/>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4A6D3854-D5E4-4A8A-AAA1-38C1A3383D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4C305FAE-72B4-4D82-8850-3F82A9F54C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27A8206D-28C0-4CA0-838C-03534723D4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277DFAB4-09C1-4744-BC8F-561F7EA4F5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C0D1A95-5882-49E0-B909-5B510AE5A78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82550</xdr:rowOff>
    </xdr:from>
    <xdr:to>
      <xdr:col>85</xdr:col>
      <xdr:colOff>177800</xdr:colOff>
      <xdr:row>34</xdr:row>
      <xdr:rowOff>12700</xdr:rowOff>
    </xdr:to>
    <xdr:sp macro="" textlink="">
      <xdr:nvSpPr>
        <xdr:cNvPr id="385" name="楕円 384">
          <a:extLst>
            <a:ext uri="{FF2B5EF4-FFF2-40B4-BE49-F238E27FC236}">
              <a16:creationId xmlns:a16="http://schemas.microsoft.com/office/drawing/2014/main" id="{A200D205-CFD2-4AD2-8F57-824D2382C40F}"/>
            </a:ext>
          </a:extLst>
        </xdr:cNvPr>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105427</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7FC388B2-7212-4057-85EA-CB5B0C8CB230}"/>
            </a:ext>
          </a:extLst>
        </xdr:cNvPr>
        <xdr:cNvSpPr txBox="1"/>
      </xdr:nvSpPr>
      <xdr:spPr>
        <a:xfrm>
          <a:off x="16357600"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157661</xdr:rowOff>
    </xdr:from>
    <xdr:to>
      <xdr:col>81</xdr:col>
      <xdr:colOff>101600</xdr:colOff>
      <xdr:row>34</xdr:row>
      <xdr:rowOff>87811</xdr:rowOff>
    </xdr:to>
    <xdr:sp macro="" textlink="">
      <xdr:nvSpPr>
        <xdr:cNvPr id="387" name="楕円 386">
          <a:extLst>
            <a:ext uri="{FF2B5EF4-FFF2-40B4-BE49-F238E27FC236}">
              <a16:creationId xmlns:a16="http://schemas.microsoft.com/office/drawing/2014/main" id="{6538895D-C627-4515-A917-947D926DCC93}"/>
            </a:ext>
          </a:extLst>
        </xdr:cNvPr>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133350</xdr:rowOff>
    </xdr:from>
    <xdr:to>
      <xdr:col>85</xdr:col>
      <xdr:colOff>127000</xdr:colOff>
      <xdr:row>34</xdr:row>
      <xdr:rowOff>37011</xdr:rowOff>
    </xdr:to>
    <xdr:cxnSp macro="">
      <xdr:nvCxnSpPr>
        <xdr:cNvPr id="388" name="直線コネクタ 387">
          <a:extLst>
            <a:ext uri="{FF2B5EF4-FFF2-40B4-BE49-F238E27FC236}">
              <a16:creationId xmlns:a16="http://schemas.microsoft.com/office/drawing/2014/main" id="{C6736021-8173-4628-8F0F-5A902BA29FE8}"/>
            </a:ext>
          </a:extLst>
        </xdr:cNvPr>
        <xdr:cNvCxnSpPr/>
      </xdr:nvCxnSpPr>
      <xdr:spPr>
        <a:xfrm flipV="1">
          <a:off x="15481300" y="579120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157661</xdr:rowOff>
    </xdr:from>
    <xdr:to>
      <xdr:col>76</xdr:col>
      <xdr:colOff>165100</xdr:colOff>
      <xdr:row>34</xdr:row>
      <xdr:rowOff>87811</xdr:rowOff>
    </xdr:to>
    <xdr:sp macro="" textlink="">
      <xdr:nvSpPr>
        <xdr:cNvPr id="389" name="楕円 388">
          <a:extLst>
            <a:ext uri="{FF2B5EF4-FFF2-40B4-BE49-F238E27FC236}">
              <a16:creationId xmlns:a16="http://schemas.microsoft.com/office/drawing/2014/main" id="{532327D8-8632-4108-ACE1-5B0136C190F0}"/>
            </a:ext>
          </a:extLst>
        </xdr:cNvPr>
        <xdr:cNvSpPr/>
      </xdr:nvSpPr>
      <xdr:spPr>
        <a:xfrm>
          <a:off x="14541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37011</xdr:rowOff>
    </xdr:from>
    <xdr:to>
      <xdr:col>81</xdr:col>
      <xdr:colOff>50800</xdr:colOff>
      <xdr:row>34</xdr:row>
      <xdr:rowOff>37011</xdr:rowOff>
    </xdr:to>
    <xdr:cxnSp macro="">
      <xdr:nvCxnSpPr>
        <xdr:cNvPr id="390" name="直線コネクタ 389">
          <a:extLst>
            <a:ext uri="{FF2B5EF4-FFF2-40B4-BE49-F238E27FC236}">
              <a16:creationId xmlns:a16="http://schemas.microsoft.com/office/drawing/2014/main" id="{01824606-5B09-455F-ADE5-660435DBEF90}"/>
            </a:ext>
          </a:extLst>
        </xdr:cNvPr>
        <xdr:cNvCxnSpPr/>
      </xdr:nvCxnSpPr>
      <xdr:spPr>
        <a:xfrm>
          <a:off x="14592300" y="5866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2AA583FD-6B3B-4537-8F26-E93573FFDAB3}"/>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319EDF79-44F1-4CB5-B4E2-9BE73B418BA9}"/>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8A82D29C-DD5C-4EF8-9F97-8230380067CA}"/>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104338</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44652319-1C42-4068-B063-07EB39DA9E13}"/>
            </a:ext>
          </a:extLst>
        </xdr:cNvPr>
        <xdr:cNvSpPr txBox="1"/>
      </xdr:nvSpPr>
      <xdr:spPr>
        <a:xfrm>
          <a:off x="152660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104338</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E78DF6DD-3E4D-42FA-88A1-F417AE084390}"/>
            </a:ext>
          </a:extLst>
        </xdr:cNvPr>
        <xdr:cNvSpPr txBox="1"/>
      </xdr:nvSpPr>
      <xdr:spPr>
        <a:xfrm>
          <a:off x="14389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3EBCC54B-F8BD-4C08-BC85-AD66E083B91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1411F766-E105-4B00-B584-1C83AA98F43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F2A8C99F-6362-49B8-A9C1-6F3834D137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27A5F47B-1DF5-4890-A141-A64858EBCA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F7B9B2DB-08DE-45DE-84E1-BE6862E5F8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749F3944-E115-4ABF-967B-8B5463B76A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1E5B1CF4-3941-4BE2-8032-A9F5EC14A8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E8750A6A-FB82-4823-8FA8-72489488E1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6DACAC8E-E93F-4E1F-ADC3-F5F3E7E0AA8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A9DED260-A475-467C-89C8-4EA7387BA3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088384E2-F60C-4829-B258-618DA8C8314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D48FEFC7-99C8-4F63-B02E-4918395426E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A3B2C5D8-7589-4073-A48C-5DF136E69D3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2B8199EC-6615-4188-B55F-FCFEDFF6B9A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EFC1A299-675C-449D-A9EF-D95D8C1FC53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654EE82F-4917-4DA2-BA98-503354E02DB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E4FCD591-569F-49B2-8EB6-35A013FF8F5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9F6BE1CD-9FB4-4CD4-927F-496DBC22424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C9563EDA-3B37-431C-BBBC-5C317994FC6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F4014CCF-442C-4886-8C17-149F3A24C3D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340EAB40-47C3-4993-9D73-504B600EAFA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5C12032B-45BE-403A-A188-8476518CEE0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3CF69209-38BC-4A89-97A7-77C6B6758B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D364501E-C5C3-4A73-B7E8-A654663B046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493523A2-3DAD-43A8-BE4F-7CFDD685D2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F537ABBF-14D3-4363-93F9-30E9494FAB5C}"/>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230D931A-00D5-484B-B721-2C11D02D6772}"/>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99CF7EBE-DFF5-44BC-9192-EC6445945AAB}"/>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659D13E1-2765-4DBE-BE77-C3E8305A2B69}"/>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649C50CF-06E3-4194-8A41-117A2D18AF97}"/>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F01F5BC1-5BE5-48A8-B48B-CBF8D3E37057}"/>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B325CD0C-B8FE-445F-A6E5-83B7B0651234}"/>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D4908876-86FF-48C4-B6DF-1A6EAEC1FEFC}"/>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965EB02D-FD1B-4C84-89CF-2276A7B72E19}"/>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30" name="フローチャート: 判断 429">
          <a:extLst>
            <a:ext uri="{FF2B5EF4-FFF2-40B4-BE49-F238E27FC236}">
              <a16:creationId xmlns:a16="http://schemas.microsoft.com/office/drawing/2014/main" id="{81337D64-A589-41DF-AE75-B69C04F37960}"/>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E8FCD48-B154-4BBA-8C61-E6FF230902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851601A-ADCC-4CD9-9BC8-4574FD17BAB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D2265EE-5BE7-480A-ADF4-46FA63A302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D155A24-1050-4E2C-AB4F-332A1930559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FA4F436-1DB8-493A-97F4-EAFC816B20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16147</xdr:rowOff>
    </xdr:from>
    <xdr:to>
      <xdr:col>116</xdr:col>
      <xdr:colOff>114300</xdr:colOff>
      <xdr:row>37</xdr:row>
      <xdr:rowOff>117747</xdr:rowOff>
    </xdr:to>
    <xdr:sp macro="" textlink="">
      <xdr:nvSpPr>
        <xdr:cNvPr id="436" name="楕円 435">
          <a:extLst>
            <a:ext uri="{FF2B5EF4-FFF2-40B4-BE49-F238E27FC236}">
              <a16:creationId xmlns:a16="http://schemas.microsoft.com/office/drawing/2014/main" id="{1BF9CAA5-C5BC-4C47-9E60-51B19A7C7FDA}"/>
            </a:ext>
          </a:extLst>
        </xdr:cNvPr>
        <xdr:cNvSpPr/>
      </xdr:nvSpPr>
      <xdr:spPr>
        <a:xfrm>
          <a:off x="22110700" y="63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39024</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0D2CA858-3CE2-4EB3-B2B7-AF49906211B4}"/>
            </a:ext>
          </a:extLst>
        </xdr:cNvPr>
        <xdr:cNvSpPr txBox="1"/>
      </xdr:nvSpPr>
      <xdr:spPr>
        <a:xfrm>
          <a:off x="22199600"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53158</xdr:rowOff>
    </xdr:from>
    <xdr:to>
      <xdr:col>112</xdr:col>
      <xdr:colOff>38100</xdr:colOff>
      <xdr:row>37</xdr:row>
      <xdr:rowOff>154758</xdr:rowOff>
    </xdr:to>
    <xdr:sp macro="" textlink="">
      <xdr:nvSpPr>
        <xdr:cNvPr id="438" name="楕円 437">
          <a:extLst>
            <a:ext uri="{FF2B5EF4-FFF2-40B4-BE49-F238E27FC236}">
              <a16:creationId xmlns:a16="http://schemas.microsoft.com/office/drawing/2014/main" id="{EFB2FE15-7F09-4F37-89A2-63BE486DC4C1}"/>
            </a:ext>
          </a:extLst>
        </xdr:cNvPr>
        <xdr:cNvSpPr/>
      </xdr:nvSpPr>
      <xdr:spPr>
        <a:xfrm>
          <a:off x="21272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66947</xdr:rowOff>
    </xdr:from>
    <xdr:to>
      <xdr:col>116</xdr:col>
      <xdr:colOff>63500</xdr:colOff>
      <xdr:row>37</xdr:row>
      <xdr:rowOff>103958</xdr:rowOff>
    </xdr:to>
    <xdr:cxnSp macro="">
      <xdr:nvCxnSpPr>
        <xdr:cNvPr id="439" name="直線コネクタ 438">
          <a:extLst>
            <a:ext uri="{FF2B5EF4-FFF2-40B4-BE49-F238E27FC236}">
              <a16:creationId xmlns:a16="http://schemas.microsoft.com/office/drawing/2014/main" id="{16BA0386-32D6-45CD-B33B-2976462F443E}"/>
            </a:ext>
          </a:extLst>
        </xdr:cNvPr>
        <xdr:cNvCxnSpPr/>
      </xdr:nvCxnSpPr>
      <xdr:spPr>
        <a:xfrm flipV="1">
          <a:off x="21323300" y="6410597"/>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73842</xdr:rowOff>
    </xdr:from>
    <xdr:to>
      <xdr:col>107</xdr:col>
      <xdr:colOff>101600</xdr:colOff>
      <xdr:row>38</xdr:row>
      <xdr:rowOff>3992</xdr:rowOff>
    </xdr:to>
    <xdr:sp macro="" textlink="">
      <xdr:nvSpPr>
        <xdr:cNvPr id="440" name="楕円 439">
          <a:extLst>
            <a:ext uri="{FF2B5EF4-FFF2-40B4-BE49-F238E27FC236}">
              <a16:creationId xmlns:a16="http://schemas.microsoft.com/office/drawing/2014/main" id="{0CEBE509-88CC-466A-9376-636A4E766E19}"/>
            </a:ext>
          </a:extLst>
        </xdr:cNvPr>
        <xdr:cNvSpPr/>
      </xdr:nvSpPr>
      <xdr:spPr>
        <a:xfrm>
          <a:off x="20383500" y="64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103958</xdr:rowOff>
    </xdr:from>
    <xdr:to>
      <xdr:col>111</xdr:col>
      <xdr:colOff>177800</xdr:colOff>
      <xdr:row>37</xdr:row>
      <xdr:rowOff>124642</xdr:rowOff>
    </xdr:to>
    <xdr:cxnSp macro="">
      <xdr:nvCxnSpPr>
        <xdr:cNvPr id="441" name="直線コネクタ 440">
          <a:extLst>
            <a:ext uri="{FF2B5EF4-FFF2-40B4-BE49-F238E27FC236}">
              <a16:creationId xmlns:a16="http://schemas.microsoft.com/office/drawing/2014/main" id="{2A4EA548-BAF1-4018-B206-66EE9DA6F35F}"/>
            </a:ext>
          </a:extLst>
        </xdr:cNvPr>
        <xdr:cNvCxnSpPr/>
      </xdr:nvCxnSpPr>
      <xdr:spPr>
        <a:xfrm flipV="1">
          <a:off x="20434300" y="644760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C9465510-F06B-4E1E-AA6E-7FDE09CB4379}"/>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36FF7CED-AB19-4AB0-AA80-B346C57F40F7}"/>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121755</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71376AA0-5BB5-4975-B901-AB2DB2D74D90}"/>
            </a:ext>
          </a:extLst>
        </xdr:cNvPr>
        <xdr:cNvSpPr txBox="1"/>
      </xdr:nvSpPr>
      <xdr:spPr>
        <a:xfrm>
          <a:off x="19310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171285</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20F6979A-BC4E-4DBB-BB1F-E91446CFB765}"/>
            </a:ext>
          </a:extLst>
        </xdr:cNvPr>
        <xdr:cNvSpPr txBox="1"/>
      </xdr:nvSpPr>
      <xdr:spPr>
        <a:xfrm>
          <a:off x="21075727" y="61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20519</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118F86AE-0F76-4A51-A94E-8F0FB223F5A1}"/>
            </a:ext>
          </a:extLst>
        </xdr:cNvPr>
        <xdr:cNvSpPr txBox="1"/>
      </xdr:nvSpPr>
      <xdr:spPr>
        <a:xfrm>
          <a:off x="20199427" y="61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9F6CE21F-F78E-4ABB-883D-62CA8F11A5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CF034293-B8BA-4F1E-97A4-5E48FE0DFA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D4DDFB05-E14B-4839-92A0-A785DA42179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D366E88-E7D2-4DDF-BF75-7CFF5512A0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4594447A-58AF-4A27-A728-E2E448E5B8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BBCE1F26-0E26-4371-9EC4-25D852701D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9EB6779F-3459-4DE1-8D8A-32A39A7532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AA79EAE4-B30E-4D2C-9B51-DE0F729690A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13407ADE-6507-4806-8558-AAD9CD7981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9405DE4C-3CA3-4266-BD4F-59F6860E1A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590C8FAA-50EB-4916-A8F1-C0769A221D3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40DF1F1D-FC1E-488B-B15C-53AC253D757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B179AD39-0EAF-4789-9B8B-ED10976DA8A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972D17A9-8CA7-4CCE-981C-B281E7F963C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58C29617-C693-4868-8CB1-7C0562B7C7C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21E313D8-01DE-49EB-BE3A-05DD6BA7493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5CEA0864-CCCB-406F-BE8D-DD6635DA18A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9ABD00DC-8403-4C90-AFF5-19B3F8D3378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0F8D6FB6-E04C-4FA6-BCDC-BE4AC47DFAD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4D5DAAC1-CC6E-4A30-8B90-05E45737C9F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85E5519F-E90B-445B-9D68-2A529C2E160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5830EAE6-4CB3-4951-9D2C-1A6FE011B96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CE24DB29-BC13-4D5F-B73C-4BDD501ADE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C13A2753-C8A0-467D-9FB3-A01F4E5F2B3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63443BC5-462A-4C11-9DF7-AF482A2BA3C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631AFA13-B61E-41C5-A4E3-3C3D4287BCCA}"/>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C1CC3DFF-92CE-4E89-8122-147104514CF6}"/>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DE75CF29-A89D-45E4-9E9E-1B5C96F111E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B944DFF6-5788-4CA3-9955-18E9A7C747D5}"/>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24FFCC6E-3490-40CD-89F1-7D5412092B8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6E4AC9DB-CA97-4A88-9C4C-EAA9BD41B625}"/>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2A220B98-1F76-407F-AE66-641694562677}"/>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8CE7F0DB-2294-4D4A-A214-A99DCB574D0E}"/>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7A375EB4-E50B-49B4-A446-2FA2ACC2AA41}"/>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481" name="フローチャート: 判断 480">
          <a:extLst>
            <a:ext uri="{FF2B5EF4-FFF2-40B4-BE49-F238E27FC236}">
              <a16:creationId xmlns:a16="http://schemas.microsoft.com/office/drawing/2014/main" id="{439D5CD2-56C9-4F81-A94D-8AA801407F3F}"/>
            </a:ext>
          </a:extLst>
        </xdr:cNvPr>
        <xdr:cNvSpPr/>
      </xdr:nvSpPr>
      <xdr:spPr>
        <a:xfrm>
          <a:off x="13652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BD72A361-E926-4B8A-879F-3BBF749EE8E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43EB5D0A-E0D1-4A80-A02C-95FEFEFE90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6EA9D767-B750-43BE-BF27-A6B91A7334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867AD06D-51F3-461B-A310-DCBF87FBB9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2A3B2C27-93EF-4A61-9F09-8E045DA932D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87" name="楕円 486">
          <a:extLst>
            <a:ext uri="{FF2B5EF4-FFF2-40B4-BE49-F238E27FC236}">
              <a16:creationId xmlns:a16="http://schemas.microsoft.com/office/drawing/2014/main" id="{C28C86CA-7999-424D-AC4E-110336915712}"/>
            </a:ext>
          </a:extLst>
        </xdr:cNvPr>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3A47098B-D0B8-4AE1-8E99-88EBFEFC8314}"/>
            </a:ext>
          </a:extLst>
        </xdr:cNvPr>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115751</xdr:rowOff>
    </xdr:from>
    <xdr:to>
      <xdr:col>81</xdr:col>
      <xdr:colOff>101600</xdr:colOff>
      <xdr:row>59</xdr:row>
      <xdr:rowOff>45901</xdr:rowOff>
    </xdr:to>
    <xdr:sp macro="" textlink="">
      <xdr:nvSpPr>
        <xdr:cNvPr id="489" name="楕円 488">
          <a:extLst>
            <a:ext uri="{FF2B5EF4-FFF2-40B4-BE49-F238E27FC236}">
              <a16:creationId xmlns:a16="http://schemas.microsoft.com/office/drawing/2014/main" id="{C9CCF524-CECF-442A-A0C8-10C27A57839D}"/>
            </a:ext>
          </a:extLst>
        </xdr:cNvPr>
        <xdr:cNvSpPr/>
      </xdr:nvSpPr>
      <xdr:spPr>
        <a:xfrm>
          <a:off x="15430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58</xdr:row>
      <xdr:rowOff>166551</xdr:rowOff>
    </xdr:to>
    <xdr:cxnSp macro="">
      <xdr:nvCxnSpPr>
        <xdr:cNvPr id="490" name="直線コネクタ 489">
          <a:extLst>
            <a:ext uri="{FF2B5EF4-FFF2-40B4-BE49-F238E27FC236}">
              <a16:creationId xmlns:a16="http://schemas.microsoft.com/office/drawing/2014/main" id="{CC86ADA4-BD77-4BF8-A730-EF14EC2350CF}"/>
            </a:ext>
          </a:extLst>
        </xdr:cNvPr>
        <xdr:cNvCxnSpPr/>
      </xdr:nvCxnSpPr>
      <xdr:spPr>
        <a:xfrm flipV="1">
          <a:off x="15481300" y="101041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91" name="楕円 490">
          <a:extLst>
            <a:ext uri="{FF2B5EF4-FFF2-40B4-BE49-F238E27FC236}">
              <a16:creationId xmlns:a16="http://schemas.microsoft.com/office/drawing/2014/main" id="{B7D4E15C-E309-44DB-A62A-CE95D1C36554}"/>
            </a:ext>
          </a:extLst>
        </xdr:cNvPr>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166551</xdr:rowOff>
    </xdr:from>
    <xdr:to>
      <xdr:col>81</xdr:col>
      <xdr:colOff>50800</xdr:colOff>
      <xdr:row>58</xdr:row>
      <xdr:rowOff>166551</xdr:rowOff>
    </xdr:to>
    <xdr:cxnSp macro="">
      <xdr:nvCxnSpPr>
        <xdr:cNvPr id="492" name="直線コネクタ 491">
          <a:extLst>
            <a:ext uri="{FF2B5EF4-FFF2-40B4-BE49-F238E27FC236}">
              <a16:creationId xmlns:a16="http://schemas.microsoft.com/office/drawing/2014/main" id="{CE17B812-EFB4-47D0-92D2-7D886E081617}"/>
            </a:ext>
          </a:extLst>
        </xdr:cNvPr>
        <xdr:cNvCxnSpPr/>
      </xdr:nvCxnSpPr>
      <xdr:spPr>
        <a:xfrm>
          <a:off x="14592300" y="101106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81561C56-AB9E-4719-959A-28AD1FAACAD8}"/>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A50431FA-27B9-48C3-83FA-8D3B5377ED09}"/>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495" name="n_3aveValue【学校施設】&#10;有形固定資産減価償却率">
          <a:extLst>
            <a:ext uri="{FF2B5EF4-FFF2-40B4-BE49-F238E27FC236}">
              <a16:creationId xmlns:a16="http://schemas.microsoft.com/office/drawing/2014/main" id="{3B984FB2-213A-4139-A3ED-7B983D89B21F}"/>
            </a:ext>
          </a:extLst>
        </xdr:cNvPr>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62428</xdr:rowOff>
    </xdr:from>
    <xdr:ext cx="405111" cy="259045"/>
    <xdr:sp macro="" textlink="">
      <xdr:nvSpPr>
        <xdr:cNvPr id="496" name="n_1mainValue【学校施設】&#10;有形固定資産減価償却率">
          <a:extLst>
            <a:ext uri="{FF2B5EF4-FFF2-40B4-BE49-F238E27FC236}">
              <a16:creationId xmlns:a16="http://schemas.microsoft.com/office/drawing/2014/main" id="{A9B53ED6-CC46-41E6-91A7-ADFEE97B9DF5}"/>
            </a:ext>
          </a:extLst>
        </xdr:cNvPr>
        <xdr:cNvSpPr txBox="1"/>
      </xdr:nvSpPr>
      <xdr:spPr>
        <a:xfrm>
          <a:off x="152660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97" name="n_2mainValue【学校施設】&#10;有形固定資産減価償却率">
          <a:extLst>
            <a:ext uri="{FF2B5EF4-FFF2-40B4-BE49-F238E27FC236}">
              <a16:creationId xmlns:a16="http://schemas.microsoft.com/office/drawing/2014/main" id="{3DAAEDEE-E416-4ABD-8330-4A18D9876471}"/>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2DC56190-7C38-4B03-BC83-2F6BAB5B6C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D9305699-40E7-4338-B3E9-0C3E9B9DDEE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B50A88B4-81A9-4FFA-9BCF-502AE49E065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8D5DCF49-DB90-4CE0-9163-BC6E2BE849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784A9735-C2D1-47DF-92A5-E544BA1514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B0A51270-EE91-4AE7-BFC3-26E5C835DB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B473F525-E4C0-4D26-AFD5-914A618FE9C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73C700BF-3678-4E98-93F4-31E2102052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58926200-6A61-48F5-81F2-DA10EA0F3C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9BA61BDA-4079-4181-831A-033FC4B04C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78C92E35-F2A8-4C7E-9DFE-6CD801980C9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DD21A7C8-AC52-45AF-BC35-63658CAD1BE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1DE266ED-5A5C-4D86-AA88-98C64EE909D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06D12026-0E44-4D4B-BDD6-4E78410D6CAB}"/>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40F7B7F1-F7F8-4BD4-8158-6F10573D168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8AA0283F-F0EF-450F-93C9-89747CBF2E7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B20AEAFC-D6B3-4DDB-8F36-D0A5F0717A5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9D59D9C5-B71B-4FAE-94C1-17F3ECF4CFAE}"/>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31FA4C1E-9D84-48B7-A2C7-FB508A23D6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7C30F6E8-00A4-4ECD-9651-0B9F9689156E}"/>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966E3E5C-9163-4BC9-9890-9CFE0954238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5E52A83F-CDAE-427E-B713-27B193616F6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00569753-0E18-4B02-ABA9-BBD9A9A378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14B41B2D-BB5B-441B-B265-F943C90BEAC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7659A8E8-BEA4-4ECF-97C7-AA5EF42A50E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5EE028C0-BC64-4253-AE77-651E17CAFE15}"/>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C2E9D44A-B9B6-400D-B3BD-B14B0E6194F4}"/>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00EFFA4E-3ADA-4204-BAAC-2805EA338C82}"/>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CB6BC292-99F5-46B3-8FCA-EE2845EE6F4C}"/>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DF709A60-34F4-4790-B7E6-1DF1E7B01A9E}"/>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8" name="【学校施設】&#10;一人当たり面積平均値テキスト">
          <a:extLst>
            <a:ext uri="{FF2B5EF4-FFF2-40B4-BE49-F238E27FC236}">
              <a16:creationId xmlns:a16="http://schemas.microsoft.com/office/drawing/2014/main" id="{B8BB1976-112A-4951-8F20-FE2DAD0DB16A}"/>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7DFA7717-DFE4-4025-A790-7DD0E2AB3B4E}"/>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82A9CA57-2E14-4B84-9627-E7E844FA8041}"/>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973B5E04-E562-4B1F-83A9-8091BEFA7BC7}"/>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106411</xdr:rowOff>
    </xdr:from>
    <xdr:to>
      <xdr:col>102</xdr:col>
      <xdr:colOff>165100</xdr:colOff>
      <xdr:row>64</xdr:row>
      <xdr:rowOff>36561</xdr:rowOff>
    </xdr:to>
    <xdr:sp macro="" textlink="">
      <xdr:nvSpPr>
        <xdr:cNvPr id="532" name="フローチャート: 判断 531">
          <a:extLst>
            <a:ext uri="{FF2B5EF4-FFF2-40B4-BE49-F238E27FC236}">
              <a16:creationId xmlns:a16="http://schemas.microsoft.com/office/drawing/2014/main" id="{DC858195-59E6-48A0-9A78-52876463AED3}"/>
            </a:ext>
          </a:extLst>
        </xdr:cNvPr>
        <xdr:cNvSpPr/>
      </xdr:nvSpPr>
      <xdr:spPr>
        <a:xfrm>
          <a:off x="19494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521A2F4-0778-4391-8072-6ABE2433897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B63F6F9D-2459-4FD5-AA7E-3882D0658B9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9950FEDC-ABA9-4408-B15C-1C2B00940C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CFA07674-0864-47D6-A169-30C70A3237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C17E211E-A19F-428A-B134-C8DB31B729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75844</xdr:rowOff>
    </xdr:from>
    <xdr:to>
      <xdr:col>116</xdr:col>
      <xdr:colOff>114300</xdr:colOff>
      <xdr:row>64</xdr:row>
      <xdr:rowOff>5994</xdr:rowOff>
    </xdr:to>
    <xdr:sp macro="" textlink="">
      <xdr:nvSpPr>
        <xdr:cNvPr id="538" name="楕円 537">
          <a:extLst>
            <a:ext uri="{FF2B5EF4-FFF2-40B4-BE49-F238E27FC236}">
              <a16:creationId xmlns:a16="http://schemas.microsoft.com/office/drawing/2014/main" id="{2AA74920-3EC1-48BD-B8F9-3B29FDC13B9D}"/>
            </a:ext>
          </a:extLst>
        </xdr:cNvPr>
        <xdr:cNvSpPr/>
      </xdr:nvSpPr>
      <xdr:spPr>
        <a:xfrm>
          <a:off x="22110700" y="108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98721</xdr:rowOff>
    </xdr:from>
    <xdr:ext cx="469744" cy="259045"/>
    <xdr:sp macro="" textlink="">
      <xdr:nvSpPr>
        <xdr:cNvPr id="539" name="【学校施設】&#10;一人当たり面積該当値テキスト">
          <a:extLst>
            <a:ext uri="{FF2B5EF4-FFF2-40B4-BE49-F238E27FC236}">
              <a16:creationId xmlns:a16="http://schemas.microsoft.com/office/drawing/2014/main" id="{BB28D1E8-8E51-446E-9244-FEDA1451B0AC}"/>
            </a:ext>
          </a:extLst>
        </xdr:cNvPr>
        <xdr:cNvSpPr txBox="1"/>
      </xdr:nvSpPr>
      <xdr:spPr>
        <a:xfrm>
          <a:off x="22199600" y="107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83225</xdr:rowOff>
    </xdr:from>
    <xdr:to>
      <xdr:col>112</xdr:col>
      <xdr:colOff>38100</xdr:colOff>
      <xdr:row>64</xdr:row>
      <xdr:rowOff>13375</xdr:rowOff>
    </xdr:to>
    <xdr:sp macro="" textlink="">
      <xdr:nvSpPr>
        <xdr:cNvPr id="540" name="楕円 539">
          <a:extLst>
            <a:ext uri="{FF2B5EF4-FFF2-40B4-BE49-F238E27FC236}">
              <a16:creationId xmlns:a16="http://schemas.microsoft.com/office/drawing/2014/main" id="{C8EACA0F-D6A8-4FFE-A6BA-AC8FFE9AC879}"/>
            </a:ext>
          </a:extLst>
        </xdr:cNvPr>
        <xdr:cNvSpPr/>
      </xdr:nvSpPr>
      <xdr:spPr>
        <a:xfrm>
          <a:off x="21272500" y="108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126644</xdr:rowOff>
    </xdr:from>
    <xdr:to>
      <xdr:col>116</xdr:col>
      <xdr:colOff>63500</xdr:colOff>
      <xdr:row>63</xdr:row>
      <xdr:rowOff>134025</xdr:rowOff>
    </xdr:to>
    <xdr:cxnSp macro="">
      <xdr:nvCxnSpPr>
        <xdr:cNvPr id="541" name="直線コネクタ 540">
          <a:extLst>
            <a:ext uri="{FF2B5EF4-FFF2-40B4-BE49-F238E27FC236}">
              <a16:creationId xmlns:a16="http://schemas.microsoft.com/office/drawing/2014/main" id="{F3780BF9-6009-4F52-9142-A6C8E85F8D1F}"/>
            </a:ext>
          </a:extLst>
        </xdr:cNvPr>
        <xdr:cNvCxnSpPr/>
      </xdr:nvCxnSpPr>
      <xdr:spPr>
        <a:xfrm flipV="1">
          <a:off x="21323300" y="10927994"/>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87372</xdr:rowOff>
    </xdr:from>
    <xdr:to>
      <xdr:col>107</xdr:col>
      <xdr:colOff>101600</xdr:colOff>
      <xdr:row>64</xdr:row>
      <xdr:rowOff>17522</xdr:rowOff>
    </xdr:to>
    <xdr:sp macro="" textlink="">
      <xdr:nvSpPr>
        <xdr:cNvPr id="542" name="楕円 541">
          <a:extLst>
            <a:ext uri="{FF2B5EF4-FFF2-40B4-BE49-F238E27FC236}">
              <a16:creationId xmlns:a16="http://schemas.microsoft.com/office/drawing/2014/main" id="{0B38F5D7-63C2-474E-AD22-D3E0EE264E54}"/>
            </a:ext>
          </a:extLst>
        </xdr:cNvPr>
        <xdr:cNvSpPr/>
      </xdr:nvSpPr>
      <xdr:spPr>
        <a:xfrm>
          <a:off x="20383500" y="108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134025</xdr:rowOff>
    </xdr:from>
    <xdr:to>
      <xdr:col>111</xdr:col>
      <xdr:colOff>177800</xdr:colOff>
      <xdr:row>63</xdr:row>
      <xdr:rowOff>138172</xdr:rowOff>
    </xdr:to>
    <xdr:cxnSp macro="">
      <xdr:nvCxnSpPr>
        <xdr:cNvPr id="543" name="直線コネクタ 542">
          <a:extLst>
            <a:ext uri="{FF2B5EF4-FFF2-40B4-BE49-F238E27FC236}">
              <a16:creationId xmlns:a16="http://schemas.microsoft.com/office/drawing/2014/main" id="{ADFD648A-2D0C-440C-8D50-4B4B772F6D00}"/>
            </a:ext>
          </a:extLst>
        </xdr:cNvPr>
        <xdr:cNvCxnSpPr/>
      </xdr:nvCxnSpPr>
      <xdr:spPr>
        <a:xfrm flipV="1">
          <a:off x="20434300" y="1093537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44" name="n_1aveValue【学校施設】&#10;一人当たり面積">
          <a:extLst>
            <a:ext uri="{FF2B5EF4-FFF2-40B4-BE49-F238E27FC236}">
              <a16:creationId xmlns:a16="http://schemas.microsoft.com/office/drawing/2014/main" id="{9652BAB2-38F2-4F72-908C-7855C28B30FE}"/>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45" name="n_2aveValue【学校施設】&#10;一人当たり面積">
          <a:extLst>
            <a:ext uri="{FF2B5EF4-FFF2-40B4-BE49-F238E27FC236}">
              <a16:creationId xmlns:a16="http://schemas.microsoft.com/office/drawing/2014/main" id="{E2EA7918-772E-4514-8E76-09468E816981}"/>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53088</xdr:rowOff>
    </xdr:from>
    <xdr:ext cx="469744" cy="259045"/>
    <xdr:sp macro="" textlink="">
      <xdr:nvSpPr>
        <xdr:cNvPr id="546" name="n_3aveValue【学校施設】&#10;一人当たり面積">
          <a:extLst>
            <a:ext uri="{FF2B5EF4-FFF2-40B4-BE49-F238E27FC236}">
              <a16:creationId xmlns:a16="http://schemas.microsoft.com/office/drawing/2014/main" id="{7C78C1B1-7D8B-4F68-8F26-D4A9461A5098}"/>
            </a:ext>
          </a:extLst>
        </xdr:cNvPr>
        <xdr:cNvSpPr txBox="1"/>
      </xdr:nvSpPr>
      <xdr:spPr>
        <a:xfrm>
          <a:off x="19310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29902</xdr:rowOff>
    </xdr:from>
    <xdr:ext cx="469744" cy="259045"/>
    <xdr:sp macro="" textlink="">
      <xdr:nvSpPr>
        <xdr:cNvPr id="547" name="n_1mainValue【学校施設】&#10;一人当たり面積">
          <a:extLst>
            <a:ext uri="{FF2B5EF4-FFF2-40B4-BE49-F238E27FC236}">
              <a16:creationId xmlns:a16="http://schemas.microsoft.com/office/drawing/2014/main" id="{AE878E95-4320-49D4-856D-F3C62D6759CE}"/>
            </a:ext>
          </a:extLst>
        </xdr:cNvPr>
        <xdr:cNvSpPr txBox="1"/>
      </xdr:nvSpPr>
      <xdr:spPr>
        <a:xfrm>
          <a:off x="21075727" y="106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34049</xdr:rowOff>
    </xdr:from>
    <xdr:ext cx="469744" cy="259045"/>
    <xdr:sp macro="" textlink="">
      <xdr:nvSpPr>
        <xdr:cNvPr id="548" name="n_2mainValue【学校施設】&#10;一人当たり面積">
          <a:extLst>
            <a:ext uri="{FF2B5EF4-FFF2-40B4-BE49-F238E27FC236}">
              <a16:creationId xmlns:a16="http://schemas.microsoft.com/office/drawing/2014/main" id="{2C4F3956-7805-4091-BC51-762C7446ADB8}"/>
            </a:ext>
          </a:extLst>
        </xdr:cNvPr>
        <xdr:cNvSpPr txBox="1"/>
      </xdr:nvSpPr>
      <xdr:spPr>
        <a:xfrm>
          <a:off x="20199427" y="1066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676A9722-ECC7-4332-9FED-9BBBDD7A9C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FE4EE6F4-3317-4FBC-92D1-D8C2B2E5EC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E6055FA4-C381-4DA3-838B-E37361BA3A6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B612C807-9F50-4DD7-881E-9335C10AD1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6BBA84CA-FF4C-4C05-9A15-EC4C9DE35F6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8244AAC5-38BF-4563-88EF-6AF3869849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548F3BC7-F51E-48C5-8FB6-810DF7B7A8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DEBC0924-A9F7-4018-9B13-ACC18F9EF5B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C433A4A4-9296-492F-8D4F-0D66DD147AB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62EF4324-068E-430C-AF30-45DB6AB8E24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42121A59-7724-4E03-AE1B-9BC34B1480F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10699844-C528-4389-9757-AE0896BBFF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2CE0DEDC-4796-4021-B600-5B8860A698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BFA459F8-C4E3-4C79-888E-004D96604D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7DD77B90-A521-4F24-9B4F-583A60AF23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BF52B0E7-5871-4DCC-81C1-C94D4750D12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A6EBCC39-1A63-44B1-8783-B8BD60DA4B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6BCFC44D-0947-4DE8-AC6D-F523604948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858B33F1-9952-4470-AC35-D785A5DE9F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F6B3AA2F-3A0C-4D2F-AFF3-38DBD270E01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592F41E4-9F58-4FEA-854D-10DC6E8F70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F6D3EBD0-A411-40F4-9166-229A2715B3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070C32A5-3C80-4347-8DAA-D8C94772AE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9DF3A02C-5751-470E-A29C-A1DFD675A3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6B525CB1-B7BF-4061-8E7F-B4FA862FD1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70A198A4-86D4-4F58-B2EC-AF483A61CC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0D72979C-4D2D-4951-BE78-39AEBF22028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5D8B5D50-2739-4B0B-BD92-CF8E0D33BD1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BD39126A-81C0-42BC-AD4A-53AB1016D7A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CFF74562-D90D-4026-A081-EA5DDC0B5B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1101D2B5-8799-41BD-A096-8D3C018F05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F03FA511-3181-48EF-B0C6-3051D3DF5A3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2835440D-CEBB-469A-B20D-9BE3C21064D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ADF5ADCC-D917-4952-B04D-B230F629067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B822EC1A-6848-4DB2-85D0-66FAB676E4E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4251E45A-B0A2-48B2-AFB0-A67ABCAA4C8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6007662F-E602-4AAF-B9BA-12C99563E19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CEB0056E-CC99-4690-B15C-1B20F6286F6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A86D93DF-E521-422A-9203-044F9EEF92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32ADD410-C9CF-46CD-B4E7-67F2F085A08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A768DA50-344C-47E0-97BE-F64A58E808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30BA9DDA-F0DC-47C1-B907-A35ED197DD8C}"/>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5BDB488F-7797-4664-AD57-B7E600AEF118}"/>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E19DA39C-A951-4A9B-8E99-80FEB83CE99B}"/>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76CC2446-9870-4EB5-821D-B675A18F6AF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7ADF5742-F376-4FB2-80A9-DB790344E8C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595" name="【公民館】&#10;有形固定資産減価償却率平均値テキスト">
          <a:extLst>
            <a:ext uri="{FF2B5EF4-FFF2-40B4-BE49-F238E27FC236}">
              <a16:creationId xmlns:a16="http://schemas.microsoft.com/office/drawing/2014/main" id="{410ADB0E-3225-4D13-9750-BA28C49774AC}"/>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34387D9B-0BAC-4FE7-AACE-7151931E4034}"/>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39173027-7AF6-476C-9C4B-CB51831359DE}"/>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CC3DE4C5-A9C0-4826-ACBA-1C678548975E}"/>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599" name="フローチャート: 判断 598">
          <a:extLst>
            <a:ext uri="{FF2B5EF4-FFF2-40B4-BE49-F238E27FC236}">
              <a16:creationId xmlns:a16="http://schemas.microsoft.com/office/drawing/2014/main" id="{0D8CE649-E042-4173-A444-0D558C2ABD84}"/>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B1C7CE0F-5935-4DDC-984F-C9123EA600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78A66B55-CCB5-436B-8987-2C9CB5F974D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B124E9A2-C5B7-45ED-A3EC-6DBBF9A2332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3AC4FCF6-89FE-45B7-A2A2-C6EAF97C55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7407128A-F627-4B14-9535-9FC42472FD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154395</xdr:rowOff>
    </xdr:from>
    <xdr:to>
      <xdr:col>85</xdr:col>
      <xdr:colOff>177800</xdr:colOff>
      <xdr:row>103</xdr:row>
      <xdr:rowOff>84545</xdr:rowOff>
    </xdr:to>
    <xdr:sp macro="" textlink="">
      <xdr:nvSpPr>
        <xdr:cNvPr id="605" name="楕円 604">
          <a:extLst>
            <a:ext uri="{FF2B5EF4-FFF2-40B4-BE49-F238E27FC236}">
              <a16:creationId xmlns:a16="http://schemas.microsoft.com/office/drawing/2014/main" id="{CBB38DDD-0769-48A7-9BBB-F2D509433729}"/>
            </a:ext>
          </a:extLst>
        </xdr:cNvPr>
        <xdr:cNvSpPr/>
      </xdr:nvSpPr>
      <xdr:spPr>
        <a:xfrm>
          <a:off x="16268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132822</xdr:rowOff>
    </xdr:from>
    <xdr:ext cx="405111" cy="259045"/>
    <xdr:sp macro="" textlink="">
      <xdr:nvSpPr>
        <xdr:cNvPr id="606" name="【公民館】&#10;有形固定資産減価償却率該当値テキスト">
          <a:extLst>
            <a:ext uri="{FF2B5EF4-FFF2-40B4-BE49-F238E27FC236}">
              <a16:creationId xmlns:a16="http://schemas.microsoft.com/office/drawing/2014/main" id="{ADC119B3-E405-4936-98A4-38951268F2D0}"/>
            </a:ext>
          </a:extLst>
        </xdr:cNvPr>
        <xdr:cNvSpPr txBox="1"/>
      </xdr:nvSpPr>
      <xdr:spPr>
        <a:xfrm>
          <a:off x="16357600" y="176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154395</xdr:rowOff>
    </xdr:from>
    <xdr:to>
      <xdr:col>81</xdr:col>
      <xdr:colOff>101600</xdr:colOff>
      <xdr:row>103</xdr:row>
      <xdr:rowOff>84545</xdr:rowOff>
    </xdr:to>
    <xdr:sp macro="" textlink="">
      <xdr:nvSpPr>
        <xdr:cNvPr id="607" name="楕円 606">
          <a:extLst>
            <a:ext uri="{FF2B5EF4-FFF2-40B4-BE49-F238E27FC236}">
              <a16:creationId xmlns:a16="http://schemas.microsoft.com/office/drawing/2014/main" id="{52CA661D-8DD1-45CA-9585-8101F9E62D96}"/>
            </a:ext>
          </a:extLst>
        </xdr:cNvPr>
        <xdr:cNvSpPr/>
      </xdr:nvSpPr>
      <xdr:spPr>
        <a:xfrm>
          <a:off x="15430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33745</xdr:rowOff>
    </xdr:from>
    <xdr:to>
      <xdr:col>85</xdr:col>
      <xdr:colOff>127000</xdr:colOff>
      <xdr:row>103</xdr:row>
      <xdr:rowOff>33745</xdr:rowOff>
    </xdr:to>
    <xdr:cxnSp macro="">
      <xdr:nvCxnSpPr>
        <xdr:cNvPr id="608" name="直線コネクタ 607">
          <a:extLst>
            <a:ext uri="{FF2B5EF4-FFF2-40B4-BE49-F238E27FC236}">
              <a16:creationId xmlns:a16="http://schemas.microsoft.com/office/drawing/2014/main" id="{A33E1211-A6AD-4FEF-830E-87008F48AA4D}"/>
            </a:ext>
          </a:extLst>
        </xdr:cNvPr>
        <xdr:cNvCxnSpPr/>
      </xdr:nvCxnSpPr>
      <xdr:spPr>
        <a:xfrm>
          <a:off x="15481300" y="17693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154395</xdr:rowOff>
    </xdr:from>
    <xdr:to>
      <xdr:col>76</xdr:col>
      <xdr:colOff>165100</xdr:colOff>
      <xdr:row>103</xdr:row>
      <xdr:rowOff>84545</xdr:rowOff>
    </xdr:to>
    <xdr:sp macro="" textlink="">
      <xdr:nvSpPr>
        <xdr:cNvPr id="609" name="楕円 608">
          <a:extLst>
            <a:ext uri="{FF2B5EF4-FFF2-40B4-BE49-F238E27FC236}">
              <a16:creationId xmlns:a16="http://schemas.microsoft.com/office/drawing/2014/main" id="{07D38C49-D68B-4F6A-B34A-F35AB900F3B0}"/>
            </a:ext>
          </a:extLst>
        </xdr:cNvPr>
        <xdr:cNvSpPr/>
      </xdr:nvSpPr>
      <xdr:spPr>
        <a:xfrm>
          <a:off x="14541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33745</xdr:rowOff>
    </xdr:to>
    <xdr:cxnSp macro="">
      <xdr:nvCxnSpPr>
        <xdr:cNvPr id="610" name="直線コネクタ 609">
          <a:extLst>
            <a:ext uri="{FF2B5EF4-FFF2-40B4-BE49-F238E27FC236}">
              <a16:creationId xmlns:a16="http://schemas.microsoft.com/office/drawing/2014/main" id="{B7544CE5-154F-4883-9114-4A17E150CC01}"/>
            </a:ext>
          </a:extLst>
        </xdr:cNvPr>
        <xdr:cNvCxnSpPr/>
      </xdr:nvCxnSpPr>
      <xdr:spPr>
        <a:xfrm>
          <a:off x="14592300" y="17693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11" name="n_1aveValue【公民館】&#10;有形固定資産減価償却率">
          <a:extLst>
            <a:ext uri="{FF2B5EF4-FFF2-40B4-BE49-F238E27FC236}">
              <a16:creationId xmlns:a16="http://schemas.microsoft.com/office/drawing/2014/main" id="{4F0EE75E-9630-48CD-9FFD-F123B29EFED6}"/>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12" name="n_2aveValue【公民館】&#10;有形固定資産減価償却率">
          <a:extLst>
            <a:ext uri="{FF2B5EF4-FFF2-40B4-BE49-F238E27FC236}">
              <a16:creationId xmlns:a16="http://schemas.microsoft.com/office/drawing/2014/main" id="{97055B92-91E2-46A5-A32C-7DC4CDFCDB9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30859</xdr:rowOff>
    </xdr:from>
    <xdr:ext cx="405111" cy="259045"/>
    <xdr:sp macro="" textlink="">
      <xdr:nvSpPr>
        <xdr:cNvPr id="613" name="n_3aveValue【公民館】&#10;有形固定資産減価償却率">
          <a:extLst>
            <a:ext uri="{FF2B5EF4-FFF2-40B4-BE49-F238E27FC236}">
              <a16:creationId xmlns:a16="http://schemas.microsoft.com/office/drawing/2014/main" id="{4E82403F-5E8B-420E-BF03-8681DEDD6176}"/>
            </a:ext>
          </a:extLst>
        </xdr:cNvPr>
        <xdr:cNvSpPr txBox="1"/>
      </xdr:nvSpPr>
      <xdr:spPr>
        <a:xfrm>
          <a:off x="13500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101072</xdr:rowOff>
    </xdr:from>
    <xdr:ext cx="405111" cy="259045"/>
    <xdr:sp macro="" textlink="">
      <xdr:nvSpPr>
        <xdr:cNvPr id="614" name="n_1mainValue【公民館】&#10;有形固定資産減価償却率">
          <a:extLst>
            <a:ext uri="{FF2B5EF4-FFF2-40B4-BE49-F238E27FC236}">
              <a16:creationId xmlns:a16="http://schemas.microsoft.com/office/drawing/2014/main" id="{C5E5AEA9-D8E3-414D-B92D-FF9D5A0D7BF3}"/>
            </a:ext>
          </a:extLst>
        </xdr:cNvPr>
        <xdr:cNvSpPr txBox="1"/>
      </xdr:nvSpPr>
      <xdr:spPr>
        <a:xfrm>
          <a:off x="15266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101072</xdr:rowOff>
    </xdr:from>
    <xdr:ext cx="405111" cy="259045"/>
    <xdr:sp macro="" textlink="">
      <xdr:nvSpPr>
        <xdr:cNvPr id="615" name="n_2mainValue【公民館】&#10;有形固定資産減価償却率">
          <a:extLst>
            <a:ext uri="{FF2B5EF4-FFF2-40B4-BE49-F238E27FC236}">
              <a16:creationId xmlns:a16="http://schemas.microsoft.com/office/drawing/2014/main" id="{91F69490-A299-4014-AFC5-6FAD3C9EB147}"/>
            </a:ext>
          </a:extLst>
        </xdr:cNvPr>
        <xdr:cNvSpPr txBox="1"/>
      </xdr:nvSpPr>
      <xdr:spPr>
        <a:xfrm>
          <a:off x="14389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B0538E8-4754-4C22-AC48-E7AECFCA22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94E77954-0F15-4D21-85F2-40FBFDE442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E760F8A1-3CB6-4EB4-A410-41E9F1DA9DF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5DABEFA0-34EC-4798-93F1-3BD7106802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9216CC9F-F1BC-4BA2-BE81-FB6B10AFBA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123FAD6A-EBDF-45C4-BF58-700BCDF397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FA7C02D8-F410-4ADA-B326-79EB110D00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5410ADF5-359D-4A4E-AF61-0B543D0609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B196B82A-B770-4FFE-87C4-2ED7D18E818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F5A2D512-7E16-4530-91A6-E2CFB4A536C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6" name="直線コネクタ 625">
          <a:extLst>
            <a:ext uri="{FF2B5EF4-FFF2-40B4-BE49-F238E27FC236}">
              <a16:creationId xmlns:a16="http://schemas.microsoft.com/office/drawing/2014/main" id="{A06BF856-3D8A-4812-A634-FA8AEF54FB7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7" name="テキスト ボックス 626">
          <a:extLst>
            <a:ext uri="{FF2B5EF4-FFF2-40B4-BE49-F238E27FC236}">
              <a16:creationId xmlns:a16="http://schemas.microsoft.com/office/drawing/2014/main" id="{87296D58-525A-4F40-BBC2-9AA39B5E288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8" name="直線コネクタ 627">
          <a:extLst>
            <a:ext uri="{FF2B5EF4-FFF2-40B4-BE49-F238E27FC236}">
              <a16:creationId xmlns:a16="http://schemas.microsoft.com/office/drawing/2014/main" id="{70572B1C-B696-409C-A3FC-8E649B52D7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9" name="テキスト ボックス 628">
          <a:extLst>
            <a:ext uri="{FF2B5EF4-FFF2-40B4-BE49-F238E27FC236}">
              <a16:creationId xmlns:a16="http://schemas.microsoft.com/office/drawing/2014/main" id="{E2A41E5C-3896-4027-AC87-E964869BF3E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0" name="直線コネクタ 629">
          <a:extLst>
            <a:ext uri="{FF2B5EF4-FFF2-40B4-BE49-F238E27FC236}">
              <a16:creationId xmlns:a16="http://schemas.microsoft.com/office/drawing/2014/main" id="{8B2A258E-54FC-464E-97F2-38BF5B75003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31" name="テキスト ボックス 630">
          <a:extLst>
            <a:ext uri="{FF2B5EF4-FFF2-40B4-BE49-F238E27FC236}">
              <a16:creationId xmlns:a16="http://schemas.microsoft.com/office/drawing/2014/main" id="{04213345-A27A-4C6A-BEB7-7E67CF15164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2" name="直線コネクタ 631">
          <a:extLst>
            <a:ext uri="{FF2B5EF4-FFF2-40B4-BE49-F238E27FC236}">
              <a16:creationId xmlns:a16="http://schemas.microsoft.com/office/drawing/2014/main" id="{754E9770-EF3D-41B8-8E9B-A12414D32A1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33" name="テキスト ボックス 632">
          <a:extLst>
            <a:ext uri="{FF2B5EF4-FFF2-40B4-BE49-F238E27FC236}">
              <a16:creationId xmlns:a16="http://schemas.microsoft.com/office/drawing/2014/main" id="{604CC8ED-1025-4FAB-B133-BE689FD6B2C1}"/>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4" name="直線コネクタ 633">
          <a:extLst>
            <a:ext uri="{FF2B5EF4-FFF2-40B4-BE49-F238E27FC236}">
              <a16:creationId xmlns:a16="http://schemas.microsoft.com/office/drawing/2014/main" id="{F556CDB5-833D-4516-ABE4-7738B626520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35" name="テキスト ボックス 634">
          <a:extLst>
            <a:ext uri="{FF2B5EF4-FFF2-40B4-BE49-F238E27FC236}">
              <a16:creationId xmlns:a16="http://schemas.microsoft.com/office/drawing/2014/main" id="{293B825D-C5FB-4EEA-9344-98D01EAE914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6F8B8AD4-ABE5-4E51-9CAD-2D4734AB48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7" name="テキスト ボックス 636">
          <a:extLst>
            <a:ext uri="{FF2B5EF4-FFF2-40B4-BE49-F238E27FC236}">
              <a16:creationId xmlns:a16="http://schemas.microsoft.com/office/drawing/2014/main" id="{534A06DD-F2B9-4DA2-8F38-67B6FB76279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a:extLst>
            <a:ext uri="{FF2B5EF4-FFF2-40B4-BE49-F238E27FC236}">
              <a16:creationId xmlns:a16="http://schemas.microsoft.com/office/drawing/2014/main" id="{D228FBEB-6844-4C03-9B6F-385BCF6075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9" name="直線コネクタ 638">
          <a:extLst>
            <a:ext uri="{FF2B5EF4-FFF2-40B4-BE49-F238E27FC236}">
              <a16:creationId xmlns:a16="http://schemas.microsoft.com/office/drawing/2014/main" id="{2730686B-2D1A-4F32-8283-A5FB5C0C2094}"/>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40" name="【公民館】&#10;一人当たり面積最小値テキスト">
          <a:extLst>
            <a:ext uri="{FF2B5EF4-FFF2-40B4-BE49-F238E27FC236}">
              <a16:creationId xmlns:a16="http://schemas.microsoft.com/office/drawing/2014/main" id="{F0B3C4B9-E38B-42AE-9876-D2F1B2DDE9E1}"/>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41" name="直線コネクタ 640">
          <a:extLst>
            <a:ext uri="{FF2B5EF4-FFF2-40B4-BE49-F238E27FC236}">
              <a16:creationId xmlns:a16="http://schemas.microsoft.com/office/drawing/2014/main" id="{023F0EBC-8806-49E6-8CE2-42B885AF50A9}"/>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42" name="【公民館】&#10;一人当たり面積最大値テキスト">
          <a:extLst>
            <a:ext uri="{FF2B5EF4-FFF2-40B4-BE49-F238E27FC236}">
              <a16:creationId xmlns:a16="http://schemas.microsoft.com/office/drawing/2014/main" id="{13C90AEE-0826-4EFE-812E-764F5F4F8F0A}"/>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43" name="直線コネクタ 642">
          <a:extLst>
            <a:ext uri="{FF2B5EF4-FFF2-40B4-BE49-F238E27FC236}">
              <a16:creationId xmlns:a16="http://schemas.microsoft.com/office/drawing/2014/main" id="{18FB7FF9-21F3-409E-8FB3-ABC4E204DC17}"/>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44" name="【公民館】&#10;一人当たり面積平均値テキスト">
          <a:extLst>
            <a:ext uri="{FF2B5EF4-FFF2-40B4-BE49-F238E27FC236}">
              <a16:creationId xmlns:a16="http://schemas.microsoft.com/office/drawing/2014/main" id="{57DB7BFF-5F7E-4B8E-B091-E3725720A777}"/>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45" name="フローチャート: 判断 644">
          <a:extLst>
            <a:ext uri="{FF2B5EF4-FFF2-40B4-BE49-F238E27FC236}">
              <a16:creationId xmlns:a16="http://schemas.microsoft.com/office/drawing/2014/main" id="{15786E81-6EB3-434F-A896-17BA15098CB8}"/>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6" name="フローチャート: 判断 645">
          <a:extLst>
            <a:ext uri="{FF2B5EF4-FFF2-40B4-BE49-F238E27FC236}">
              <a16:creationId xmlns:a16="http://schemas.microsoft.com/office/drawing/2014/main" id="{BE3F5DB6-8485-44E3-AA77-C9DE3043964E}"/>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7" name="フローチャート: 判断 646">
          <a:extLst>
            <a:ext uri="{FF2B5EF4-FFF2-40B4-BE49-F238E27FC236}">
              <a16:creationId xmlns:a16="http://schemas.microsoft.com/office/drawing/2014/main" id="{A996B46C-6924-4260-9C7C-669C41919DCD}"/>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648" name="フローチャート: 判断 647">
          <a:extLst>
            <a:ext uri="{FF2B5EF4-FFF2-40B4-BE49-F238E27FC236}">
              <a16:creationId xmlns:a16="http://schemas.microsoft.com/office/drawing/2014/main" id="{6D7F6591-782D-4A07-BB40-BA190EA8FFD2}"/>
            </a:ext>
          </a:extLst>
        </xdr:cNvPr>
        <xdr:cNvSpPr/>
      </xdr:nvSpPr>
      <xdr:spPr>
        <a:xfrm>
          <a:off x="19494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20A725E-3D62-44CD-9A63-264B47FDCD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1AB9F974-8A1C-46A5-B5BF-E6B6D4424DA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10723C90-9421-4859-B76A-593615A82E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13C5C067-3590-4A9E-BDA8-E29F84C46FA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AF44EA0E-0F21-487F-AEBD-E995880179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51233</xdr:rowOff>
    </xdr:from>
    <xdr:to>
      <xdr:col>116</xdr:col>
      <xdr:colOff>114300</xdr:colOff>
      <xdr:row>108</xdr:row>
      <xdr:rowOff>152833</xdr:rowOff>
    </xdr:to>
    <xdr:sp macro="" textlink="">
      <xdr:nvSpPr>
        <xdr:cNvPr id="654" name="楕円 653">
          <a:extLst>
            <a:ext uri="{FF2B5EF4-FFF2-40B4-BE49-F238E27FC236}">
              <a16:creationId xmlns:a16="http://schemas.microsoft.com/office/drawing/2014/main" id="{9F2B4915-07BF-4D9E-898F-9590A6F13A79}"/>
            </a:ext>
          </a:extLst>
        </xdr:cNvPr>
        <xdr:cNvSpPr/>
      </xdr:nvSpPr>
      <xdr:spPr>
        <a:xfrm>
          <a:off x="22110700" y="1856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1542</xdr:rowOff>
    </xdr:from>
    <xdr:ext cx="469744" cy="259045"/>
    <xdr:sp macro="" textlink="">
      <xdr:nvSpPr>
        <xdr:cNvPr id="655" name="【公民館】&#10;一人当たり面積該当値テキスト">
          <a:extLst>
            <a:ext uri="{FF2B5EF4-FFF2-40B4-BE49-F238E27FC236}">
              <a16:creationId xmlns:a16="http://schemas.microsoft.com/office/drawing/2014/main" id="{14357E2D-9E24-4944-80BC-65C50626B2D4}"/>
            </a:ext>
          </a:extLst>
        </xdr:cNvPr>
        <xdr:cNvSpPr txBox="1"/>
      </xdr:nvSpPr>
      <xdr:spPr>
        <a:xfrm>
          <a:off x="22199600" y="1851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53366</xdr:rowOff>
    </xdr:from>
    <xdr:to>
      <xdr:col>112</xdr:col>
      <xdr:colOff>38100</xdr:colOff>
      <xdr:row>108</xdr:row>
      <xdr:rowOff>154966</xdr:rowOff>
    </xdr:to>
    <xdr:sp macro="" textlink="">
      <xdr:nvSpPr>
        <xdr:cNvPr id="656" name="楕円 655">
          <a:extLst>
            <a:ext uri="{FF2B5EF4-FFF2-40B4-BE49-F238E27FC236}">
              <a16:creationId xmlns:a16="http://schemas.microsoft.com/office/drawing/2014/main" id="{DE12E597-0877-4461-8EFD-3CD03D770144}"/>
            </a:ext>
          </a:extLst>
        </xdr:cNvPr>
        <xdr:cNvSpPr/>
      </xdr:nvSpPr>
      <xdr:spPr>
        <a:xfrm>
          <a:off x="21272500" y="185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102033</xdr:rowOff>
    </xdr:from>
    <xdr:to>
      <xdr:col>116</xdr:col>
      <xdr:colOff>63500</xdr:colOff>
      <xdr:row>108</xdr:row>
      <xdr:rowOff>104166</xdr:rowOff>
    </xdr:to>
    <xdr:cxnSp macro="">
      <xdr:nvCxnSpPr>
        <xdr:cNvPr id="657" name="直線コネクタ 656">
          <a:extLst>
            <a:ext uri="{FF2B5EF4-FFF2-40B4-BE49-F238E27FC236}">
              <a16:creationId xmlns:a16="http://schemas.microsoft.com/office/drawing/2014/main" id="{80761FF9-8D7C-40B7-BF77-39F753F61EC6}"/>
            </a:ext>
          </a:extLst>
        </xdr:cNvPr>
        <xdr:cNvCxnSpPr/>
      </xdr:nvCxnSpPr>
      <xdr:spPr>
        <a:xfrm flipV="1">
          <a:off x="21323300" y="18618633"/>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54508</xdr:rowOff>
    </xdr:from>
    <xdr:to>
      <xdr:col>107</xdr:col>
      <xdr:colOff>101600</xdr:colOff>
      <xdr:row>108</xdr:row>
      <xdr:rowOff>156108</xdr:rowOff>
    </xdr:to>
    <xdr:sp macro="" textlink="">
      <xdr:nvSpPr>
        <xdr:cNvPr id="658" name="楕円 657">
          <a:extLst>
            <a:ext uri="{FF2B5EF4-FFF2-40B4-BE49-F238E27FC236}">
              <a16:creationId xmlns:a16="http://schemas.microsoft.com/office/drawing/2014/main" id="{2EDCF42A-EAA1-4DB4-BBDF-EAE1B454DD98}"/>
            </a:ext>
          </a:extLst>
        </xdr:cNvPr>
        <xdr:cNvSpPr/>
      </xdr:nvSpPr>
      <xdr:spPr>
        <a:xfrm>
          <a:off x="20383500" y="185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104166</xdr:rowOff>
    </xdr:from>
    <xdr:to>
      <xdr:col>111</xdr:col>
      <xdr:colOff>177800</xdr:colOff>
      <xdr:row>108</xdr:row>
      <xdr:rowOff>105308</xdr:rowOff>
    </xdr:to>
    <xdr:cxnSp macro="">
      <xdr:nvCxnSpPr>
        <xdr:cNvPr id="659" name="直線コネクタ 658">
          <a:extLst>
            <a:ext uri="{FF2B5EF4-FFF2-40B4-BE49-F238E27FC236}">
              <a16:creationId xmlns:a16="http://schemas.microsoft.com/office/drawing/2014/main" id="{D0046534-71B9-4900-96DF-75A9E1D56281}"/>
            </a:ext>
          </a:extLst>
        </xdr:cNvPr>
        <xdr:cNvCxnSpPr/>
      </xdr:nvCxnSpPr>
      <xdr:spPr>
        <a:xfrm flipV="1">
          <a:off x="20434300" y="1862076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60" name="n_1aveValue【公民館】&#10;一人当たり面積">
          <a:extLst>
            <a:ext uri="{FF2B5EF4-FFF2-40B4-BE49-F238E27FC236}">
              <a16:creationId xmlns:a16="http://schemas.microsoft.com/office/drawing/2014/main" id="{76E8C950-A90D-4537-B0F4-0ECFF4082B7D}"/>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61" name="n_2aveValue【公民館】&#10;一人当たり面積">
          <a:extLst>
            <a:ext uri="{FF2B5EF4-FFF2-40B4-BE49-F238E27FC236}">
              <a16:creationId xmlns:a16="http://schemas.microsoft.com/office/drawing/2014/main" id="{140D73E8-323C-4D43-BB07-BE4D2827BC2E}"/>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154957</xdr:rowOff>
    </xdr:from>
    <xdr:ext cx="469744" cy="259045"/>
    <xdr:sp macro="" textlink="">
      <xdr:nvSpPr>
        <xdr:cNvPr id="662" name="n_3aveValue【公民館】&#10;一人当たり面積">
          <a:extLst>
            <a:ext uri="{FF2B5EF4-FFF2-40B4-BE49-F238E27FC236}">
              <a16:creationId xmlns:a16="http://schemas.microsoft.com/office/drawing/2014/main" id="{E4A523B2-1512-4E08-8B4D-8B2C704D4F8E}"/>
            </a:ext>
          </a:extLst>
        </xdr:cNvPr>
        <xdr:cNvSpPr txBox="1"/>
      </xdr:nvSpPr>
      <xdr:spPr>
        <a:xfrm>
          <a:off x="19310427" y="183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146093</xdr:rowOff>
    </xdr:from>
    <xdr:ext cx="469744" cy="259045"/>
    <xdr:sp macro="" textlink="">
      <xdr:nvSpPr>
        <xdr:cNvPr id="663" name="n_1mainValue【公民館】&#10;一人当たり面積">
          <a:extLst>
            <a:ext uri="{FF2B5EF4-FFF2-40B4-BE49-F238E27FC236}">
              <a16:creationId xmlns:a16="http://schemas.microsoft.com/office/drawing/2014/main" id="{89E5E493-1862-4B33-9E57-9655DDBC6B8D}"/>
            </a:ext>
          </a:extLst>
        </xdr:cNvPr>
        <xdr:cNvSpPr txBox="1"/>
      </xdr:nvSpPr>
      <xdr:spPr>
        <a:xfrm>
          <a:off x="21075727" y="1866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147235</xdr:rowOff>
    </xdr:from>
    <xdr:ext cx="469744" cy="259045"/>
    <xdr:sp macro="" textlink="">
      <xdr:nvSpPr>
        <xdr:cNvPr id="664" name="n_2mainValue【公民館】&#10;一人当たり面積">
          <a:extLst>
            <a:ext uri="{FF2B5EF4-FFF2-40B4-BE49-F238E27FC236}">
              <a16:creationId xmlns:a16="http://schemas.microsoft.com/office/drawing/2014/main" id="{7641C222-AB7B-4518-8F61-B145000CEE1B}"/>
            </a:ext>
          </a:extLst>
        </xdr:cNvPr>
        <xdr:cNvSpPr txBox="1"/>
      </xdr:nvSpPr>
      <xdr:spPr>
        <a:xfrm>
          <a:off x="20199427" y="186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F31B4C74-42B0-41E7-A2C3-11AF9E5149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7133D0FC-9F9A-471F-BC37-29A19598435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FC14A0EE-6585-46A7-9D9A-433A021E90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類型において、有形固定資産減価償却率は類似団体平均を上回っており、特に高くなっている施設は道路、保育所である。道路については、定期的な安全点検を実施し適切な改修を行い、計画的な管理を進めていく。保育所は村で唯一の保育施設であり、少子化が進む村にとって子育て環境を充実させる重要な施設であり、定期的な点検評価を行い既存施設を長期的に活用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48115C-9772-4DDF-B8B5-7DE2E5E49E1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CF07F0-9188-4F71-957C-FC495C388E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78855F-51AB-4C1F-8FAF-CAC7402422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82C1DA-9073-4812-A878-79DBF87B3F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C14D159-8F20-4FEF-941F-327D018F67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B77A5B-D2D1-49D3-ADC8-468BFF9EF31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4DCE16-73F9-4BCA-A226-06043BB380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797AC9-254F-4FDF-AC86-F751E9CEBA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B38F569-CB14-434C-BE24-584F9A1AD7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69703E-C7B3-4F10-ABFD-C53240FFC2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901
89.97
2,435,532
2,271,413
154,901
1,065,871
1,586,767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A832AF-0EE1-4991-AD59-ED55DD149CA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ED99B8-3000-4C8E-A01C-250DDD5E02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5BE307-1709-4026-9FDB-935D13C11D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768535-286E-428E-84AA-1AF6AD37E61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A2CBF4-5C43-4F2E-A76A-CEAB45D195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219FF47-9221-495D-924D-597AEDA2956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ACF7610-94B8-4B8B-8971-BD6D71D6B42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64404E-F52C-4E9C-B024-8F98C5C4227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A2E256-EAEF-4B48-AE0D-91F6296269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AD8E04-3CD2-4397-8960-200733FF4F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88B342-F510-42EE-9D53-92DA27CFF7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0F16D7-0ED7-4AE4-A3F6-C4163D4EF7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90D5E0-6A2D-4EC4-8576-804FB7F36D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94EFDE-A885-4EBB-9D7B-9A022E729F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12CF4A9-2866-4046-BEEB-259CB20BC7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7CDF98-106E-4C6C-941C-C2798A949A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38DD92-7D20-4E31-BC1E-FDAD3E2C24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12C1C3-EFC7-44EB-BAC7-3EC18AA46E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26372B-74DA-4BC8-95F0-640E55F2CA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A2127B4-1BB6-468A-A11A-F94B9081FD0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B0FBCDE-8D76-44D4-9D5F-AB1EB40852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EC6C51D-41D0-4A23-A03E-8B3F7D1E9B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21DB73D-5AF0-4938-90AF-DCFA55D95B3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F45B00D-DD0D-42D2-88BE-F3DA8DF36F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6C84B64-0A0D-4567-B550-1102ADFB5C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8BCC193-FE58-43AE-9D1B-DAB804D585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8AB702A-CAB8-45A1-8AFB-8871642DA3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5EA49FC-B3B7-471B-B052-BBCFF0C33A0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131FAB0B-2892-48F3-BBF1-8AA9083A03E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8738DF67-C53D-42B9-8E02-AB60F66DCA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D734C08-38BF-405C-9666-944FBB50D3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D1ECD48-F4E8-403A-842C-B3095C2196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292D8AD-63BD-4605-A187-8ADC0E1EA2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C2EEF140-32FD-476E-AD37-94DEEC3E12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224BD252-E7E1-430B-BCFE-3E535D100A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3504BF83-8081-453E-B917-96F16E9025E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09DA590-F2C6-47EA-AD98-DE936A315A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8FE80B25-DAD5-4765-AB04-945279519A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F5787A6-F09F-4B06-836B-EE7CB6EAB7E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C660712B-D20C-4BEF-82E9-D25181A64B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17861AD-C721-4B7D-A09F-9F7C94C865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C00711F-6DE2-4A10-911B-3DF1B5727A6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3480821-D2D5-46EE-82B1-45D53028805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79B535E-A2CE-403D-8E5B-FD58773B20B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79A7559-43DA-4379-AFF9-B47649CAAF3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1C705634-38BE-40AA-A20A-6D60FE0D17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57228879-15C2-40E9-B4FB-B8C14160F86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95671E73-AA24-4C27-9B6E-A7C230165D8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F0A3AECC-B831-478A-977E-1D37AE34601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F785AD0F-1CF4-415F-9CD8-8D06B81AE4D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CFA0F7D4-EED5-45B9-92FD-EE03B7127CB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9F8F24F4-8972-4AEE-BEF7-5CA8640F977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EF38A0F2-039B-4ECC-91E0-B1D7D210A76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7CED543B-10D7-4A01-A00E-C819D168E44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EA4E964F-6232-4A2B-9F1B-779276A3F14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642C15B0-CD42-4621-BF12-D0F89615E64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53732542-E91B-43D5-B70C-D1E849FCEEA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802FE0B1-8A94-4DED-880C-48F3ADE5F7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CF6E72CB-098F-4DD1-862F-41467A622F1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FCB4E413-5084-4F97-A18D-A56C9F9614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EF5F590B-9886-4B3F-98F4-541934F7CC2A}"/>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6F8F0EE2-839F-4CF7-A710-E680A7670B84}"/>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8C1C253D-F366-4EEA-9104-11571A9927E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115D796-52F6-4761-AEF6-F57E1A01EE96}"/>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B480D536-9EA0-4D71-862E-01A39DAC4E1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7CB7DF6E-09C4-4B8A-9C0C-27C80361A123}"/>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9C5FA0B1-AD72-4C7D-B5BB-3ADE9AB6B177}"/>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5BFBF1B1-A649-4096-B46F-05A5A3E8F0CA}"/>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555C9F0A-6AEB-464E-9C85-AEF7BA312E04}"/>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5E7691E8-9B0B-4245-8987-0881A8C3A233}"/>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9A3EAB18-CD70-4638-97FB-00B05E6ACB01}"/>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83" name="フローチャート: 判断 82">
          <a:extLst>
            <a:ext uri="{FF2B5EF4-FFF2-40B4-BE49-F238E27FC236}">
              <a16:creationId xmlns:a16="http://schemas.microsoft.com/office/drawing/2014/main" id="{665F5A21-D5EE-4775-AA98-1E8EDE6F7B48}"/>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15892</xdr:rowOff>
    </xdr:from>
    <xdr:ext cx="405111" cy="259045"/>
    <xdr:sp macro="" textlink="">
      <xdr:nvSpPr>
        <xdr:cNvPr id="84" name="n_3aveValue【体育館・プール】&#10;有形固定資産減価償却率">
          <a:extLst>
            <a:ext uri="{FF2B5EF4-FFF2-40B4-BE49-F238E27FC236}">
              <a16:creationId xmlns:a16="http://schemas.microsoft.com/office/drawing/2014/main" id="{2417B594-A23B-46C8-B5D8-23C00D2FF8BB}"/>
            </a:ext>
          </a:extLst>
        </xdr:cNvPr>
        <xdr:cNvSpPr txBox="1"/>
      </xdr:nvSpPr>
      <xdr:spPr>
        <a:xfrm>
          <a:off x="1816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F3A85B8-FF4E-4C1A-9D81-BD73AF56FB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23F83FA-1C44-438B-816B-08B5679A7D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7365890-BD24-4593-B86D-83F84C8BE5E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F7D3569-FBE6-4886-9B12-4A349983A3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502B33B-72B3-41F2-A398-D007B7B51A2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90" name="楕円 89">
          <a:extLst>
            <a:ext uri="{FF2B5EF4-FFF2-40B4-BE49-F238E27FC236}">
              <a16:creationId xmlns:a16="http://schemas.microsoft.com/office/drawing/2014/main" id="{185EE5FA-A556-47D6-B7A7-ECF41B4E453A}"/>
            </a:ext>
          </a:extLst>
        </xdr:cNvPr>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32EA089-F409-4559-8158-DE1F6561FAC0}"/>
            </a:ext>
          </a:extLst>
        </xdr:cNvPr>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92" name="楕円 91">
          <a:extLst>
            <a:ext uri="{FF2B5EF4-FFF2-40B4-BE49-F238E27FC236}">
              <a16:creationId xmlns:a16="http://schemas.microsoft.com/office/drawing/2014/main" id="{6B1261C5-C3C1-475C-9D94-9D4AD814A61E}"/>
            </a:ext>
          </a:extLst>
        </xdr:cNvPr>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59</xdr:row>
      <xdr:rowOff>0</xdr:rowOff>
    </xdr:to>
    <xdr:cxnSp macro="">
      <xdr:nvCxnSpPr>
        <xdr:cNvPr id="93" name="直線コネクタ 92">
          <a:extLst>
            <a:ext uri="{FF2B5EF4-FFF2-40B4-BE49-F238E27FC236}">
              <a16:creationId xmlns:a16="http://schemas.microsoft.com/office/drawing/2014/main" id="{7A7BC782-2A09-4092-A1E5-FA0272330B69}"/>
            </a:ext>
          </a:extLst>
        </xdr:cNvPr>
        <xdr:cNvCxnSpPr/>
      </xdr:nvCxnSpPr>
      <xdr:spPr>
        <a:xfrm flipV="1">
          <a:off x="3797300" y="1002411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74930</xdr:rowOff>
    </xdr:from>
    <xdr:to>
      <xdr:col>15</xdr:col>
      <xdr:colOff>101600</xdr:colOff>
      <xdr:row>59</xdr:row>
      <xdr:rowOff>5080</xdr:rowOff>
    </xdr:to>
    <xdr:sp macro="" textlink="">
      <xdr:nvSpPr>
        <xdr:cNvPr id="94" name="楕円 93">
          <a:extLst>
            <a:ext uri="{FF2B5EF4-FFF2-40B4-BE49-F238E27FC236}">
              <a16:creationId xmlns:a16="http://schemas.microsoft.com/office/drawing/2014/main" id="{DF6D126E-5AC3-4CD1-89B9-DBAB11619BEA}"/>
            </a:ext>
          </a:extLst>
        </xdr:cNvPr>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59</xdr:row>
      <xdr:rowOff>0</xdr:rowOff>
    </xdr:to>
    <xdr:cxnSp macro="">
      <xdr:nvCxnSpPr>
        <xdr:cNvPr id="95" name="直線コネクタ 94">
          <a:extLst>
            <a:ext uri="{FF2B5EF4-FFF2-40B4-BE49-F238E27FC236}">
              <a16:creationId xmlns:a16="http://schemas.microsoft.com/office/drawing/2014/main" id="{8E538F63-6446-4D88-8EBF-09226FD79EA6}"/>
            </a:ext>
          </a:extLst>
        </xdr:cNvPr>
        <xdr:cNvCxnSpPr/>
      </xdr:nvCxnSpPr>
      <xdr:spPr>
        <a:xfrm>
          <a:off x="2908300" y="10069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96" name="n_1mainValue【体育館・プール】&#10;有形固定資産減価償却率">
          <a:extLst>
            <a:ext uri="{FF2B5EF4-FFF2-40B4-BE49-F238E27FC236}">
              <a16:creationId xmlns:a16="http://schemas.microsoft.com/office/drawing/2014/main" id="{D14C4EA5-21B8-4C84-B990-FFDD75FC52AB}"/>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21607</xdr:rowOff>
    </xdr:from>
    <xdr:ext cx="405111" cy="259045"/>
    <xdr:sp macro="" textlink="">
      <xdr:nvSpPr>
        <xdr:cNvPr id="97" name="n_2mainValue【体育館・プール】&#10;有形固定資産減価償却率">
          <a:extLst>
            <a:ext uri="{FF2B5EF4-FFF2-40B4-BE49-F238E27FC236}">
              <a16:creationId xmlns:a16="http://schemas.microsoft.com/office/drawing/2014/main" id="{2D7360FE-9201-4AD1-B489-516E4628B419}"/>
            </a:ext>
          </a:extLst>
        </xdr:cNvPr>
        <xdr:cNvSpPr txBox="1"/>
      </xdr:nvSpPr>
      <xdr:spPr>
        <a:xfrm>
          <a:off x="2705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1E62139E-9DD8-437F-9E66-232399C2BA2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697A596-4401-47FE-B7F1-0C213D275E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380A425B-FA29-4A8A-90CF-96E14B0DA8A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AFB07BFE-1BE0-4B91-9234-12B24590564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52C5FCD5-5A22-4FBE-98A3-C3DE73C633D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21ED9FDA-0F84-4548-B01A-7DD79B6F0B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E145A516-0AE9-4F72-AC28-617488996DD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91B2E94-C821-413F-BE8D-7C6765FA04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140784A1-6966-4625-9E1D-1797884593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58F791BC-83DD-4615-A49F-7391B0C7C9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14B41B15-5FF0-48C0-8E59-4B9A744CFF9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C08B9F7E-A373-4C9A-BD45-0FB662A87DC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8AB4CA40-DF0E-4234-908E-3F044C3EA48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7E8C8FB9-8883-4056-B340-257305CB00E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94464B37-0FF7-434C-94F5-4F44EFB4B83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DD2F5063-1DB8-482F-B3FA-8C05B060D6A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FA5DA06C-8F37-440B-B182-178EE1B0135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31197820-B0BF-4197-B620-AB95B69CC0E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F00EF463-C507-45D1-948E-F2FDD070616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F40A1300-33B6-492E-88B7-275D07B7F18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634FA34F-CD78-4A10-83C0-1D48DB12739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3FB07523-2357-4EE0-B1FB-71BC1F818EA9}"/>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C163893B-1386-4EF8-9546-881CA8D0701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6E660DC0-823A-4AB7-80F5-37897D787B3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BEF875DD-3685-40A9-A045-76CA561F6F3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C287E478-F1CC-46C1-A333-E2411F7DCB64}"/>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B6855F40-DFBD-4365-8538-EEF3C06A69F4}"/>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1BCF74B7-75D9-479A-9091-7D8F6F92F65E}"/>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4DFDA4AC-0C74-4DB8-BB69-7A258B899197}"/>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06007AC0-17E9-4A90-9F72-B1D11420BC4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8" name="【体育館・プール】&#10;一人当たり面積平均値テキスト">
          <a:extLst>
            <a:ext uri="{FF2B5EF4-FFF2-40B4-BE49-F238E27FC236}">
              <a16:creationId xmlns:a16="http://schemas.microsoft.com/office/drawing/2014/main" id="{BD772078-FD43-48D8-BF57-837F70D65AAC}"/>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6F59D7A4-281E-478B-B826-D4494B784D7F}"/>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2A958EFD-23B1-4A6E-A617-EE53BE5F7D0D}"/>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1" name="n_1aveValue【体育館・プール】&#10;一人当たり面積">
          <a:extLst>
            <a:ext uri="{FF2B5EF4-FFF2-40B4-BE49-F238E27FC236}">
              <a16:creationId xmlns:a16="http://schemas.microsoft.com/office/drawing/2014/main" id="{78FA1813-104A-4195-B341-2C16B8D272DC}"/>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A578E2BD-FC50-4186-8F4A-E608D1D9945B}"/>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3" name="n_2aveValue【体育館・プール】&#10;一人当たり面積">
          <a:extLst>
            <a:ext uri="{FF2B5EF4-FFF2-40B4-BE49-F238E27FC236}">
              <a16:creationId xmlns:a16="http://schemas.microsoft.com/office/drawing/2014/main" id="{7B671500-E59A-4161-B36D-59471F814AEE}"/>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72317</xdr:rowOff>
    </xdr:from>
    <xdr:to>
      <xdr:col>41</xdr:col>
      <xdr:colOff>101600</xdr:colOff>
      <xdr:row>64</xdr:row>
      <xdr:rowOff>2467</xdr:rowOff>
    </xdr:to>
    <xdr:sp macro="" textlink="">
      <xdr:nvSpPr>
        <xdr:cNvPr id="134" name="フローチャート: 判断 133">
          <a:extLst>
            <a:ext uri="{FF2B5EF4-FFF2-40B4-BE49-F238E27FC236}">
              <a16:creationId xmlns:a16="http://schemas.microsoft.com/office/drawing/2014/main" id="{775D0184-B2D8-4094-AB1E-7142F59A2F30}"/>
            </a:ext>
          </a:extLst>
        </xdr:cNvPr>
        <xdr:cNvSpPr/>
      </xdr:nvSpPr>
      <xdr:spPr>
        <a:xfrm>
          <a:off x="7810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18994</xdr:rowOff>
    </xdr:from>
    <xdr:ext cx="469744" cy="259045"/>
    <xdr:sp macro="" textlink="">
      <xdr:nvSpPr>
        <xdr:cNvPr id="135" name="n_3aveValue【体育館・プール】&#10;一人当たり面積">
          <a:extLst>
            <a:ext uri="{FF2B5EF4-FFF2-40B4-BE49-F238E27FC236}">
              <a16:creationId xmlns:a16="http://schemas.microsoft.com/office/drawing/2014/main" id="{26AEDD70-E9CA-42B8-BF9C-04F01E578722}"/>
            </a:ext>
          </a:extLst>
        </xdr:cNvPr>
        <xdr:cNvSpPr txBox="1"/>
      </xdr:nvSpPr>
      <xdr:spPr>
        <a:xfrm>
          <a:off x="7626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A40AB888-9B78-4289-A868-6BAA133CD5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09AF1ED-25D2-4611-A854-B1C86B0F14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E17ADDDE-6448-4BF5-9570-754F6E8C635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79CB786-FA56-4844-AD00-B8781DD815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33D468B-36D4-494D-B62B-D9B8D48BDA9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40966</xdr:rowOff>
    </xdr:from>
    <xdr:to>
      <xdr:col>55</xdr:col>
      <xdr:colOff>50800</xdr:colOff>
      <xdr:row>55</xdr:row>
      <xdr:rowOff>142566</xdr:rowOff>
    </xdr:to>
    <xdr:sp macro="" textlink="">
      <xdr:nvSpPr>
        <xdr:cNvPr id="141" name="楕円 140">
          <a:extLst>
            <a:ext uri="{FF2B5EF4-FFF2-40B4-BE49-F238E27FC236}">
              <a16:creationId xmlns:a16="http://schemas.microsoft.com/office/drawing/2014/main" id="{8A45EC3A-0B54-426A-B49F-67EF086CB95F}"/>
            </a:ext>
          </a:extLst>
        </xdr:cNvPr>
        <xdr:cNvSpPr/>
      </xdr:nvSpPr>
      <xdr:spPr>
        <a:xfrm>
          <a:off x="10426700" y="94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165443</xdr:rowOff>
    </xdr:from>
    <xdr:ext cx="469744" cy="259045"/>
    <xdr:sp macro="" textlink="">
      <xdr:nvSpPr>
        <xdr:cNvPr id="142" name="【体育館・プール】&#10;一人当たり面積該当値テキスト">
          <a:extLst>
            <a:ext uri="{FF2B5EF4-FFF2-40B4-BE49-F238E27FC236}">
              <a16:creationId xmlns:a16="http://schemas.microsoft.com/office/drawing/2014/main" id="{88053E48-3A91-4B32-A442-B874D4C59D88}"/>
            </a:ext>
          </a:extLst>
        </xdr:cNvPr>
        <xdr:cNvSpPr txBox="1"/>
      </xdr:nvSpPr>
      <xdr:spPr>
        <a:xfrm>
          <a:off x="10515600" y="942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107587</xdr:rowOff>
    </xdr:from>
    <xdr:to>
      <xdr:col>50</xdr:col>
      <xdr:colOff>165100</xdr:colOff>
      <xdr:row>56</xdr:row>
      <xdr:rowOff>37737</xdr:rowOff>
    </xdr:to>
    <xdr:sp macro="" textlink="">
      <xdr:nvSpPr>
        <xdr:cNvPr id="143" name="楕円 142">
          <a:extLst>
            <a:ext uri="{FF2B5EF4-FFF2-40B4-BE49-F238E27FC236}">
              <a16:creationId xmlns:a16="http://schemas.microsoft.com/office/drawing/2014/main" id="{3F4495FA-FE93-455A-8528-11100E559A93}"/>
            </a:ext>
          </a:extLst>
        </xdr:cNvPr>
        <xdr:cNvSpPr/>
      </xdr:nvSpPr>
      <xdr:spPr>
        <a:xfrm>
          <a:off x="9588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91766</xdr:rowOff>
    </xdr:from>
    <xdr:to>
      <xdr:col>55</xdr:col>
      <xdr:colOff>0</xdr:colOff>
      <xdr:row>55</xdr:row>
      <xdr:rowOff>158387</xdr:rowOff>
    </xdr:to>
    <xdr:cxnSp macro="">
      <xdr:nvCxnSpPr>
        <xdr:cNvPr id="144" name="直線コネクタ 143">
          <a:extLst>
            <a:ext uri="{FF2B5EF4-FFF2-40B4-BE49-F238E27FC236}">
              <a16:creationId xmlns:a16="http://schemas.microsoft.com/office/drawing/2014/main" id="{728A2121-360D-41CB-9B0B-3287AB8361B3}"/>
            </a:ext>
          </a:extLst>
        </xdr:cNvPr>
        <xdr:cNvCxnSpPr/>
      </xdr:nvCxnSpPr>
      <xdr:spPr>
        <a:xfrm flipV="1">
          <a:off x="9639300" y="9521516"/>
          <a:ext cx="8382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144816</xdr:rowOff>
    </xdr:from>
    <xdr:to>
      <xdr:col>46</xdr:col>
      <xdr:colOff>38100</xdr:colOff>
      <xdr:row>56</xdr:row>
      <xdr:rowOff>74966</xdr:rowOff>
    </xdr:to>
    <xdr:sp macro="" textlink="">
      <xdr:nvSpPr>
        <xdr:cNvPr id="145" name="楕円 144">
          <a:extLst>
            <a:ext uri="{FF2B5EF4-FFF2-40B4-BE49-F238E27FC236}">
              <a16:creationId xmlns:a16="http://schemas.microsoft.com/office/drawing/2014/main" id="{E1E0BC80-9FEB-4FF5-8BD5-030CD9FD6ACA}"/>
            </a:ext>
          </a:extLst>
        </xdr:cNvPr>
        <xdr:cNvSpPr/>
      </xdr:nvSpPr>
      <xdr:spPr>
        <a:xfrm>
          <a:off x="8699500" y="95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158387</xdr:rowOff>
    </xdr:from>
    <xdr:to>
      <xdr:col>50</xdr:col>
      <xdr:colOff>114300</xdr:colOff>
      <xdr:row>56</xdr:row>
      <xdr:rowOff>24166</xdr:rowOff>
    </xdr:to>
    <xdr:cxnSp macro="">
      <xdr:nvCxnSpPr>
        <xdr:cNvPr id="146" name="直線コネクタ 145">
          <a:extLst>
            <a:ext uri="{FF2B5EF4-FFF2-40B4-BE49-F238E27FC236}">
              <a16:creationId xmlns:a16="http://schemas.microsoft.com/office/drawing/2014/main" id="{9F26EC1D-3233-4763-9AC4-A1E0C5EA4B7D}"/>
            </a:ext>
          </a:extLst>
        </xdr:cNvPr>
        <xdr:cNvCxnSpPr/>
      </xdr:nvCxnSpPr>
      <xdr:spPr>
        <a:xfrm flipV="1">
          <a:off x="8750300" y="9588137"/>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54264</xdr:rowOff>
    </xdr:from>
    <xdr:ext cx="469744" cy="259045"/>
    <xdr:sp macro="" textlink="">
      <xdr:nvSpPr>
        <xdr:cNvPr id="147" name="n_1mainValue【体育館・プール】&#10;一人当たり面積">
          <a:extLst>
            <a:ext uri="{FF2B5EF4-FFF2-40B4-BE49-F238E27FC236}">
              <a16:creationId xmlns:a16="http://schemas.microsoft.com/office/drawing/2014/main" id="{E2CA8B6E-2AC4-4A66-93E3-8C2517EB6A22}"/>
            </a:ext>
          </a:extLst>
        </xdr:cNvPr>
        <xdr:cNvSpPr txBox="1"/>
      </xdr:nvSpPr>
      <xdr:spPr>
        <a:xfrm>
          <a:off x="9391727" y="931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91493</xdr:rowOff>
    </xdr:from>
    <xdr:ext cx="469744" cy="259045"/>
    <xdr:sp macro="" textlink="">
      <xdr:nvSpPr>
        <xdr:cNvPr id="148" name="n_2mainValue【体育館・プール】&#10;一人当たり面積">
          <a:extLst>
            <a:ext uri="{FF2B5EF4-FFF2-40B4-BE49-F238E27FC236}">
              <a16:creationId xmlns:a16="http://schemas.microsoft.com/office/drawing/2014/main" id="{F2ACE769-61A2-4C64-9889-16C3486BF6AC}"/>
            </a:ext>
          </a:extLst>
        </xdr:cNvPr>
        <xdr:cNvSpPr txBox="1"/>
      </xdr:nvSpPr>
      <xdr:spPr>
        <a:xfrm>
          <a:off x="8515427" y="934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E9734C2B-29C3-486B-BEB5-AED78E95027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9B9F2677-45AA-4E6F-9FDE-53E7DA4EBC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11B719A5-7038-46BD-BC1D-299FE471EE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9FA233E6-7245-47CA-A8DE-12643D137B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90BB1545-DE06-464D-9856-E55351FBA4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69D4122D-D0F3-4860-B924-CA3A3C39CF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30EA51ED-E3DF-42D2-9DB2-34BA8914AF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703A62E4-17C9-4D21-A1C1-DD2A49FEB94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a:extLst>
            <a:ext uri="{FF2B5EF4-FFF2-40B4-BE49-F238E27FC236}">
              <a16:creationId xmlns:a16="http://schemas.microsoft.com/office/drawing/2014/main" id="{14B8CDAD-856A-4BD0-AD3C-E47C147404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a:extLst>
            <a:ext uri="{FF2B5EF4-FFF2-40B4-BE49-F238E27FC236}">
              <a16:creationId xmlns:a16="http://schemas.microsoft.com/office/drawing/2014/main" id="{23A047BD-1B45-4DBF-A67E-B4FC548728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a:extLst>
            <a:ext uri="{FF2B5EF4-FFF2-40B4-BE49-F238E27FC236}">
              <a16:creationId xmlns:a16="http://schemas.microsoft.com/office/drawing/2014/main" id="{CA598D32-1174-4B8D-9D9A-0F871C9A85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a:extLst>
            <a:ext uri="{FF2B5EF4-FFF2-40B4-BE49-F238E27FC236}">
              <a16:creationId xmlns:a16="http://schemas.microsoft.com/office/drawing/2014/main" id="{BB1C795B-700D-4AFC-BD09-A557C7DCEF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a:extLst>
            <a:ext uri="{FF2B5EF4-FFF2-40B4-BE49-F238E27FC236}">
              <a16:creationId xmlns:a16="http://schemas.microsoft.com/office/drawing/2014/main" id="{D448F42F-A610-416B-A720-C8BA48B5D6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a:extLst>
            <a:ext uri="{FF2B5EF4-FFF2-40B4-BE49-F238E27FC236}">
              <a16:creationId xmlns:a16="http://schemas.microsoft.com/office/drawing/2014/main" id="{2D5C48B2-C914-44E4-ACC1-0FA978491A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a:extLst>
            <a:ext uri="{FF2B5EF4-FFF2-40B4-BE49-F238E27FC236}">
              <a16:creationId xmlns:a16="http://schemas.microsoft.com/office/drawing/2014/main" id="{46413D3D-2CD2-41F6-83A0-1FB6F1117C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a:extLst>
            <a:ext uri="{FF2B5EF4-FFF2-40B4-BE49-F238E27FC236}">
              <a16:creationId xmlns:a16="http://schemas.microsoft.com/office/drawing/2014/main" id="{B56C61E4-89FF-4E6E-9403-5182E34BF49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a:extLst>
            <a:ext uri="{FF2B5EF4-FFF2-40B4-BE49-F238E27FC236}">
              <a16:creationId xmlns:a16="http://schemas.microsoft.com/office/drawing/2014/main" id="{59FBA3B6-48F5-4F6C-B86D-DE69AFA907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a:extLst>
            <a:ext uri="{FF2B5EF4-FFF2-40B4-BE49-F238E27FC236}">
              <a16:creationId xmlns:a16="http://schemas.microsoft.com/office/drawing/2014/main" id="{F9C4CABA-3057-4C83-9593-09FFEBF182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a:extLst>
            <a:ext uri="{FF2B5EF4-FFF2-40B4-BE49-F238E27FC236}">
              <a16:creationId xmlns:a16="http://schemas.microsoft.com/office/drawing/2014/main" id="{EF4ABAD9-3455-4C31-A225-CEB61FD10A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a:extLst>
            <a:ext uri="{FF2B5EF4-FFF2-40B4-BE49-F238E27FC236}">
              <a16:creationId xmlns:a16="http://schemas.microsoft.com/office/drawing/2014/main" id="{4A8FF33E-0E09-4E9F-A48A-AEB17E680EC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a:extLst>
            <a:ext uri="{FF2B5EF4-FFF2-40B4-BE49-F238E27FC236}">
              <a16:creationId xmlns:a16="http://schemas.microsoft.com/office/drawing/2014/main" id="{F598527A-A760-499B-AA0B-D31C112D72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a:extLst>
            <a:ext uri="{FF2B5EF4-FFF2-40B4-BE49-F238E27FC236}">
              <a16:creationId xmlns:a16="http://schemas.microsoft.com/office/drawing/2014/main" id="{FBDBAA8D-F7ED-41AB-8B6B-67ADCFD2B1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a:extLst>
            <a:ext uri="{FF2B5EF4-FFF2-40B4-BE49-F238E27FC236}">
              <a16:creationId xmlns:a16="http://schemas.microsoft.com/office/drawing/2014/main" id="{E5BAF293-678B-446A-823F-B31F0BACBB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a:extLst>
            <a:ext uri="{FF2B5EF4-FFF2-40B4-BE49-F238E27FC236}">
              <a16:creationId xmlns:a16="http://schemas.microsoft.com/office/drawing/2014/main" id="{BE1030B4-75E8-4209-A573-BCDE87D91A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a:extLst>
            <a:ext uri="{FF2B5EF4-FFF2-40B4-BE49-F238E27FC236}">
              <a16:creationId xmlns:a16="http://schemas.microsoft.com/office/drawing/2014/main" id="{3C7D5E0E-0B14-4B1A-96E4-4145462EA8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a:extLst>
            <a:ext uri="{FF2B5EF4-FFF2-40B4-BE49-F238E27FC236}">
              <a16:creationId xmlns:a16="http://schemas.microsoft.com/office/drawing/2014/main" id="{A4FA7944-8672-495B-A63C-24C53299D98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a:extLst>
            <a:ext uri="{FF2B5EF4-FFF2-40B4-BE49-F238E27FC236}">
              <a16:creationId xmlns:a16="http://schemas.microsoft.com/office/drawing/2014/main" id="{45411B82-86DE-494A-90FC-CE7DCFF6B2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a:extLst>
            <a:ext uri="{FF2B5EF4-FFF2-40B4-BE49-F238E27FC236}">
              <a16:creationId xmlns:a16="http://schemas.microsoft.com/office/drawing/2014/main" id="{054811F3-D7E0-4FE9-885D-2FBAC9674E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a:extLst>
            <a:ext uri="{FF2B5EF4-FFF2-40B4-BE49-F238E27FC236}">
              <a16:creationId xmlns:a16="http://schemas.microsoft.com/office/drawing/2014/main" id="{D4A1EFA0-7ECA-4092-8DC2-676DB63749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a:extLst>
            <a:ext uri="{FF2B5EF4-FFF2-40B4-BE49-F238E27FC236}">
              <a16:creationId xmlns:a16="http://schemas.microsoft.com/office/drawing/2014/main" id="{27885F39-36BE-4EFF-BED1-6474AEF612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a:extLst>
            <a:ext uri="{FF2B5EF4-FFF2-40B4-BE49-F238E27FC236}">
              <a16:creationId xmlns:a16="http://schemas.microsoft.com/office/drawing/2014/main" id="{6C9B553E-D630-4B3F-A59B-D0BF117F82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a:extLst>
            <a:ext uri="{FF2B5EF4-FFF2-40B4-BE49-F238E27FC236}">
              <a16:creationId xmlns:a16="http://schemas.microsoft.com/office/drawing/2014/main" id="{044E4881-81E6-4C57-97FC-4B213BFB5F7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a:extLst>
            <a:ext uri="{FF2B5EF4-FFF2-40B4-BE49-F238E27FC236}">
              <a16:creationId xmlns:a16="http://schemas.microsoft.com/office/drawing/2014/main" id="{2E989FEF-2CF9-4425-9799-99489AD0BEA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a:extLst>
            <a:ext uri="{FF2B5EF4-FFF2-40B4-BE49-F238E27FC236}">
              <a16:creationId xmlns:a16="http://schemas.microsoft.com/office/drawing/2014/main" id="{64248EEB-452B-4467-A8B9-492153B80C1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a:extLst>
            <a:ext uri="{FF2B5EF4-FFF2-40B4-BE49-F238E27FC236}">
              <a16:creationId xmlns:a16="http://schemas.microsoft.com/office/drawing/2014/main" id="{A2434048-879C-467B-89ED-C812148511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a:extLst>
            <a:ext uri="{FF2B5EF4-FFF2-40B4-BE49-F238E27FC236}">
              <a16:creationId xmlns:a16="http://schemas.microsoft.com/office/drawing/2014/main" id="{6B1ED9E1-04AE-4B82-83B8-AD51C8C0D7B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a:extLst>
            <a:ext uri="{FF2B5EF4-FFF2-40B4-BE49-F238E27FC236}">
              <a16:creationId xmlns:a16="http://schemas.microsoft.com/office/drawing/2014/main" id="{5A9E7127-E76E-423A-918A-6F8D8CECE2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a:extLst>
            <a:ext uri="{FF2B5EF4-FFF2-40B4-BE49-F238E27FC236}">
              <a16:creationId xmlns:a16="http://schemas.microsoft.com/office/drawing/2014/main" id="{F651C6B6-4729-42B9-AC93-5D4B5F49E9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a:extLst>
            <a:ext uri="{FF2B5EF4-FFF2-40B4-BE49-F238E27FC236}">
              <a16:creationId xmlns:a16="http://schemas.microsoft.com/office/drawing/2014/main" id="{1720517C-B552-41C6-991C-31B49479778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a:extLst>
            <a:ext uri="{FF2B5EF4-FFF2-40B4-BE49-F238E27FC236}">
              <a16:creationId xmlns:a16="http://schemas.microsoft.com/office/drawing/2014/main" id="{7D3D89D8-2F8E-4025-B75C-44E2E490E29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9" name="テキスト ボックス 188">
          <a:extLst>
            <a:ext uri="{FF2B5EF4-FFF2-40B4-BE49-F238E27FC236}">
              <a16:creationId xmlns:a16="http://schemas.microsoft.com/office/drawing/2014/main" id="{46493AA4-46EA-44D7-8BCC-5DC9D4B470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0" name="直線コネクタ 189">
          <a:extLst>
            <a:ext uri="{FF2B5EF4-FFF2-40B4-BE49-F238E27FC236}">
              <a16:creationId xmlns:a16="http://schemas.microsoft.com/office/drawing/2014/main" id="{4E7E6736-F8DD-4FD9-B801-27C3ECB73F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1" name="直線コネクタ 190">
          <a:extLst>
            <a:ext uri="{FF2B5EF4-FFF2-40B4-BE49-F238E27FC236}">
              <a16:creationId xmlns:a16="http://schemas.microsoft.com/office/drawing/2014/main" id="{6FB52FF9-AA50-427A-9CDE-1413A6352D9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2" name="テキスト ボックス 191">
          <a:extLst>
            <a:ext uri="{FF2B5EF4-FFF2-40B4-BE49-F238E27FC236}">
              <a16:creationId xmlns:a16="http://schemas.microsoft.com/office/drawing/2014/main" id="{E225F28C-B785-4ACC-A708-7DAEBBD77193}"/>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3" name="直線コネクタ 192">
          <a:extLst>
            <a:ext uri="{FF2B5EF4-FFF2-40B4-BE49-F238E27FC236}">
              <a16:creationId xmlns:a16="http://schemas.microsoft.com/office/drawing/2014/main" id="{57B4210D-1E58-48F2-8243-27B2E32741D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4" name="テキスト ボックス 193">
          <a:extLst>
            <a:ext uri="{FF2B5EF4-FFF2-40B4-BE49-F238E27FC236}">
              <a16:creationId xmlns:a16="http://schemas.microsoft.com/office/drawing/2014/main" id="{1602EA19-C05F-4DEF-B744-844B273A083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5" name="直線コネクタ 194">
          <a:extLst>
            <a:ext uri="{FF2B5EF4-FFF2-40B4-BE49-F238E27FC236}">
              <a16:creationId xmlns:a16="http://schemas.microsoft.com/office/drawing/2014/main" id="{1E38F192-7F95-4D55-93EE-7B2CACC1B7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6" name="テキスト ボックス 195">
          <a:extLst>
            <a:ext uri="{FF2B5EF4-FFF2-40B4-BE49-F238E27FC236}">
              <a16:creationId xmlns:a16="http://schemas.microsoft.com/office/drawing/2014/main" id="{4458B3E9-A4A6-404F-9DCE-E48FB600632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7" name="直線コネクタ 196">
          <a:extLst>
            <a:ext uri="{FF2B5EF4-FFF2-40B4-BE49-F238E27FC236}">
              <a16:creationId xmlns:a16="http://schemas.microsoft.com/office/drawing/2014/main" id="{4F860014-86D3-41E7-99B8-861304A8DAE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8" name="テキスト ボックス 197">
          <a:extLst>
            <a:ext uri="{FF2B5EF4-FFF2-40B4-BE49-F238E27FC236}">
              <a16:creationId xmlns:a16="http://schemas.microsoft.com/office/drawing/2014/main" id="{4104C3B2-4A99-49FD-BCAC-414273D8150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9" name="直線コネクタ 198">
          <a:extLst>
            <a:ext uri="{FF2B5EF4-FFF2-40B4-BE49-F238E27FC236}">
              <a16:creationId xmlns:a16="http://schemas.microsoft.com/office/drawing/2014/main" id="{3F9303F1-CA2B-4C7F-80BD-9DBC8DE9F82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0" name="テキスト ボックス 199">
          <a:extLst>
            <a:ext uri="{FF2B5EF4-FFF2-40B4-BE49-F238E27FC236}">
              <a16:creationId xmlns:a16="http://schemas.microsoft.com/office/drawing/2014/main" id="{8488FCE7-2957-4EA0-A156-2C7BBDDEE9E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1" name="直線コネクタ 200">
          <a:extLst>
            <a:ext uri="{FF2B5EF4-FFF2-40B4-BE49-F238E27FC236}">
              <a16:creationId xmlns:a16="http://schemas.microsoft.com/office/drawing/2014/main" id="{13D9AB63-E810-45C9-8286-F084C31386B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2" name="テキスト ボックス 201">
          <a:extLst>
            <a:ext uri="{FF2B5EF4-FFF2-40B4-BE49-F238E27FC236}">
              <a16:creationId xmlns:a16="http://schemas.microsoft.com/office/drawing/2014/main" id="{925FA9DA-EB13-45DD-8ACD-76D5145A64E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3" name="【一般廃棄物処理施設】&#10;有形固定資産減価償却率グラフ枠">
          <a:extLst>
            <a:ext uri="{FF2B5EF4-FFF2-40B4-BE49-F238E27FC236}">
              <a16:creationId xmlns:a16="http://schemas.microsoft.com/office/drawing/2014/main" id="{CFA229BD-B103-4656-8CF7-B3CE71251F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04" name="直線コネクタ 203">
          <a:extLst>
            <a:ext uri="{FF2B5EF4-FFF2-40B4-BE49-F238E27FC236}">
              <a16:creationId xmlns:a16="http://schemas.microsoft.com/office/drawing/2014/main" id="{3EC43D4D-E880-4BA9-9AFA-754013586D48}"/>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05" name="【一般廃棄物処理施設】&#10;有形固定資産減価償却率最小値テキスト">
          <a:extLst>
            <a:ext uri="{FF2B5EF4-FFF2-40B4-BE49-F238E27FC236}">
              <a16:creationId xmlns:a16="http://schemas.microsoft.com/office/drawing/2014/main" id="{CADA969C-BAB7-4F93-ABBC-DFC2F02A2105}"/>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06" name="直線コネクタ 205">
          <a:extLst>
            <a:ext uri="{FF2B5EF4-FFF2-40B4-BE49-F238E27FC236}">
              <a16:creationId xmlns:a16="http://schemas.microsoft.com/office/drawing/2014/main" id="{E31F1B80-0692-44B2-9BA6-2C7930F3141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07" name="【一般廃棄物処理施設】&#10;有形固定資産減価償却率最大値テキスト">
          <a:extLst>
            <a:ext uri="{FF2B5EF4-FFF2-40B4-BE49-F238E27FC236}">
              <a16:creationId xmlns:a16="http://schemas.microsoft.com/office/drawing/2014/main" id="{CDC6E0B0-9488-418D-AA96-B6D8F669F701}"/>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08" name="直線コネクタ 207">
          <a:extLst>
            <a:ext uri="{FF2B5EF4-FFF2-40B4-BE49-F238E27FC236}">
              <a16:creationId xmlns:a16="http://schemas.microsoft.com/office/drawing/2014/main" id="{A9D4A240-5CAC-4987-A0F8-2517F5D13362}"/>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09" name="【一般廃棄物処理施設】&#10;有形固定資産減価償却率平均値テキスト">
          <a:extLst>
            <a:ext uri="{FF2B5EF4-FFF2-40B4-BE49-F238E27FC236}">
              <a16:creationId xmlns:a16="http://schemas.microsoft.com/office/drawing/2014/main" id="{80B3298E-92AE-429B-BFA7-5CED91E78C8A}"/>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0" name="フローチャート: 判断 209">
          <a:extLst>
            <a:ext uri="{FF2B5EF4-FFF2-40B4-BE49-F238E27FC236}">
              <a16:creationId xmlns:a16="http://schemas.microsoft.com/office/drawing/2014/main" id="{6DF6C598-3269-424B-8489-37004269A015}"/>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1" name="フローチャート: 判断 210">
          <a:extLst>
            <a:ext uri="{FF2B5EF4-FFF2-40B4-BE49-F238E27FC236}">
              <a16:creationId xmlns:a16="http://schemas.microsoft.com/office/drawing/2014/main" id="{7805AB4F-A722-4216-9C29-D53AAE7D0434}"/>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12" name="n_1aveValue【一般廃棄物処理施設】&#10;有形固定資産減価償却率">
          <a:extLst>
            <a:ext uri="{FF2B5EF4-FFF2-40B4-BE49-F238E27FC236}">
              <a16:creationId xmlns:a16="http://schemas.microsoft.com/office/drawing/2014/main" id="{3D3FADA3-49A3-4769-9985-5C2AF7BC2AF9}"/>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3" name="フローチャート: 判断 212">
          <a:extLst>
            <a:ext uri="{FF2B5EF4-FFF2-40B4-BE49-F238E27FC236}">
              <a16:creationId xmlns:a16="http://schemas.microsoft.com/office/drawing/2014/main" id="{8679AF46-0187-4FB5-BF04-67F9D30DDF9C}"/>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14" name="n_2aveValue【一般廃棄物処理施設】&#10;有形固定資産減価償却率">
          <a:extLst>
            <a:ext uri="{FF2B5EF4-FFF2-40B4-BE49-F238E27FC236}">
              <a16:creationId xmlns:a16="http://schemas.microsoft.com/office/drawing/2014/main" id="{8E60A490-F1C0-4DF2-9A35-A6D88271687C}"/>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59690</xdr:rowOff>
    </xdr:from>
    <xdr:to>
      <xdr:col>72</xdr:col>
      <xdr:colOff>38100</xdr:colOff>
      <xdr:row>37</xdr:row>
      <xdr:rowOff>161290</xdr:rowOff>
    </xdr:to>
    <xdr:sp macro="" textlink="">
      <xdr:nvSpPr>
        <xdr:cNvPr id="215" name="フローチャート: 判断 214">
          <a:extLst>
            <a:ext uri="{FF2B5EF4-FFF2-40B4-BE49-F238E27FC236}">
              <a16:creationId xmlns:a16="http://schemas.microsoft.com/office/drawing/2014/main" id="{74988CD1-37E0-46FB-A69E-B1ECEC9A6E1D}"/>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6367</xdr:rowOff>
    </xdr:from>
    <xdr:ext cx="405111" cy="259045"/>
    <xdr:sp macro="" textlink="">
      <xdr:nvSpPr>
        <xdr:cNvPr id="216" name="n_3aveValue【一般廃棄物処理施設】&#10;有形固定資産減価償却率">
          <a:extLst>
            <a:ext uri="{FF2B5EF4-FFF2-40B4-BE49-F238E27FC236}">
              <a16:creationId xmlns:a16="http://schemas.microsoft.com/office/drawing/2014/main" id="{F44FA8B9-2D39-444B-941A-C7285A0CE965}"/>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7" name="テキスト ボックス 216">
          <a:extLst>
            <a:ext uri="{FF2B5EF4-FFF2-40B4-BE49-F238E27FC236}">
              <a16:creationId xmlns:a16="http://schemas.microsoft.com/office/drawing/2014/main" id="{D01235FF-8D29-4F3A-AFDD-1F359B5F2E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8" name="テキスト ボックス 217">
          <a:extLst>
            <a:ext uri="{FF2B5EF4-FFF2-40B4-BE49-F238E27FC236}">
              <a16:creationId xmlns:a16="http://schemas.microsoft.com/office/drawing/2014/main" id="{122F5225-1759-4860-BC78-A611FF02DA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9" name="テキスト ボックス 218">
          <a:extLst>
            <a:ext uri="{FF2B5EF4-FFF2-40B4-BE49-F238E27FC236}">
              <a16:creationId xmlns:a16="http://schemas.microsoft.com/office/drawing/2014/main" id="{86AF939E-7B6A-4C00-B805-8EBD74F71FD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0" name="テキスト ボックス 219">
          <a:extLst>
            <a:ext uri="{FF2B5EF4-FFF2-40B4-BE49-F238E27FC236}">
              <a16:creationId xmlns:a16="http://schemas.microsoft.com/office/drawing/2014/main" id="{4FDBA330-64FF-4450-B772-A3F0FACC12E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7C547BAA-7563-4EE9-B0D5-57E525AD84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58420</xdr:rowOff>
    </xdr:from>
    <xdr:to>
      <xdr:col>85</xdr:col>
      <xdr:colOff>177800</xdr:colOff>
      <xdr:row>35</xdr:row>
      <xdr:rowOff>160020</xdr:rowOff>
    </xdr:to>
    <xdr:sp macro="" textlink="">
      <xdr:nvSpPr>
        <xdr:cNvPr id="222" name="楕円 221">
          <a:extLst>
            <a:ext uri="{FF2B5EF4-FFF2-40B4-BE49-F238E27FC236}">
              <a16:creationId xmlns:a16="http://schemas.microsoft.com/office/drawing/2014/main" id="{6359D42D-D669-47D3-8AF9-0061991ECC06}"/>
            </a:ext>
          </a:extLst>
        </xdr:cNvPr>
        <xdr:cNvSpPr/>
      </xdr:nvSpPr>
      <xdr:spPr>
        <a:xfrm>
          <a:off x="16268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81297</xdr:rowOff>
    </xdr:from>
    <xdr:ext cx="405111" cy="259045"/>
    <xdr:sp macro="" textlink="">
      <xdr:nvSpPr>
        <xdr:cNvPr id="223" name="【一般廃棄物処理施設】&#10;有形固定資産減価償却率該当値テキスト">
          <a:extLst>
            <a:ext uri="{FF2B5EF4-FFF2-40B4-BE49-F238E27FC236}">
              <a16:creationId xmlns:a16="http://schemas.microsoft.com/office/drawing/2014/main" id="{96264399-02C2-49AC-A6EC-80900CF60520}"/>
            </a:ext>
          </a:extLst>
        </xdr:cNvPr>
        <xdr:cNvSpPr txBox="1"/>
      </xdr:nvSpPr>
      <xdr:spPr>
        <a:xfrm>
          <a:off x="16357600" y="591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63500</xdr:rowOff>
    </xdr:from>
    <xdr:to>
      <xdr:col>81</xdr:col>
      <xdr:colOff>101600</xdr:colOff>
      <xdr:row>35</xdr:row>
      <xdr:rowOff>165100</xdr:rowOff>
    </xdr:to>
    <xdr:sp macro="" textlink="">
      <xdr:nvSpPr>
        <xdr:cNvPr id="224" name="楕円 223">
          <a:extLst>
            <a:ext uri="{FF2B5EF4-FFF2-40B4-BE49-F238E27FC236}">
              <a16:creationId xmlns:a16="http://schemas.microsoft.com/office/drawing/2014/main" id="{66861E79-F413-4E0E-A8D0-77F96A69B426}"/>
            </a:ext>
          </a:extLst>
        </xdr:cNvPr>
        <xdr:cNvSpPr/>
      </xdr:nvSpPr>
      <xdr:spPr>
        <a:xfrm>
          <a:off x="15430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109220</xdr:rowOff>
    </xdr:from>
    <xdr:to>
      <xdr:col>85</xdr:col>
      <xdr:colOff>127000</xdr:colOff>
      <xdr:row>35</xdr:row>
      <xdr:rowOff>114300</xdr:rowOff>
    </xdr:to>
    <xdr:cxnSp macro="">
      <xdr:nvCxnSpPr>
        <xdr:cNvPr id="225" name="直線コネクタ 224">
          <a:extLst>
            <a:ext uri="{FF2B5EF4-FFF2-40B4-BE49-F238E27FC236}">
              <a16:creationId xmlns:a16="http://schemas.microsoft.com/office/drawing/2014/main" id="{16417E4E-CF4E-44D3-929E-186067C12461}"/>
            </a:ext>
          </a:extLst>
        </xdr:cNvPr>
        <xdr:cNvCxnSpPr/>
      </xdr:nvCxnSpPr>
      <xdr:spPr>
        <a:xfrm flipV="1">
          <a:off x="15481300" y="61099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55880</xdr:rowOff>
    </xdr:from>
    <xdr:to>
      <xdr:col>76</xdr:col>
      <xdr:colOff>165100</xdr:colOff>
      <xdr:row>37</xdr:row>
      <xdr:rowOff>157480</xdr:rowOff>
    </xdr:to>
    <xdr:sp macro="" textlink="">
      <xdr:nvSpPr>
        <xdr:cNvPr id="226" name="楕円 225">
          <a:extLst>
            <a:ext uri="{FF2B5EF4-FFF2-40B4-BE49-F238E27FC236}">
              <a16:creationId xmlns:a16="http://schemas.microsoft.com/office/drawing/2014/main" id="{61133ABD-450D-4DD5-9195-049B4D480A16}"/>
            </a:ext>
          </a:extLst>
        </xdr:cNvPr>
        <xdr:cNvSpPr/>
      </xdr:nvSpPr>
      <xdr:spPr>
        <a:xfrm>
          <a:off x="1454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114300</xdr:rowOff>
    </xdr:from>
    <xdr:to>
      <xdr:col>81</xdr:col>
      <xdr:colOff>50800</xdr:colOff>
      <xdr:row>37</xdr:row>
      <xdr:rowOff>106680</xdr:rowOff>
    </xdr:to>
    <xdr:cxnSp macro="">
      <xdr:nvCxnSpPr>
        <xdr:cNvPr id="227" name="直線コネクタ 226">
          <a:extLst>
            <a:ext uri="{FF2B5EF4-FFF2-40B4-BE49-F238E27FC236}">
              <a16:creationId xmlns:a16="http://schemas.microsoft.com/office/drawing/2014/main" id="{F4A4CFDF-8838-414D-ADF4-6D14C9BC8FA5}"/>
            </a:ext>
          </a:extLst>
        </xdr:cNvPr>
        <xdr:cNvCxnSpPr/>
      </xdr:nvCxnSpPr>
      <xdr:spPr>
        <a:xfrm flipV="1">
          <a:off x="14592300" y="611505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10177</xdr:rowOff>
    </xdr:from>
    <xdr:ext cx="405111" cy="259045"/>
    <xdr:sp macro="" textlink="">
      <xdr:nvSpPr>
        <xdr:cNvPr id="228" name="n_1mainValue【一般廃棄物処理施設】&#10;有形固定資産減価償却率">
          <a:extLst>
            <a:ext uri="{FF2B5EF4-FFF2-40B4-BE49-F238E27FC236}">
              <a16:creationId xmlns:a16="http://schemas.microsoft.com/office/drawing/2014/main" id="{4DA601F9-D417-436D-AE50-1D86900F42A4}"/>
            </a:ext>
          </a:extLst>
        </xdr:cNvPr>
        <xdr:cNvSpPr txBox="1"/>
      </xdr:nvSpPr>
      <xdr:spPr>
        <a:xfrm>
          <a:off x="15266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229" name="n_2mainValue【一般廃棄物処理施設】&#10;有形固定資産減価償却率">
          <a:extLst>
            <a:ext uri="{FF2B5EF4-FFF2-40B4-BE49-F238E27FC236}">
              <a16:creationId xmlns:a16="http://schemas.microsoft.com/office/drawing/2014/main" id="{DF359271-D29B-4F17-86BB-3463324DF6A6}"/>
            </a:ext>
          </a:extLst>
        </xdr:cNvPr>
        <xdr:cNvSpPr txBox="1"/>
      </xdr:nvSpPr>
      <xdr:spPr>
        <a:xfrm>
          <a:off x="14389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0" name="正方形/長方形 229">
          <a:extLst>
            <a:ext uri="{FF2B5EF4-FFF2-40B4-BE49-F238E27FC236}">
              <a16:creationId xmlns:a16="http://schemas.microsoft.com/office/drawing/2014/main" id="{F5BD21E7-D867-4EFA-9ECB-347C02ADD2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1" name="正方形/長方形 230">
          <a:extLst>
            <a:ext uri="{FF2B5EF4-FFF2-40B4-BE49-F238E27FC236}">
              <a16:creationId xmlns:a16="http://schemas.microsoft.com/office/drawing/2014/main" id="{6BC318B5-E2A2-482D-93C7-705F37B5A6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2" name="正方形/長方形 231">
          <a:extLst>
            <a:ext uri="{FF2B5EF4-FFF2-40B4-BE49-F238E27FC236}">
              <a16:creationId xmlns:a16="http://schemas.microsoft.com/office/drawing/2014/main" id="{EA56BC86-B606-45F4-BA7C-498B76EAE3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3" name="正方形/長方形 232">
          <a:extLst>
            <a:ext uri="{FF2B5EF4-FFF2-40B4-BE49-F238E27FC236}">
              <a16:creationId xmlns:a16="http://schemas.microsoft.com/office/drawing/2014/main" id="{FF068BD4-F0AD-4B7A-BBCA-4135B08395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4" name="正方形/長方形 233">
          <a:extLst>
            <a:ext uri="{FF2B5EF4-FFF2-40B4-BE49-F238E27FC236}">
              <a16:creationId xmlns:a16="http://schemas.microsoft.com/office/drawing/2014/main" id="{E41B8522-742F-4FC3-A033-DBE2713A18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5" name="正方形/長方形 234">
          <a:extLst>
            <a:ext uri="{FF2B5EF4-FFF2-40B4-BE49-F238E27FC236}">
              <a16:creationId xmlns:a16="http://schemas.microsoft.com/office/drawing/2014/main" id="{35EC887F-AC39-4D83-BC5D-8821879C41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6" name="正方形/長方形 235">
          <a:extLst>
            <a:ext uri="{FF2B5EF4-FFF2-40B4-BE49-F238E27FC236}">
              <a16:creationId xmlns:a16="http://schemas.microsoft.com/office/drawing/2014/main" id="{68E36D0B-88B3-4D66-BD51-6BFD53978AA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7" name="正方形/長方形 236">
          <a:extLst>
            <a:ext uri="{FF2B5EF4-FFF2-40B4-BE49-F238E27FC236}">
              <a16:creationId xmlns:a16="http://schemas.microsoft.com/office/drawing/2014/main" id="{1405DC7B-CCC8-4D3A-893B-1BC1AA8B0F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8" name="テキスト ボックス 237">
          <a:extLst>
            <a:ext uri="{FF2B5EF4-FFF2-40B4-BE49-F238E27FC236}">
              <a16:creationId xmlns:a16="http://schemas.microsoft.com/office/drawing/2014/main" id="{2B18944F-5497-4016-B1C2-3718267D43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9" name="直線コネクタ 238">
          <a:extLst>
            <a:ext uri="{FF2B5EF4-FFF2-40B4-BE49-F238E27FC236}">
              <a16:creationId xmlns:a16="http://schemas.microsoft.com/office/drawing/2014/main" id="{07EBF25C-2C66-4837-AD12-7E565C8BC7E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0" name="直線コネクタ 239">
          <a:extLst>
            <a:ext uri="{FF2B5EF4-FFF2-40B4-BE49-F238E27FC236}">
              <a16:creationId xmlns:a16="http://schemas.microsoft.com/office/drawing/2014/main" id="{DDED4C1E-9960-4A15-8993-C6F019D4649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1" name="テキスト ボックス 240">
          <a:extLst>
            <a:ext uri="{FF2B5EF4-FFF2-40B4-BE49-F238E27FC236}">
              <a16:creationId xmlns:a16="http://schemas.microsoft.com/office/drawing/2014/main" id="{984E0786-F19C-4DE6-B208-7C631DF5B9D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2" name="直線コネクタ 241">
          <a:extLst>
            <a:ext uri="{FF2B5EF4-FFF2-40B4-BE49-F238E27FC236}">
              <a16:creationId xmlns:a16="http://schemas.microsoft.com/office/drawing/2014/main" id="{322CF868-6B33-41A7-94FD-DA5B4F9355F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3" name="テキスト ボックス 242">
          <a:extLst>
            <a:ext uri="{FF2B5EF4-FFF2-40B4-BE49-F238E27FC236}">
              <a16:creationId xmlns:a16="http://schemas.microsoft.com/office/drawing/2014/main" id="{BE9EFED2-6FBC-431F-A34E-455F9A1FF04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4" name="直線コネクタ 243">
          <a:extLst>
            <a:ext uri="{FF2B5EF4-FFF2-40B4-BE49-F238E27FC236}">
              <a16:creationId xmlns:a16="http://schemas.microsoft.com/office/drawing/2014/main" id="{E5CB792D-776C-4402-BB65-9EA215EE2D3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5" name="テキスト ボックス 244">
          <a:extLst>
            <a:ext uri="{FF2B5EF4-FFF2-40B4-BE49-F238E27FC236}">
              <a16:creationId xmlns:a16="http://schemas.microsoft.com/office/drawing/2014/main" id="{3933078B-5F5B-4C04-AE46-07B2EFB3DAF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6" name="直線コネクタ 245">
          <a:extLst>
            <a:ext uri="{FF2B5EF4-FFF2-40B4-BE49-F238E27FC236}">
              <a16:creationId xmlns:a16="http://schemas.microsoft.com/office/drawing/2014/main" id="{4EBB7F44-3D8D-4BBF-AD7F-3B787E0E57C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47" name="テキスト ボックス 246">
          <a:extLst>
            <a:ext uri="{FF2B5EF4-FFF2-40B4-BE49-F238E27FC236}">
              <a16:creationId xmlns:a16="http://schemas.microsoft.com/office/drawing/2014/main" id="{4860BB25-ECCF-4577-AC99-B3F0965CE35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8" name="直線コネクタ 247">
          <a:extLst>
            <a:ext uri="{FF2B5EF4-FFF2-40B4-BE49-F238E27FC236}">
              <a16:creationId xmlns:a16="http://schemas.microsoft.com/office/drawing/2014/main" id="{6D64088F-AEF9-46B1-8617-7A06C57EB66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9" name="テキスト ボックス 248">
          <a:extLst>
            <a:ext uri="{FF2B5EF4-FFF2-40B4-BE49-F238E27FC236}">
              <a16:creationId xmlns:a16="http://schemas.microsoft.com/office/drawing/2014/main" id="{E533CF26-3036-4176-A78E-911667DABCB9}"/>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0" name="直線コネクタ 249">
          <a:extLst>
            <a:ext uri="{FF2B5EF4-FFF2-40B4-BE49-F238E27FC236}">
              <a16:creationId xmlns:a16="http://schemas.microsoft.com/office/drawing/2014/main" id="{251B60D9-A946-4AD9-BA69-A514C8BE5D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1" name="テキスト ボックス 250">
          <a:extLst>
            <a:ext uri="{FF2B5EF4-FFF2-40B4-BE49-F238E27FC236}">
              <a16:creationId xmlns:a16="http://schemas.microsoft.com/office/drawing/2014/main" id="{68A20AB4-52A9-496A-8C79-0FE73A2CBA5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2" name="【一般廃棄物処理施設】&#10;一人当たり有形固定資産（償却資産）額グラフ枠">
          <a:extLst>
            <a:ext uri="{FF2B5EF4-FFF2-40B4-BE49-F238E27FC236}">
              <a16:creationId xmlns:a16="http://schemas.microsoft.com/office/drawing/2014/main" id="{C02667B1-C548-4F06-852F-F34FCD0133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3" name="直線コネクタ 252">
          <a:extLst>
            <a:ext uri="{FF2B5EF4-FFF2-40B4-BE49-F238E27FC236}">
              <a16:creationId xmlns:a16="http://schemas.microsoft.com/office/drawing/2014/main" id="{42282CB0-C3AA-4991-8D57-17858062D178}"/>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4" name="【一般廃棄物処理施設】&#10;一人当たり有形固定資産（償却資産）額最小値テキスト">
          <a:extLst>
            <a:ext uri="{FF2B5EF4-FFF2-40B4-BE49-F238E27FC236}">
              <a16:creationId xmlns:a16="http://schemas.microsoft.com/office/drawing/2014/main" id="{CB90A761-E06B-4D71-A4E6-67BBB42BA4AF}"/>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5" name="直線コネクタ 254">
          <a:extLst>
            <a:ext uri="{FF2B5EF4-FFF2-40B4-BE49-F238E27FC236}">
              <a16:creationId xmlns:a16="http://schemas.microsoft.com/office/drawing/2014/main" id="{8A7E1341-C6E9-48EA-B8CC-3855BE5DEAED}"/>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6" name="【一般廃棄物処理施設】&#10;一人当たり有形固定資産（償却資産）額最大値テキスト">
          <a:extLst>
            <a:ext uri="{FF2B5EF4-FFF2-40B4-BE49-F238E27FC236}">
              <a16:creationId xmlns:a16="http://schemas.microsoft.com/office/drawing/2014/main" id="{605AA9A5-D440-4649-A9A7-864267B8BC82}"/>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57" name="直線コネクタ 256">
          <a:extLst>
            <a:ext uri="{FF2B5EF4-FFF2-40B4-BE49-F238E27FC236}">
              <a16:creationId xmlns:a16="http://schemas.microsoft.com/office/drawing/2014/main" id="{55006508-934F-4082-A26E-FE2274EC7C6E}"/>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258" name="【一般廃棄物処理施設】&#10;一人当たり有形固定資産（償却資産）額平均値テキスト">
          <a:extLst>
            <a:ext uri="{FF2B5EF4-FFF2-40B4-BE49-F238E27FC236}">
              <a16:creationId xmlns:a16="http://schemas.microsoft.com/office/drawing/2014/main" id="{FB63C6D2-0C3C-4747-BC4E-1211B10C5AD1}"/>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9" name="フローチャート: 判断 258">
          <a:extLst>
            <a:ext uri="{FF2B5EF4-FFF2-40B4-BE49-F238E27FC236}">
              <a16:creationId xmlns:a16="http://schemas.microsoft.com/office/drawing/2014/main" id="{8021F545-C7E5-4751-A64D-FCF530A13B8F}"/>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0" name="フローチャート: 判断 259">
          <a:extLst>
            <a:ext uri="{FF2B5EF4-FFF2-40B4-BE49-F238E27FC236}">
              <a16:creationId xmlns:a16="http://schemas.microsoft.com/office/drawing/2014/main" id="{3CAF80E2-C2E2-43AB-B478-1BFD0E212A9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61" name="n_1aveValue【一般廃棄物処理施設】&#10;一人当たり有形固定資産（償却資産）額">
          <a:extLst>
            <a:ext uri="{FF2B5EF4-FFF2-40B4-BE49-F238E27FC236}">
              <a16:creationId xmlns:a16="http://schemas.microsoft.com/office/drawing/2014/main" id="{016A7A68-B81E-46E6-9FBD-76DD6F8F4A19}"/>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2" name="フローチャート: 判断 261">
          <a:extLst>
            <a:ext uri="{FF2B5EF4-FFF2-40B4-BE49-F238E27FC236}">
              <a16:creationId xmlns:a16="http://schemas.microsoft.com/office/drawing/2014/main" id="{36883005-1510-489A-9110-0563836816AD}"/>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263" name="n_2aveValue【一般廃棄物処理施設】&#10;一人当たり有形固定資産（償却資産）額">
          <a:extLst>
            <a:ext uri="{FF2B5EF4-FFF2-40B4-BE49-F238E27FC236}">
              <a16:creationId xmlns:a16="http://schemas.microsoft.com/office/drawing/2014/main" id="{AB2B08D5-1B02-4D52-8815-792809308E27}"/>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79204</xdr:rowOff>
    </xdr:from>
    <xdr:to>
      <xdr:col>102</xdr:col>
      <xdr:colOff>165100</xdr:colOff>
      <xdr:row>41</xdr:row>
      <xdr:rowOff>9354</xdr:rowOff>
    </xdr:to>
    <xdr:sp macro="" textlink="">
      <xdr:nvSpPr>
        <xdr:cNvPr id="264" name="フローチャート: 判断 263">
          <a:extLst>
            <a:ext uri="{FF2B5EF4-FFF2-40B4-BE49-F238E27FC236}">
              <a16:creationId xmlns:a16="http://schemas.microsoft.com/office/drawing/2014/main" id="{5361A08E-5C97-44E5-AC4E-A9F36D3F8A18}"/>
            </a:ext>
          </a:extLst>
        </xdr:cNvPr>
        <xdr:cNvSpPr/>
      </xdr:nvSpPr>
      <xdr:spPr>
        <a:xfrm>
          <a:off x="19494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25881</xdr:rowOff>
    </xdr:from>
    <xdr:ext cx="599010" cy="259045"/>
    <xdr:sp macro="" textlink="">
      <xdr:nvSpPr>
        <xdr:cNvPr id="265" name="n_3aveValue【一般廃棄物処理施設】&#10;一人当たり有形固定資産（償却資産）額">
          <a:extLst>
            <a:ext uri="{FF2B5EF4-FFF2-40B4-BE49-F238E27FC236}">
              <a16:creationId xmlns:a16="http://schemas.microsoft.com/office/drawing/2014/main" id="{F8456FCE-4BAC-4082-80C2-3DBC6BC73610}"/>
            </a:ext>
          </a:extLst>
        </xdr:cNvPr>
        <xdr:cNvSpPr txBox="1"/>
      </xdr:nvSpPr>
      <xdr:spPr>
        <a:xfrm>
          <a:off x="19245795" y="671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6" name="テキスト ボックス 265">
          <a:extLst>
            <a:ext uri="{FF2B5EF4-FFF2-40B4-BE49-F238E27FC236}">
              <a16:creationId xmlns:a16="http://schemas.microsoft.com/office/drawing/2014/main" id="{152EC900-E355-4C78-993E-3D6D2EE52E1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7" name="テキスト ボックス 266">
          <a:extLst>
            <a:ext uri="{FF2B5EF4-FFF2-40B4-BE49-F238E27FC236}">
              <a16:creationId xmlns:a16="http://schemas.microsoft.com/office/drawing/2014/main" id="{693E40A1-8BDB-43C1-8E56-18B987386E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E25366B2-9972-477F-8C15-989CC7ECE94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56FB6293-E7F0-4358-9B9B-E121F2B8D7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6B2ECEE5-96E8-4410-A482-6006CB6990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141781</xdr:rowOff>
    </xdr:from>
    <xdr:to>
      <xdr:col>116</xdr:col>
      <xdr:colOff>114300</xdr:colOff>
      <xdr:row>42</xdr:row>
      <xdr:rowOff>71931</xdr:rowOff>
    </xdr:to>
    <xdr:sp macro="" textlink="">
      <xdr:nvSpPr>
        <xdr:cNvPr id="271" name="楕円 270">
          <a:extLst>
            <a:ext uri="{FF2B5EF4-FFF2-40B4-BE49-F238E27FC236}">
              <a16:creationId xmlns:a16="http://schemas.microsoft.com/office/drawing/2014/main" id="{3C35C5ED-1D45-4243-BAAD-C429CD37D973}"/>
            </a:ext>
          </a:extLst>
        </xdr:cNvPr>
        <xdr:cNvSpPr/>
      </xdr:nvSpPr>
      <xdr:spPr>
        <a:xfrm>
          <a:off x="22110700" y="71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56708</xdr:rowOff>
    </xdr:from>
    <xdr:ext cx="534377" cy="259045"/>
    <xdr:sp macro="" textlink="">
      <xdr:nvSpPr>
        <xdr:cNvPr id="272" name="【一般廃棄物処理施設】&#10;一人当たり有形固定資産（償却資産）額該当値テキスト">
          <a:extLst>
            <a:ext uri="{FF2B5EF4-FFF2-40B4-BE49-F238E27FC236}">
              <a16:creationId xmlns:a16="http://schemas.microsoft.com/office/drawing/2014/main" id="{88BEB5A9-24CC-4011-B3E6-E3DB39394D13}"/>
            </a:ext>
          </a:extLst>
        </xdr:cNvPr>
        <xdr:cNvSpPr txBox="1"/>
      </xdr:nvSpPr>
      <xdr:spPr>
        <a:xfrm>
          <a:off x="22199600" y="708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142903</xdr:rowOff>
    </xdr:from>
    <xdr:to>
      <xdr:col>112</xdr:col>
      <xdr:colOff>38100</xdr:colOff>
      <xdr:row>42</xdr:row>
      <xdr:rowOff>73053</xdr:rowOff>
    </xdr:to>
    <xdr:sp macro="" textlink="">
      <xdr:nvSpPr>
        <xdr:cNvPr id="273" name="楕円 272">
          <a:extLst>
            <a:ext uri="{FF2B5EF4-FFF2-40B4-BE49-F238E27FC236}">
              <a16:creationId xmlns:a16="http://schemas.microsoft.com/office/drawing/2014/main" id="{59D100E6-76DD-4455-B1BF-CC475D18F760}"/>
            </a:ext>
          </a:extLst>
        </xdr:cNvPr>
        <xdr:cNvSpPr/>
      </xdr:nvSpPr>
      <xdr:spPr>
        <a:xfrm>
          <a:off x="21272500" y="71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21131</xdr:rowOff>
    </xdr:from>
    <xdr:to>
      <xdr:col>116</xdr:col>
      <xdr:colOff>63500</xdr:colOff>
      <xdr:row>42</xdr:row>
      <xdr:rowOff>22253</xdr:rowOff>
    </xdr:to>
    <xdr:cxnSp macro="">
      <xdr:nvCxnSpPr>
        <xdr:cNvPr id="274" name="直線コネクタ 273">
          <a:extLst>
            <a:ext uri="{FF2B5EF4-FFF2-40B4-BE49-F238E27FC236}">
              <a16:creationId xmlns:a16="http://schemas.microsoft.com/office/drawing/2014/main" id="{62A9C70A-1784-4BC7-BD21-053B1CEE3262}"/>
            </a:ext>
          </a:extLst>
        </xdr:cNvPr>
        <xdr:cNvCxnSpPr/>
      </xdr:nvCxnSpPr>
      <xdr:spPr>
        <a:xfrm flipV="1">
          <a:off x="21323300" y="7222031"/>
          <a:ext cx="838200" cy="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155317</xdr:rowOff>
    </xdr:from>
    <xdr:to>
      <xdr:col>107</xdr:col>
      <xdr:colOff>101600</xdr:colOff>
      <xdr:row>42</xdr:row>
      <xdr:rowOff>85467</xdr:rowOff>
    </xdr:to>
    <xdr:sp macro="" textlink="">
      <xdr:nvSpPr>
        <xdr:cNvPr id="275" name="楕円 274">
          <a:extLst>
            <a:ext uri="{FF2B5EF4-FFF2-40B4-BE49-F238E27FC236}">
              <a16:creationId xmlns:a16="http://schemas.microsoft.com/office/drawing/2014/main" id="{D1FC2756-9126-41F2-B8C7-6013430AB47C}"/>
            </a:ext>
          </a:extLst>
        </xdr:cNvPr>
        <xdr:cNvSpPr/>
      </xdr:nvSpPr>
      <xdr:spPr>
        <a:xfrm>
          <a:off x="20383500" y="71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22253</xdr:rowOff>
    </xdr:from>
    <xdr:to>
      <xdr:col>111</xdr:col>
      <xdr:colOff>177800</xdr:colOff>
      <xdr:row>42</xdr:row>
      <xdr:rowOff>34667</xdr:rowOff>
    </xdr:to>
    <xdr:cxnSp macro="">
      <xdr:nvCxnSpPr>
        <xdr:cNvPr id="276" name="直線コネクタ 275">
          <a:extLst>
            <a:ext uri="{FF2B5EF4-FFF2-40B4-BE49-F238E27FC236}">
              <a16:creationId xmlns:a16="http://schemas.microsoft.com/office/drawing/2014/main" id="{37E92915-E667-4EB6-ADEA-F9438C68DD52}"/>
            </a:ext>
          </a:extLst>
        </xdr:cNvPr>
        <xdr:cNvCxnSpPr/>
      </xdr:nvCxnSpPr>
      <xdr:spPr>
        <a:xfrm flipV="1">
          <a:off x="20434300" y="7223153"/>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64180</xdr:rowOff>
    </xdr:from>
    <xdr:ext cx="534377" cy="259045"/>
    <xdr:sp macro="" textlink="">
      <xdr:nvSpPr>
        <xdr:cNvPr id="277" name="n_1mainValue【一般廃棄物処理施設】&#10;一人当たり有形固定資産（償却資産）額">
          <a:extLst>
            <a:ext uri="{FF2B5EF4-FFF2-40B4-BE49-F238E27FC236}">
              <a16:creationId xmlns:a16="http://schemas.microsoft.com/office/drawing/2014/main" id="{90B37C84-1784-425A-A969-A5B42C187E80}"/>
            </a:ext>
          </a:extLst>
        </xdr:cNvPr>
        <xdr:cNvSpPr txBox="1"/>
      </xdr:nvSpPr>
      <xdr:spPr>
        <a:xfrm>
          <a:off x="21043411" y="72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76594</xdr:rowOff>
    </xdr:from>
    <xdr:ext cx="469744" cy="259045"/>
    <xdr:sp macro="" textlink="">
      <xdr:nvSpPr>
        <xdr:cNvPr id="278" name="n_2mainValue【一般廃棄物処理施設】&#10;一人当たり有形固定資産（償却資産）額">
          <a:extLst>
            <a:ext uri="{FF2B5EF4-FFF2-40B4-BE49-F238E27FC236}">
              <a16:creationId xmlns:a16="http://schemas.microsoft.com/office/drawing/2014/main" id="{D28D726E-3888-4E89-9E7F-13209B7DB56E}"/>
            </a:ext>
          </a:extLst>
        </xdr:cNvPr>
        <xdr:cNvSpPr txBox="1"/>
      </xdr:nvSpPr>
      <xdr:spPr>
        <a:xfrm>
          <a:off x="20199428" y="727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id="{55C748F2-2840-4855-A85D-F006D2BFE7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id="{C5DDBA41-11C2-4194-B0F0-74E978E219E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id="{61752DE6-8205-4A37-BE6C-D4A5570FF5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id="{7BDF60C5-A765-46A6-B1AB-3928414147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id="{E80C7528-6C34-4662-894F-B0662715EEB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id="{B9C60561-30AA-4A10-8105-72163BD35D4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id="{52307DA4-D377-4B97-9133-39ED3DB0F0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id="{FA86B3BD-B8A0-40F1-9507-F4D5A77F91E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7" name="正方形/長方形 286">
          <a:extLst>
            <a:ext uri="{FF2B5EF4-FFF2-40B4-BE49-F238E27FC236}">
              <a16:creationId xmlns:a16="http://schemas.microsoft.com/office/drawing/2014/main" id="{E99E1677-ED78-46A3-BDB5-B6DC15DAA6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8" name="正方形/長方形 287">
          <a:extLst>
            <a:ext uri="{FF2B5EF4-FFF2-40B4-BE49-F238E27FC236}">
              <a16:creationId xmlns:a16="http://schemas.microsoft.com/office/drawing/2014/main" id="{F6916B80-A4FF-44EB-8E11-AFD39C988D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9" name="正方形/長方形 288">
          <a:extLst>
            <a:ext uri="{FF2B5EF4-FFF2-40B4-BE49-F238E27FC236}">
              <a16:creationId xmlns:a16="http://schemas.microsoft.com/office/drawing/2014/main" id="{8FDD06C5-1F1D-4351-9C44-AF5EC83864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90" name="正方形/長方形 289">
          <a:extLst>
            <a:ext uri="{FF2B5EF4-FFF2-40B4-BE49-F238E27FC236}">
              <a16:creationId xmlns:a16="http://schemas.microsoft.com/office/drawing/2014/main" id="{9F87640F-74A8-43E2-9CDC-C600BF4B20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91" name="正方形/長方形 290">
          <a:extLst>
            <a:ext uri="{FF2B5EF4-FFF2-40B4-BE49-F238E27FC236}">
              <a16:creationId xmlns:a16="http://schemas.microsoft.com/office/drawing/2014/main" id="{5BFFF1BA-B1FF-4666-A6D3-8E52241C98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92" name="正方形/長方形 291">
          <a:extLst>
            <a:ext uri="{FF2B5EF4-FFF2-40B4-BE49-F238E27FC236}">
              <a16:creationId xmlns:a16="http://schemas.microsoft.com/office/drawing/2014/main" id="{969E4387-6364-46C4-9C5E-C9310BA209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93" name="正方形/長方形 292">
          <a:extLst>
            <a:ext uri="{FF2B5EF4-FFF2-40B4-BE49-F238E27FC236}">
              <a16:creationId xmlns:a16="http://schemas.microsoft.com/office/drawing/2014/main" id="{0BA81786-1681-49C3-903C-D32A561FBC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94" name="正方形/長方形 293">
          <a:extLst>
            <a:ext uri="{FF2B5EF4-FFF2-40B4-BE49-F238E27FC236}">
              <a16:creationId xmlns:a16="http://schemas.microsoft.com/office/drawing/2014/main" id="{A8F9CCB6-0671-46FD-B4BD-4C56CA743D3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95" name="正方形/長方形 294">
          <a:extLst>
            <a:ext uri="{FF2B5EF4-FFF2-40B4-BE49-F238E27FC236}">
              <a16:creationId xmlns:a16="http://schemas.microsoft.com/office/drawing/2014/main" id="{F5642F90-656F-4E9E-9A30-8E1DFE7E4A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6" name="正方形/長方形 295">
          <a:extLst>
            <a:ext uri="{FF2B5EF4-FFF2-40B4-BE49-F238E27FC236}">
              <a16:creationId xmlns:a16="http://schemas.microsoft.com/office/drawing/2014/main" id="{D3A8C99B-CC7E-4C56-8137-AA3E6FE61B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7" name="正方形/長方形 296">
          <a:extLst>
            <a:ext uri="{FF2B5EF4-FFF2-40B4-BE49-F238E27FC236}">
              <a16:creationId xmlns:a16="http://schemas.microsoft.com/office/drawing/2014/main" id="{C985FEF7-0669-4B85-BAC4-0544B86EC2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8" name="正方形/長方形 297">
          <a:extLst>
            <a:ext uri="{FF2B5EF4-FFF2-40B4-BE49-F238E27FC236}">
              <a16:creationId xmlns:a16="http://schemas.microsoft.com/office/drawing/2014/main" id="{793ADC64-2088-4521-A06C-C16FF814E0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9" name="正方形/長方形 298">
          <a:extLst>
            <a:ext uri="{FF2B5EF4-FFF2-40B4-BE49-F238E27FC236}">
              <a16:creationId xmlns:a16="http://schemas.microsoft.com/office/drawing/2014/main" id="{22ED6F23-AE82-4D96-9D35-0EA26025E48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0" name="正方形/長方形 299">
          <a:extLst>
            <a:ext uri="{FF2B5EF4-FFF2-40B4-BE49-F238E27FC236}">
              <a16:creationId xmlns:a16="http://schemas.microsoft.com/office/drawing/2014/main" id="{E3CFCF44-4B7C-4CD4-9E3E-B0B21403525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1" name="正方形/長方形 300">
          <a:extLst>
            <a:ext uri="{FF2B5EF4-FFF2-40B4-BE49-F238E27FC236}">
              <a16:creationId xmlns:a16="http://schemas.microsoft.com/office/drawing/2014/main" id="{5E886C3B-9854-4A10-BD67-E8A5163016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2" name="正方形/長方形 301">
          <a:extLst>
            <a:ext uri="{FF2B5EF4-FFF2-40B4-BE49-F238E27FC236}">
              <a16:creationId xmlns:a16="http://schemas.microsoft.com/office/drawing/2014/main" id="{3A061230-A50D-43A9-9AD2-67460299631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3" name="テキスト ボックス 302">
          <a:extLst>
            <a:ext uri="{FF2B5EF4-FFF2-40B4-BE49-F238E27FC236}">
              <a16:creationId xmlns:a16="http://schemas.microsoft.com/office/drawing/2014/main" id="{DAFDD039-1D34-41A1-B73C-A4BCC18B37D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4" name="直線コネクタ 303">
          <a:extLst>
            <a:ext uri="{FF2B5EF4-FFF2-40B4-BE49-F238E27FC236}">
              <a16:creationId xmlns:a16="http://schemas.microsoft.com/office/drawing/2014/main" id="{ED613BD0-3AAD-4674-9A4E-A2D36FC0C58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5" name="直線コネクタ 304">
          <a:extLst>
            <a:ext uri="{FF2B5EF4-FFF2-40B4-BE49-F238E27FC236}">
              <a16:creationId xmlns:a16="http://schemas.microsoft.com/office/drawing/2014/main" id="{37E3A68B-4616-4388-9E94-E4B5461425B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6" name="テキスト ボックス 305">
          <a:extLst>
            <a:ext uri="{FF2B5EF4-FFF2-40B4-BE49-F238E27FC236}">
              <a16:creationId xmlns:a16="http://schemas.microsoft.com/office/drawing/2014/main" id="{38236DFA-8D56-4DF6-BF01-408FAF9FA73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7" name="直線コネクタ 306">
          <a:extLst>
            <a:ext uri="{FF2B5EF4-FFF2-40B4-BE49-F238E27FC236}">
              <a16:creationId xmlns:a16="http://schemas.microsoft.com/office/drawing/2014/main" id="{AC29554F-BC4A-4BF4-AB83-165C1FA9FDE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8" name="テキスト ボックス 307">
          <a:extLst>
            <a:ext uri="{FF2B5EF4-FFF2-40B4-BE49-F238E27FC236}">
              <a16:creationId xmlns:a16="http://schemas.microsoft.com/office/drawing/2014/main" id="{EE28B8A7-109D-4EF8-9D76-4053454E594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9" name="直線コネクタ 308">
          <a:extLst>
            <a:ext uri="{FF2B5EF4-FFF2-40B4-BE49-F238E27FC236}">
              <a16:creationId xmlns:a16="http://schemas.microsoft.com/office/drawing/2014/main" id="{33956350-C5E1-4262-A3E2-79657E79D58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0" name="テキスト ボックス 309">
          <a:extLst>
            <a:ext uri="{FF2B5EF4-FFF2-40B4-BE49-F238E27FC236}">
              <a16:creationId xmlns:a16="http://schemas.microsoft.com/office/drawing/2014/main" id="{D1927B48-DB00-4127-9809-1475EF659AF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1" name="直線コネクタ 310">
          <a:extLst>
            <a:ext uri="{FF2B5EF4-FFF2-40B4-BE49-F238E27FC236}">
              <a16:creationId xmlns:a16="http://schemas.microsoft.com/office/drawing/2014/main" id="{84EE591A-F877-4109-AA41-2EE86C03954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2" name="テキスト ボックス 311">
          <a:extLst>
            <a:ext uri="{FF2B5EF4-FFF2-40B4-BE49-F238E27FC236}">
              <a16:creationId xmlns:a16="http://schemas.microsoft.com/office/drawing/2014/main" id="{4476E021-DB57-42CE-AC3C-D1E49B200B5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3" name="直線コネクタ 312">
          <a:extLst>
            <a:ext uri="{FF2B5EF4-FFF2-40B4-BE49-F238E27FC236}">
              <a16:creationId xmlns:a16="http://schemas.microsoft.com/office/drawing/2014/main" id="{79F9C2CD-272C-4068-8BB9-F6DF779E60D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4" name="テキスト ボックス 313">
          <a:extLst>
            <a:ext uri="{FF2B5EF4-FFF2-40B4-BE49-F238E27FC236}">
              <a16:creationId xmlns:a16="http://schemas.microsoft.com/office/drawing/2014/main" id="{87675919-02A1-4CFF-B6A1-5D9553D3267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5" name="直線コネクタ 314">
          <a:extLst>
            <a:ext uri="{FF2B5EF4-FFF2-40B4-BE49-F238E27FC236}">
              <a16:creationId xmlns:a16="http://schemas.microsoft.com/office/drawing/2014/main" id="{85BCFE8A-9C8E-4338-B9C2-DA144821853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6" name="テキスト ボックス 315">
          <a:extLst>
            <a:ext uri="{FF2B5EF4-FFF2-40B4-BE49-F238E27FC236}">
              <a16:creationId xmlns:a16="http://schemas.microsoft.com/office/drawing/2014/main" id="{DD0AD53E-0A7B-46B8-8E08-093D1133FE1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7" name="直線コネクタ 316">
          <a:extLst>
            <a:ext uri="{FF2B5EF4-FFF2-40B4-BE49-F238E27FC236}">
              <a16:creationId xmlns:a16="http://schemas.microsoft.com/office/drawing/2014/main" id="{FCD44358-869F-4750-9ECC-0533A8EC958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9AF566C5-7575-41B1-B85F-93A72401866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9" name="【消防施設】&#10;有形固定資産減価償却率グラフ枠">
          <a:extLst>
            <a:ext uri="{FF2B5EF4-FFF2-40B4-BE49-F238E27FC236}">
              <a16:creationId xmlns:a16="http://schemas.microsoft.com/office/drawing/2014/main" id="{375FF543-1F58-4FBE-8057-4ACB8011867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20" name="直線コネクタ 319">
          <a:extLst>
            <a:ext uri="{FF2B5EF4-FFF2-40B4-BE49-F238E27FC236}">
              <a16:creationId xmlns:a16="http://schemas.microsoft.com/office/drawing/2014/main" id="{B568CA70-9C5B-4F03-8FB7-1DE0D8E5BAC1}"/>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21" name="【消防施設】&#10;有形固定資産減価償却率最小値テキスト">
          <a:extLst>
            <a:ext uri="{FF2B5EF4-FFF2-40B4-BE49-F238E27FC236}">
              <a16:creationId xmlns:a16="http://schemas.microsoft.com/office/drawing/2014/main" id="{C448907B-3AAC-4D47-A932-CDCD9A104155}"/>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22" name="直線コネクタ 321">
          <a:extLst>
            <a:ext uri="{FF2B5EF4-FFF2-40B4-BE49-F238E27FC236}">
              <a16:creationId xmlns:a16="http://schemas.microsoft.com/office/drawing/2014/main" id="{5661DA89-93F7-44F6-A8FD-1927AD7B027C}"/>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23" name="【消防施設】&#10;有形固定資産減価償却率最大値テキスト">
          <a:extLst>
            <a:ext uri="{FF2B5EF4-FFF2-40B4-BE49-F238E27FC236}">
              <a16:creationId xmlns:a16="http://schemas.microsoft.com/office/drawing/2014/main" id="{D4C567D3-8A23-4C5C-BB04-E5767D8966E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4" name="直線コネクタ 323">
          <a:extLst>
            <a:ext uri="{FF2B5EF4-FFF2-40B4-BE49-F238E27FC236}">
              <a16:creationId xmlns:a16="http://schemas.microsoft.com/office/drawing/2014/main" id="{581817D3-2137-40FF-9389-CB8F8083C6B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25" name="【消防施設】&#10;有形固定資産減価償却率平均値テキスト">
          <a:extLst>
            <a:ext uri="{FF2B5EF4-FFF2-40B4-BE49-F238E27FC236}">
              <a16:creationId xmlns:a16="http://schemas.microsoft.com/office/drawing/2014/main" id="{A332C53B-35B6-4FE5-A4AD-46B1B83EED2A}"/>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26" name="フローチャート: 判断 325">
          <a:extLst>
            <a:ext uri="{FF2B5EF4-FFF2-40B4-BE49-F238E27FC236}">
              <a16:creationId xmlns:a16="http://schemas.microsoft.com/office/drawing/2014/main" id="{3985439D-41F8-4DC5-899F-2F75458F1347}"/>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27" name="フローチャート: 判断 326">
          <a:extLst>
            <a:ext uri="{FF2B5EF4-FFF2-40B4-BE49-F238E27FC236}">
              <a16:creationId xmlns:a16="http://schemas.microsoft.com/office/drawing/2014/main" id="{A3412658-3517-4A38-A091-224F79321514}"/>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328" name="n_1aveValue【消防施設】&#10;有形固定資産減価償却率">
          <a:extLst>
            <a:ext uri="{FF2B5EF4-FFF2-40B4-BE49-F238E27FC236}">
              <a16:creationId xmlns:a16="http://schemas.microsoft.com/office/drawing/2014/main" id="{A9F37A6F-5594-4FBC-B660-DEB3C6B24F49}"/>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29" name="フローチャート: 判断 328">
          <a:extLst>
            <a:ext uri="{FF2B5EF4-FFF2-40B4-BE49-F238E27FC236}">
              <a16:creationId xmlns:a16="http://schemas.microsoft.com/office/drawing/2014/main" id="{28F42F5E-63B6-43C2-87AE-7FA7A67E68C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330" name="n_2aveValue【消防施設】&#10;有形固定資産減価償却率">
          <a:extLst>
            <a:ext uri="{FF2B5EF4-FFF2-40B4-BE49-F238E27FC236}">
              <a16:creationId xmlns:a16="http://schemas.microsoft.com/office/drawing/2014/main" id="{6BAED6F5-36A3-4B69-AD6E-7D9B2317DAF5}"/>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331" name="フローチャート: 判断 330">
          <a:extLst>
            <a:ext uri="{FF2B5EF4-FFF2-40B4-BE49-F238E27FC236}">
              <a16:creationId xmlns:a16="http://schemas.microsoft.com/office/drawing/2014/main" id="{FA514B0A-7E0D-4E76-81A8-BA9C96C8E6BC}"/>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332" name="n_3aveValue【消防施設】&#10;有形固定資産減価償却率">
          <a:extLst>
            <a:ext uri="{FF2B5EF4-FFF2-40B4-BE49-F238E27FC236}">
              <a16:creationId xmlns:a16="http://schemas.microsoft.com/office/drawing/2014/main" id="{2BBE0D85-9C17-459C-8E1D-F7750F629033}"/>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B02CC1D-F1AB-4954-937C-7A21DB8E7A1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1DB62B60-2274-4CBB-81EA-97BCD4C791F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55000727-26EA-40B5-8D27-12868BA6CA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A7A9488-3084-4FE4-86D3-6DDD83B0211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4F293E19-B531-461C-A291-7E6D3C9EAB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153851</xdr:rowOff>
    </xdr:from>
    <xdr:to>
      <xdr:col>85</xdr:col>
      <xdr:colOff>177800</xdr:colOff>
      <xdr:row>80</xdr:row>
      <xdr:rowOff>84001</xdr:rowOff>
    </xdr:to>
    <xdr:sp macro="" textlink="">
      <xdr:nvSpPr>
        <xdr:cNvPr id="338" name="楕円 337">
          <a:extLst>
            <a:ext uri="{FF2B5EF4-FFF2-40B4-BE49-F238E27FC236}">
              <a16:creationId xmlns:a16="http://schemas.microsoft.com/office/drawing/2014/main" id="{4F38E31B-89DC-4CE6-A3FB-F1C34E367C01}"/>
            </a:ext>
          </a:extLst>
        </xdr:cNvPr>
        <xdr:cNvSpPr/>
      </xdr:nvSpPr>
      <xdr:spPr>
        <a:xfrm>
          <a:off x="16268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5278</xdr:rowOff>
    </xdr:from>
    <xdr:ext cx="405111" cy="259045"/>
    <xdr:sp macro="" textlink="">
      <xdr:nvSpPr>
        <xdr:cNvPr id="339" name="【消防施設】&#10;有形固定資産減価償却率該当値テキスト">
          <a:extLst>
            <a:ext uri="{FF2B5EF4-FFF2-40B4-BE49-F238E27FC236}">
              <a16:creationId xmlns:a16="http://schemas.microsoft.com/office/drawing/2014/main" id="{9717A629-B6DE-4303-AB03-C4058470123D}"/>
            </a:ext>
          </a:extLst>
        </xdr:cNvPr>
        <xdr:cNvSpPr txBox="1"/>
      </xdr:nvSpPr>
      <xdr:spPr>
        <a:xfrm>
          <a:off x="16357600" y="1354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148952</xdr:rowOff>
    </xdr:from>
    <xdr:to>
      <xdr:col>81</xdr:col>
      <xdr:colOff>101600</xdr:colOff>
      <xdr:row>80</xdr:row>
      <xdr:rowOff>79102</xdr:rowOff>
    </xdr:to>
    <xdr:sp macro="" textlink="">
      <xdr:nvSpPr>
        <xdr:cNvPr id="340" name="楕円 339">
          <a:extLst>
            <a:ext uri="{FF2B5EF4-FFF2-40B4-BE49-F238E27FC236}">
              <a16:creationId xmlns:a16="http://schemas.microsoft.com/office/drawing/2014/main" id="{A10B4790-AF17-487D-B693-492E191A2329}"/>
            </a:ext>
          </a:extLst>
        </xdr:cNvPr>
        <xdr:cNvSpPr/>
      </xdr:nvSpPr>
      <xdr:spPr>
        <a:xfrm>
          <a:off x="15430500" y="136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28302</xdr:rowOff>
    </xdr:from>
    <xdr:to>
      <xdr:col>85</xdr:col>
      <xdr:colOff>127000</xdr:colOff>
      <xdr:row>80</xdr:row>
      <xdr:rowOff>33201</xdr:rowOff>
    </xdr:to>
    <xdr:cxnSp macro="">
      <xdr:nvCxnSpPr>
        <xdr:cNvPr id="341" name="直線コネクタ 340">
          <a:extLst>
            <a:ext uri="{FF2B5EF4-FFF2-40B4-BE49-F238E27FC236}">
              <a16:creationId xmlns:a16="http://schemas.microsoft.com/office/drawing/2014/main" id="{72C28577-1977-4424-8050-EC958CE3AABE}"/>
            </a:ext>
          </a:extLst>
        </xdr:cNvPr>
        <xdr:cNvCxnSpPr/>
      </xdr:nvCxnSpPr>
      <xdr:spPr>
        <a:xfrm>
          <a:off x="15481300" y="1374430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86905</xdr:rowOff>
    </xdr:from>
    <xdr:to>
      <xdr:col>76</xdr:col>
      <xdr:colOff>165100</xdr:colOff>
      <xdr:row>80</xdr:row>
      <xdr:rowOff>17055</xdr:rowOff>
    </xdr:to>
    <xdr:sp macro="" textlink="">
      <xdr:nvSpPr>
        <xdr:cNvPr id="342" name="楕円 341">
          <a:extLst>
            <a:ext uri="{FF2B5EF4-FFF2-40B4-BE49-F238E27FC236}">
              <a16:creationId xmlns:a16="http://schemas.microsoft.com/office/drawing/2014/main" id="{0E2869C7-73A7-4B5F-8E96-0CB3BA360825}"/>
            </a:ext>
          </a:extLst>
        </xdr:cNvPr>
        <xdr:cNvSpPr/>
      </xdr:nvSpPr>
      <xdr:spPr>
        <a:xfrm>
          <a:off x="14541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137705</xdr:rowOff>
    </xdr:from>
    <xdr:to>
      <xdr:col>81</xdr:col>
      <xdr:colOff>50800</xdr:colOff>
      <xdr:row>80</xdr:row>
      <xdr:rowOff>28302</xdr:rowOff>
    </xdr:to>
    <xdr:cxnSp macro="">
      <xdr:nvCxnSpPr>
        <xdr:cNvPr id="343" name="直線コネクタ 342">
          <a:extLst>
            <a:ext uri="{FF2B5EF4-FFF2-40B4-BE49-F238E27FC236}">
              <a16:creationId xmlns:a16="http://schemas.microsoft.com/office/drawing/2014/main" id="{EB228896-6797-41B4-B694-6A67BEA64216}"/>
            </a:ext>
          </a:extLst>
        </xdr:cNvPr>
        <xdr:cNvCxnSpPr/>
      </xdr:nvCxnSpPr>
      <xdr:spPr>
        <a:xfrm>
          <a:off x="14592300" y="13682255"/>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95629</xdr:rowOff>
    </xdr:from>
    <xdr:ext cx="405111" cy="259045"/>
    <xdr:sp macro="" textlink="">
      <xdr:nvSpPr>
        <xdr:cNvPr id="344" name="n_1mainValue【消防施設】&#10;有形固定資産減価償却率">
          <a:extLst>
            <a:ext uri="{FF2B5EF4-FFF2-40B4-BE49-F238E27FC236}">
              <a16:creationId xmlns:a16="http://schemas.microsoft.com/office/drawing/2014/main" id="{1ABA2E88-E8E1-4C80-AA4B-916842032AB8}"/>
            </a:ext>
          </a:extLst>
        </xdr:cNvPr>
        <xdr:cNvSpPr txBox="1"/>
      </xdr:nvSpPr>
      <xdr:spPr>
        <a:xfrm>
          <a:off x="15266044" y="1346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33582</xdr:rowOff>
    </xdr:from>
    <xdr:ext cx="405111" cy="259045"/>
    <xdr:sp macro="" textlink="">
      <xdr:nvSpPr>
        <xdr:cNvPr id="345" name="n_2mainValue【消防施設】&#10;有形固定資産減価償却率">
          <a:extLst>
            <a:ext uri="{FF2B5EF4-FFF2-40B4-BE49-F238E27FC236}">
              <a16:creationId xmlns:a16="http://schemas.microsoft.com/office/drawing/2014/main" id="{29A292DE-C1AA-4523-9DAC-E8C3913EAAB8}"/>
            </a:ext>
          </a:extLst>
        </xdr:cNvPr>
        <xdr:cNvSpPr txBox="1"/>
      </xdr:nvSpPr>
      <xdr:spPr>
        <a:xfrm>
          <a:off x="143897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6" name="正方形/長方形 345">
          <a:extLst>
            <a:ext uri="{FF2B5EF4-FFF2-40B4-BE49-F238E27FC236}">
              <a16:creationId xmlns:a16="http://schemas.microsoft.com/office/drawing/2014/main" id="{7F4BEF77-BE4B-464D-9A22-D7FEB0C8B0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7" name="正方形/長方形 346">
          <a:extLst>
            <a:ext uri="{FF2B5EF4-FFF2-40B4-BE49-F238E27FC236}">
              <a16:creationId xmlns:a16="http://schemas.microsoft.com/office/drawing/2014/main" id="{26F5C04A-DED6-4E0A-8264-B659C6B423D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48" name="正方形/長方形 347">
          <a:extLst>
            <a:ext uri="{FF2B5EF4-FFF2-40B4-BE49-F238E27FC236}">
              <a16:creationId xmlns:a16="http://schemas.microsoft.com/office/drawing/2014/main" id="{4AA72F79-1F8B-4F65-96EA-D9AA0197B6B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9" name="正方形/長方形 348">
          <a:extLst>
            <a:ext uri="{FF2B5EF4-FFF2-40B4-BE49-F238E27FC236}">
              <a16:creationId xmlns:a16="http://schemas.microsoft.com/office/drawing/2014/main" id="{0771F3B1-63A4-47EE-A9E3-91FCFBCF568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0" name="正方形/長方形 349">
          <a:extLst>
            <a:ext uri="{FF2B5EF4-FFF2-40B4-BE49-F238E27FC236}">
              <a16:creationId xmlns:a16="http://schemas.microsoft.com/office/drawing/2014/main" id="{CB822F6B-C7DB-4817-8552-5A22593F4D1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1" name="正方形/長方形 350">
          <a:extLst>
            <a:ext uri="{FF2B5EF4-FFF2-40B4-BE49-F238E27FC236}">
              <a16:creationId xmlns:a16="http://schemas.microsoft.com/office/drawing/2014/main" id="{D7F6BD1E-4CF2-41AA-AB1D-DA5CAED54C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2" name="正方形/長方形 351">
          <a:extLst>
            <a:ext uri="{FF2B5EF4-FFF2-40B4-BE49-F238E27FC236}">
              <a16:creationId xmlns:a16="http://schemas.microsoft.com/office/drawing/2014/main" id="{F332DB1E-62CA-4F3C-810A-EDEBB68D60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3" name="正方形/長方形 352">
          <a:extLst>
            <a:ext uri="{FF2B5EF4-FFF2-40B4-BE49-F238E27FC236}">
              <a16:creationId xmlns:a16="http://schemas.microsoft.com/office/drawing/2014/main" id="{EF8B470B-66BB-4248-84AA-B9015EF2E9E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4" name="テキスト ボックス 353">
          <a:extLst>
            <a:ext uri="{FF2B5EF4-FFF2-40B4-BE49-F238E27FC236}">
              <a16:creationId xmlns:a16="http://schemas.microsoft.com/office/drawing/2014/main" id="{8EBAE24D-BE10-418C-81E5-4BDD849A90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5" name="直線コネクタ 354">
          <a:extLst>
            <a:ext uri="{FF2B5EF4-FFF2-40B4-BE49-F238E27FC236}">
              <a16:creationId xmlns:a16="http://schemas.microsoft.com/office/drawing/2014/main" id="{6DF49A35-AE73-47F8-870E-A5B58C6FE1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6" name="直線コネクタ 355">
          <a:extLst>
            <a:ext uri="{FF2B5EF4-FFF2-40B4-BE49-F238E27FC236}">
              <a16:creationId xmlns:a16="http://schemas.microsoft.com/office/drawing/2014/main" id="{E0F5D5DC-DC3E-4A48-9FC0-7E50403840D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7" name="テキスト ボックス 356">
          <a:extLst>
            <a:ext uri="{FF2B5EF4-FFF2-40B4-BE49-F238E27FC236}">
              <a16:creationId xmlns:a16="http://schemas.microsoft.com/office/drawing/2014/main" id="{DD255745-4FFE-4CFB-87B2-8844A526ADD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58" name="直線コネクタ 357">
          <a:extLst>
            <a:ext uri="{FF2B5EF4-FFF2-40B4-BE49-F238E27FC236}">
              <a16:creationId xmlns:a16="http://schemas.microsoft.com/office/drawing/2014/main" id="{EAC854C5-854F-42DD-95B6-6514A24A959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59" name="テキスト ボックス 358">
          <a:extLst>
            <a:ext uri="{FF2B5EF4-FFF2-40B4-BE49-F238E27FC236}">
              <a16:creationId xmlns:a16="http://schemas.microsoft.com/office/drawing/2014/main" id="{7FEFF4E4-C6D5-4556-BA70-FD03965AA52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60" name="直線コネクタ 359">
          <a:extLst>
            <a:ext uri="{FF2B5EF4-FFF2-40B4-BE49-F238E27FC236}">
              <a16:creationId xmlns:a16="http://schemas.microsoft.com/office/drawing/2014/main" id="{105A142F-D181-4FC4-8CA9-FAFA577391A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61" name="テキスト ボックス 360">
          <a:extLst>
            <a:ext uri="{FF2B5EF4-FFF2-40B4-BE49-F238E27FC236}">
              <a16:creationId xmlns:a16="http://schemas.microsoft.com/office/drawing/2014/main" id="{544A25B1-6D48-4BBD-A499-A092261B765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62" name="直線コネクタ 361">
          <a:extLst>
            <a:ext uri="{FF2B5EF4-FFF2-40B4-BE49-F238E27FC236}">
              <a16:creationId xmlns:a16="http://schemas.microsoft.com/office/drawing/2014/main" id="{5F2D8E4B-CE89-4BD4-8484-293D64F89E5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3" name="テキスト ボックス 362">
          <a:extLst>
            <a:ext uri="{FF2B5EF4-FFF2-40B4-BE49-F238E27FC236}">
              <a16:creationId xmlns:a16="http://schemas.microsoft.com/office/drawing/2014/main" id="{5CFFC628-B711-4354-9FC6-B83566EE3A3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4" name="直線コネクタ 363">
          <a:extLst>
            <a:ext uri="{FF2B5EF4-FFF2-40B4-BE49-F238E27FC236}">
              <a16:creationId xmlns:a16="http://schemas.microsoft.com/office/drawing/2014/main" id="{28B3BEF2-6C13-4BEA-B771-4FF33A9F896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5" name="テキスト ボックス 364">
          <a:extLst>
            <a:ext uri="{FF2B5EF4-FFF2-40B4-BE49-F238E27FC236}">
              <a16:creationId xmlns:a16="http://schemas.microsoft.com/office/drawing/2014/main" id="{2FDD6AA0-655D-4D34-8175-6485D745182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6" name="直線コネクタ 365">
          <a:extLst>
            <a:ext uri="{FF2B5EF4-FFF2-40B4-BE49-F238E27FC236}">
              <a16:creationId xmlns:a16="http://schemas.microsoft.com/office/drawing/2014/main" id="{273FA0B1-B5CB-4F2A-A994-B04A997EE5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67" name="テキスト ボックス 366">
          <a:extLst>
            <a:ext uri="{FF2B5EF4-FFF2-40B4-BE49-F238E27FC236}">
              <a16:creationId xmlns:a16="http://schemas.microsoft.com/office/drawing/2014/main" id="{8ED3817A-F8FB-4D7B-BBC6-7DDFA5095AB9}"/>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68" name="【消防施設】&#10;一人当たり面積グラフ枠">
          <a:extLst>
            <a:ext uri="{FF2B5EF4-FFF2-40B4-BE49-F238E27FC236}">
              <a16:creationId xmlns:a16="http://schemas.microsoft.com/office/drawing/2014/main" id="{CAA3643F-39F1-42E4-A4B1-A41BECC811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69" name="直線コネクタ 368">
          <a:extLst>
            <a:ext uri="{FF2B5EF4-FFF2-40B4-BE49-F238E27FC236}">
              <a16:creationId xmlns:a16="http://schemas.microsoft.com/office/drawing/2014/main" id="{F131FD61-CB8E-4EFA-9804-8BB8DE665F42}"/>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70" name="【消防施設】&#10;一人当たり面積最小値テキスト">
          <a:extLst>
            <a:ext uri="{FF2B5EF4-FFF2-40B4-BE49-F238E27FC236}">
              <a16:creationId xmlns:a16="http://schemas.microsoft.com/office/drawing/2014/main" id="{3A72419F-7191-4C06-A470-0BA0E6E0E01E}"/>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71" name="直線コネクタ 370">
          <a:extLst>
            <a:ext uri="{FF2B5EF4-FFF2-40B4-BE49-F238E27FC236}">
              <a16:creationId xmlns:a16="http://schemas.microsoft.com/office/drawing/2014/main" id="{E04BE6D7-1BE7-4CE7-B200-969FA3AC0201}"/>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72" name="【消防施設】&#10;一人当たり面積最大値テキスト">
          <a:extLst>
            <a:ext uri="{FF2B5EF4-FFF2-40B4-BE49-F238E27FC236}">
              <a16:creationId xmlns:a16="http://schemas.microsoft.com/office/drawing/2014/main" id="{C89C5F51-09F5-4A8E-A7D2-EEF717072A5C}"/>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73" name="直線コネクタ 372">
          <a:extLst>
            <a:ext uri="{FF2B5EF4-FFF2-40B4-BE49-F238E27FC236}">
              <a16:creationId xmlns:a16="http://schemas.microsoft.com/office/drawing/2014/main" id="{39349E66-965F-4969-B760-F51F5F05F645}"/>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374" name="【消防施設】&#10;一人当たり面積平均値テキスト">
          <a:extLst>
            <a:ext uri="{FF2B5EF4-FFF2-40B4-BE49-F238E27FC236}">
              <a16:creationId xmlns:a16="http://schemas.microsoft.com/office/drawing/2014/main" id="{970FB006-99B6-4761-B33C-58F146C3813A}"/>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75" name="フローチャート: 判断 374">
          <a:extLst>
            <a:ext uri="{FF2B5EF4-FFF2-40B4-BE49-F238E27FC236}">
              <a16:creationId xmlns:a16="http://schemas.microsoft.com/office/drawing/2014/main" id="{0995FEB4-C031-4547-AE36-BE82A150BEFA}"/>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76" name="フローチャート: 判断 375">
          <a:extLst>
            <a:ext uri="{FF2B5EF4-FFF2-40B4-BE49-F238E27FC236}">
              <a16:creationId xmlns:a16="http://schemas.microsoft.com/office/drawing/2014/main" id="{CE895989-865D-4B39-9295-4B54FB1AE7CB}"/>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377" name="n_1aveValue【消防施設】&#10;一人当たり面積">
          <a:extLst>
            <a:ext uri="{FF2B5EF4-FFF2-40B4-BE49-F238E27FC236}">
              <a16:creationId xmlns:a16="http://schemas.microsoft.com/office/drawing/2014/main" id="{DF58B8D8-ADBC-4EA7-97A2-E573D188B74B}"/>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78" name="フローチャート: 判断 377">
          <a:extLst>
            <a:ext uri="{FF2B5EF4-FFF2-40B4-BE49-F238E27FC236}">
              <a16:creationId xmlns:a16="http://schemas.microsoft.com/office/drawing/2014/main" id="{88802867-1733-4F53-8749-6447C1B58FC3}"/>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379" name="n_2aveValue【消防施設】&#10;一人当たり面積">
          <a:extLst>
            <a:ext uri="{FF2B5EF4-FFF2-40B4-BE49-F238E27FC236}">
              <a16:creationId xmlns:a16="http://schemas.microsoft.com/office/drawing/2014/main" id="{41D6745A-3ADD-40F0-B8DA-BFF49AA0AF4F}"/>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380" name="フローチャート: 判断 379">
          <a:extLst>
            <a:ext uri="{FF2B5EF4-FFF2-40B4-BE49-F238E27FC236}">
              <a16:creationId xmlns:a16="http://schemas.microsoft.com/office/drawing/2014/main" id="{A3295481-45BA-41C0-A060-B75F90A17E98}"/>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381" name="n_3aveValue【消防施設】&#10;一人当たり面積">
          <a:extLst>
            <a:ext uri="{FF2B5EF4-FFF2-40B4-BE49-F238E27FC236}">
              <a16:creationId xmlns:a16="http://schemas.microsoft.com/office/drawing/2014/main" id="{6859F306-98EB-44CA-AB89-E00C15F70F95}"/>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2" name="テキスト ボックス 381">
          <a:extLst>
            <a:ext uri="{FF2B5EF4-FFF2-40B4-BE49-F238E27FC236}">
              <a16:creationId xmlns:a16="http://schemas.microsoft.com/office/drawing/2014/main" id="{CC1CCEF6-A9E2-44E6-ABB7-6D7BD95DFF6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3" name="テキスト ボックス 382">
          <a:extLst>
            <a:ext uri="{FF2B5EF4-FFF2-40B4-BE49-F238E27FC236}">
              <a16:creationId xmlns:a16="http://schemas.microsoft.com/office/drawing/2014/main" id="{A7127884-0FBE-41FD-A45C-12B8904C6B4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A90A3BD4-6C30-4BB6-B7D1-D3378BDA5C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466F8BAB-F6AF-4767-9391-BA0B9B9C3F4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63A92961-2B0F-489E-A2EF-9895AC3C4E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117221</xdr:rowOff>
    </xdr:from>
    <xdr:to>
      <xdr:col>116</xdr:col>
      <xdr:colOff>114300</xdr:colOff>
      <xdr:row>86</xdr:row>
      <xdr:rowOff>47371</xdr:rowOff>
    </xdr:to>
    <xdr:sp macro="" textlink="">
      <xdr:nvSpPr>
        <xdr:cNvPr id="387" name="楕円 386">
          <a:extLst>
            <a:ext uri="{FF2B5EF4-FFF2-40B4-BE49-F238E27FC236}">
              <a16:creationId xmlns:a16="http://schemas.microsoft.com/office/drawing/2014/main" id="{CC35D077-6690-4A1F-B81B-C7FFCCBC0E08}"/>
            </a:ext>
          </a:extLst>
        </xdr:cNvPr>
        <xdr:cNvSpPr/>
      </xdr:nvSpPr>
      <xdr:spPr>
        <a:xfrm>
          <a:off x="22110700" y="146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76598</xdr:rowOff>
    </xdr:from>
    <xdr:ext cx="469744" cy="259045"/>
    <xdr:sp macro="" textlink="">
      <xdr:nvSpPr>
        <xdr:cNvPr id="388" name="【消防施設】&#10;一人当たり面積該当値テキスト">
          <a:extLst>
            <a:ext uri="{FF2B5EF4-FFF2-40B4-BE49-F238E27FC236}">
              <a16:creationId xmlns:a16="http://schemas.microsoft.com/office/drawing/2014/main" id="{7122B69A-2E25-4B55-89F1-146F4BF2EBB6}"/>
            </a:ext>
          </a:extLst>
        </xdr:cNvPr>
        <xdr:cNvSpPr txBox="1"/>
      </xdr:nvSpPr>
      <xdr:spPr>
        <a:xfrm>
          <a:off x="22199600" y="1447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146368</xdr:rowOff>
    </xdr:from>
    <xdr:to>
      <xdr:col>112</xdr:col>
      <xdr:colOff>38100</xdr:colOff>
      <xdr:row>86</xdr:row>
      <xdr:rowOff>76518</xdr:rowOff>
    </xdr:to>
    <xdr:sp macro="" textlink="">
      <xdr:nvSpPr>
        <xdr:cNvPr id="389" name="楕円 388">
          <a:extLst>
            <a:ext uri="{FF2B5EF4-FFF2-40B4-BE49-F238E27FC236}">
              <a16:creationId xmlns:a16="http://schemas.microsoft.com/office/drawing/2014/main" id="{52CDD726-0FB0-4A8F-9B9B-B9DE6F645B5B}"/>
            </a:ext>
          </a:extLst>
        </xdr:cNvPr>
        <xdr:cNvSpPr/>
      </xdr:nvSpPr>
      <xdr:spPr>
        <a:xfrm>
          <a:off x="21272500" y="1471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168021</xdr:rowOff>
    </xdr:from>
    <xdr:to>
      <xdr:col>116</xdr:col>
      <xdr:colOff>63500</xdr:colOff>
      <xdr:row>86</xdr:row>
      <xdr:rowOff>25718</xdr:rowOff>
    </xdr:to>
    <xdr:cxnSp macro="">
      <xdr:nvCxnSpPr>
        <xdr:cNvPr id="390" name="直線コネクタ 389">
          <a:extLst>
            <a:ext uri="{FF2B5EF4-FFF2-40B4-BE49-F238E27FC236}">
              <a16:creationId xmlns:a16="http://schemas.microsoft.com/office/drawing/2014/main" id="{0AB6A94C-9841-4ABE-B5AA-F34BF196E933}"/>
            </a:ext>
          </a:extLst>
        </xdr:cNvPr>
        <xdr:cNvCxnSpPr/>
      </xdr:nvCxnSpPr>
      <xdr:spPr>
        <a:xfrm flipV="1">
          <a:off x="21323300" y="14741271"/>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148462</xdr:rowOff>
    </xdr:from>
    <xdr:to>
      <xdr:col>107</xdr:col>
      <xdr:colOff>101600</xdr:colOff>
      <xdr:row>86</xdr:row>
      <xdr:rowOff>78612</xdr:rowOff>
    </xdr:to>
    <xdr:sp macro="" textlink="">
      <xdr:nvSpPr>
        <xdr:cNvPr id="391" name="楕円 390">
          <a:extLst>
            <a:ext uri="{FF2B5EF4-FFF2-40B4-BE49-F238E27FC236}">
              <a16:creationId xmlns:a16="http://schemas.microsoft.com/office/drawing/2014/main" id="{6D5FE797-954E-474F-9A0F-60583D089661}"/>
            </a:ext>
          </a:extLst>
        </xdr:cNvPr>
        <xdr:cNvSpPr/>
      </xdr:nvSpPr>
      <xdr:spPr>
        <a:xfrm>
          <a:off x="203835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25718</xdr:rowOff>
    </xdr:from>
    <xdr:to>
      <xdr:col>111</xdr:col>
      <xdr:colOff>177800</xdr:colOff>
      <xdr:row>86</xdr:row>
      <xdr:rowOff>27812</xdr:rowOff>
    </xdr:to>
    <xdr:cxnSp macro="">
      <xdr:nvCxnSpPr>
        <xdr:cNvPr id="392" name="直線コネクタ 391">
          <a:extLst>
            <a:ext uri="{FF2B5EF4-FFF2-40B4-BE49-F238E27FC236}">
              <a16:creationId xmlns:a16="http://schemas.microsoft.com/office/drawing/2014/main" id="{65543A3E-C4F6-47E1-960F-79CDB38B8929}"/>
            </a:ext>
          </a:extLst>
        </xdr:cNvPr>
        <xdr:cNvCxnSpPr/>
      </xdr:nvCxnSpPr>
      <xdr:spPr>
        <a:xfrm flipV="1">
          <a:off x="20434300" y="14770418"/>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93045</xdr:rowOff>
    </xdr:from>
    <xdr:ext cx="469744" cy="259045"/>
    <xdr:sp macro="" textlink="">
      <xdr:nvSpPr>
        <xdr:cNvPr id="393" name="n_1mainValue【消防施設】&#10;一人当たり面積">
          <a:extLst>
            <a:ext uri="{FF2B5EF4-FFF2-40B4-BE49-F238E27FC236}">
              <a16:creationId xmlns:a16="http://schemas.microsoft.com/office/drawing/2014/main" id="{513EB2A8-A267-4D02-8D17-B8B138C0D315}"/>
            </a:ext>
          </a:extLst>
        </xdr:cNvPr>
        <xdr:cNvSpPr txBox="1"/>
      </xdr:nvSpPr>
      <xdr:spPr>
        <a:xfrm>
          <a:off x="21075727" y="144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95139</xdr:rowOff>
    </xdr:from>
    <xdr:ext cx="469744" cy="259045"/>
    <xdr:sp macro="" textlink="">
      <xdr:nvSpPr>
        <xdr:cNvPr id="394" name="n_2mainValue【消防施設】&#10;一人当たり面積">
          <a:extLst>
            <a:ext uri="{FF2B5EF4-FFF2-40B4-BE49-F238E27FC236}">
              <a16:creationId xmlns:a16="http://schemas.microsoft.com/office/drawing/2014/main" id="{ECC1AF53-6CAE-40F1-8807-34BB15414820}"/>
            </a:ext>
          </a:extLst>
        </xdr:cNvPr>
        <xdr:cNvSpPr txBox="1"/>
      </xdr:nvSpPr>
      <xdr:spPr>
        <a:xfrm>
          <a:off x="20199427" y="1449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5" name="正方形/長方形 394">
          <a:extLst>
            <a:ext uri="{FF2B5EF4-FFF2-40B4-BE49-F238E27FC236}">
              <a16:creationId xmlns:a16="http://schemas.microsoft.com/office/drawing/2014/main" id="{DABD65C5-BBCF-4AB2-8EE6-FF3B2AEEC8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6" name="正方形/長方形 395">
          <a:extLst>
            <a:ext uri="{FF2B5EF4-FFF2-40B4-BE49-F238E27FC236}">
              <a16:creationId xmlns:a16="http://schemas.microsoft.com/office/drawing/2014/main" id="{1DB4015C-C9E5-44C6-B015-A34340DB5B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7" name="正方形/長方形 396">
          <a:extLst>
            <a:ext uri="{FF2B5EF4-FFF2-40B4-BE49-F238E27FC236}">
              <a16:creationId xmlns:a16="http://schemas.microsoft.com/office/drawing/2014/main" id="{A3C9ADAA-4618-4CEE-89D2-17FB421DCE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8" name="正方形/長方形 397">
          <a:extLst>
            <a:ext uri="{FF2B5EF4-FFF2-40B4-BE49-F238E27FC236}">
              <a16:creationId xmlns:a16="http://schemas.microsoft.com/office/drawing/2014/main" id="{8626DF39-FF9F-4892-959D-B478DA3546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9" name="正方形/長方形 398">
          <a:extLst>
            <a:ext uri="{FF2B5EF4-FFF2-40B4-BE49-F238E27FC236}">
              <a16:creationId xmlns:a16="http://schemas.microsoft.com/office/drawing/2014/main" id="{F1D7B8EF-37EF-4C5F-AB21-250ABFD8F6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0" name="正方形/長方形 399">
          <a:extLst>
            <a:ext uri="{FF2B5EF4-FFF2-40B4-BE49-F238E27FC236}">
              <a16:creationId xmlns:a16="http://schemas.microsoft.com/office/drawing/2014/main" id="{7F4780E9-9548-4C78-BE39-4A61080685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1" name="正方形/長方形 400">
          <a:extLst>
            <a:ext uri="{FF2B5EF4-FFF2-40B4-BE49-F238E27FC236}">
              <a16:creationId xmlns:a16="http://schemas.microsoft.com/office/drawing/2014/main" id="{2240BC5B-8B02-4C0D-87E9-C1C20DF9AF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2" name="正方形/長方形 401">
          <a:extLst>
            <a:ext uri="{FF2B5EF4-FFF2-40B4-BE49-F238E27FC236}">
              <a16:creationId xmlns:a16="http://schemas.microsoft.com/office/drawing/2014/main" id="{2200279B-BA28-4B56-BBD0-D197A6D5BD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3" name="テキスト ボックス 402">
          <a:extLst>
            <a:ext uri="{FF2B5EF4-FFF2-40B4-BE49-F238E27FC236}">
              <a16:creationId xmlns:a16="http://schemas.microsoft.com/office/drawing/2014/main" id="{E9E171FA-9749-4AB5-9361-E00A4B6A59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4" name="直線コネクタ 403">
          <a:extLst>
            <a:ext uri="{FF2B5EF4-FFF2-40B4-BE49-F238E27FC236}">
              <a16:creationId xmlns:a16="http://schemas.microsoft.com/office/drawing/2014/main" id="{B65F6E50-4746-4E9C-AB74-E4E30782AB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5" name="直線コネクタ 404">
          <a:extLst>
            <a:ext uri="{FF2B5EF4-FFF2-40B4-BE49-F238E27FC236}">
              <a16:creationId xmlns:a16="http://schemas.microsoft.com/office/drawing/2014/main" id="{B14E1C0E-E173-4A83-8050-E9C14737786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6" name="テキスト ボックス 405">
          <a:extLst>
            <a:ext uri="{FF2B5EF4-FFF2-40B4-BE49-F238E27FC236}">
              <a16:creationId xmlns:a16="http://schemas.microsoft.com/office/drawing/2014/main" id="{00D1F975-C886-44B6-89AF-FB33BBAA0EF9}"/>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7" name="直線コネクタ 406">
          <a:extLst>
            <a:ext uri="{FF2B5EF4-FFF2-40B4-BE49-F238E27FC236}">
              <a16:creationId xmlns:a16="http://schemas.microsoft.com/office/drawing/2014/main" id="{EBA9C93E-981E-4DAF-86CD-9BFA79DE2E8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08" name="テキスト ボックス 407">
          <a:extLst>
            <a:ext uri="{FF2B5EF4-FFF2-40B4-BE49-F238E27FC236}">
              <a16:creationId xmlns:a16="http://schemas.microsoft.com/office/drawing/2014/main" id="{F83235B7-D2A5-4CD6-A5FF-98E27C8AB6F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09" name="直線コネクタ 408">
          <a:extLst>
            <a:ext uri="{FF2B5EF4-FFF2-40B4-BE49-F238E27FC236}">
              <a16:creationId xmlns:a16="http://schemas.microsoft.com/office/drawing/2014/main" id="{A224857F-217E-47CE-A22B-77719ABA17A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10" name="テキスト ボックス 409">
          <a:extLst>
            <a:ext uri="{FF2B5EF4-FFF2-40B4-BE49-F238E27FC236}">
              <a16:creationId xmlns:a16="http://schemas.microsoft.com/office/drawing/2014/main" id="{4A7C2CAC-6425-453E-8403-51A0DAE1EB1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11" name="直線コネクタ 410">
          <a:extLst>
            <a:ext uri="{FF2B5EF4-FFF2-40B4-BE49-F238E27FC236}">
              <a16:creationId xmlns:a16="http://schemas.microsoft.com/office/drawing/2014/main" id="{76B5C3EB-D43C-4EC7-BD24-FE6E8A1E7AD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12" name="テキスト ボックス 411">
          <a:extLst>
            <a:ext uri="{FF2B5EF4-FFF2-40B4-BE49-F238E27FC236}">
              <a16:creationId xmlns:a16="http://schemas.microsoft.com/office/drawing/2014/main" id="{C79BD6ED-FE8E-43D5-AD6D-473B2914993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3" name="直線コネクタ 412">
          <a:extLst>
            <a:ext uri="{FF2B5EF4-FFF2-40B4-BE49-F238E27FC236}">
              <a16:creationId xmlns:a16="http://schemas.microsoft.com/office/drawing/2014/main" id="{11023F76-EEAA-446F-8805-069D8231FC0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4" name="テキスト ボックス 413">
          <a:extLst>
            <a:ext uri="{FF2B5EF4-FFF2-40B4-BE49-F238E27FC236}">
              <a16:creationId xmlns:a16="http://schemas.microsoft.com/office/drawing/2014/main" id="{9A4D6FD7-5975-4701-93D0-3B8C9C1686D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5" name="直線コネクタ 414">
          <a:extLst>
            <a:ext uri="{FF2B5EF4-FFF2-40B4-BE49-F238E27FC236}">
              <a16:creationId xmlns:a16="http://schemas.microsoft.com/office/drawing/2014/main" id="{74BDBA4E-6732-406A-ADBF-30844D79B5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8856C08A-D15F-4A87-803B-9F489064BE3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7" name="【庁舎】&#10;有形固定資産減価償却率グラフ枠">
          <a:extLst>
            <a:ext uri="{FF2B5EF4-FFF2-40B4-BE49-F238E27FC236}">
              <a16:creationId xmlns:a16="http://schemas.microsoft.com/office/drawing/2014/main" id="{D1027F31-17C4-4483-8743-E3EEF24E51B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18" name="直線コネクタ 417">
          <a:extLst>
            <a:ext uri="{FF2B5EF4-FFF2-40B4-BE49-F238E27FC236}">
              <a16:creationId xmlns:a16="http://schemas.microsoft.com/office/drawing/2014/main" id="{2405BC0D-6C13-49B1-B873-F67AE20BE563}"/>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19" name="【庁舎】&#10;有形固定資産減価償却率最小値テキスト">
          <a:extLst>
            <a:ext uri="{FF2B5EF4-FFF2-40B4-BE49-F238E27FC236}">
              <a16:creationId xmlns:a16="http://schemas.microsoft.com/office/drawing/2014/main" id="{DEC10D1D-E6CC-4D07-8CEB-78C00690808F}"/>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20" name="直線コネクタ 419">
          <a:extLst>
            <a:ext uri="{FF2B5EF4-FFF2-40B4-BE49-F238E27FC236}">
              <a16:creationId xmlns:a16="http://schemas.microsoft.com/office/drawing/2014/main" id="{B6F9B87E-4295-47B7-8066-51012F0BEC0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21" name="【庁舎】&#10;有形固定資産減価償却率最大値テキスト">
          <a:extLst>
            <a:ext uri="{FF2B5EF4-FFF2-40B4-BE49-F238E27FC236}">
              <a16:creationId xmlns:a16="http://schemas.microsoft.com/office/drawing/2014/main" id="{4DA93423-8BBA-4EEE-8174-F2289599FF13}"/>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22" name="直線コネクタ 421">
          <a:extLst>
            <a:ext uri="{FF2B5EF4-FFF2-40B4-BE49-F238E27FC236}">
              <a16:creationId xmlns:a16="http://schemas.microsoft.com/office/drawing/2014/main" id="{A189E1D6-B7EE-437F-A276-7A1A6E78FEAE}"/>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23" name="【庁舎】&#10;有形固定資産減価償却率平均値テキスト">
          <a:extLst>
            <a:ext uri="{FF2B5EF4-FFF2-40B4-BE49-F238E27FC236}">
              <a16:creationId xmlns:a16="http://schemas.microsoft.com/office/drawing/2014/main" id="{7E19B278-20DD-46DA-84B8-574ECDD5974A}"/>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24" name="フローチャート: 判断 423">
          <a:extLst>
            <a:ext uri="{FF2B5EF4-FFF2-40B4-BE49-F238E27FC236}">
              <a16:creationId xmlns:a16="http://schemas.microsoft.com/office/drawing/2014/main" id="{CB4DF2B2-B712-46AC-9F66-16D0110CD02B}"/>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25" name="フローチャート: 判断 424">
          <a:extLst>
            <a:ext uri="{FF2B5EF4-FFF2-40B4-BE49-F238E27FC236}">
              <a16:creationId xmlns:a16="http://schemas.microsoft.com/office/drawing/2014/main" id="{75814D5C-C405-480A-93BA-4345F6107006}"/>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26" name="n_1aveValue【庁舎】&#10;有形固定資産減価償却率">
          <a:extLst>
            <a:ext uri="{FF2B5EF4-FFF2-40B4-BE49-F238E27FC236}">
              <a16:creationId xmlns:a16="http://schemas.microsoft.com/office/drawing/2014/main" id="{9F255D97-D946-47A3-94AF-ADFA9AFA03FC}"/>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27" name="フローチャート: 判断 426">
          <a:extLst>
            <a:ext uri="{FF2B5EF4-FFF2-40B4-BE49-F238E27FC236}">
              <a16:creationId xmlns:a16="http://schemas.microsoft.com/office/drawing/2014/main" id="{CB355F2B-5F83-4E11-9316-CDC7D53CDA18}"/>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428" name="n_2aveValue【庁舎】&#10;有形固定資産減価償却率">
          <a:extLst>
            <a:ext uri="{FF2B5EF4-FFF2-40B4-BE49-F238E27FC236}">
              <a16:creationId xmlns:a16="http://schemas.microsoft.com/office/drawing/2014/main" id="{E9B8E6B6-7300-4698-84B1-B73408C4312C}"/>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69850</xdr:rowOff>
    </xdr:from>
    <xdr:to>
      <xdr:col>72</xdr:col>
      <xdr:colOff>38100</xdr:colOff>
      <xdr:row>105</xdr:row>
      <xdr:rowOff>0</xdr:rowOff>
    </xdr:to>
    <xdr:sp macro="" textlink="">
      <xdr:nvSpPr>
        <xdr:cNvPr id="429" name="フローチャート: 判断 428">
          <a:extLst>
            <a:ext uri="{FF2B5EF4-FFF2-40B4-BE49-F238E27FC236}">
              <a16:creationId xmlns:a16="http://schemas.microsoft.com/office/drawing/2014/main" id="{D2FFA065-8838-4C64-A50A-250B6190DA23}"/>
            </a:ext>
          </a:extLst>
        </xdr:cNvPr>
        <xdr:cNvSpPr/>
      </xdr:nvSpPr>
      <xdr:spPr>
        <a:xfrm>
          <a:off x="13652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16527</xdr:rowOff>
    </xdr:from>
    <xdr:ext cx="405111" cy="259045"/>
    <xdr:sp macro="" textlink="">
      <xdr:nvSpPr>
        <xdr:cNvPr id="430" name="n_3aveValue【庁舎】&#10;有形固定資産減価償却率">
          <a:extLst>
            <a:ext uri="{FF2B5EF4-FFF2-40B4-BE49-F238E27FC236}">
              <a16:creationId xmlns:a16="http://schemas.microsoft.com/office/drawing/2014/main" id="{26FAFE42-33C4-487D-943F-B57A0C4BA222}"/>
            </a:ext>
          </a:extLst>
        </xdr:cNvPr>
        <xdr:cNvSpPr txBox="1"/>
      </xdr:nvSpPr>
      <xdr:spPr>
        <a:xfrm>
          <a:off x="135007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8EB8199-0580-473F-AF8C-37FDD9BB39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1108017A-4A91-493E-8BED-61902B0225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767F49D9-AB11-49C6-8A18-0FCB6C70382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9FBE6961-C2EA-4F21-885F-EDDE02EE7A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50ADDE7D-4A04-42FE-98B0-E5C8E74B04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91439</xdr:rowOff>
    </xdr:from>
    <xdr:to>
      <xdr:col>85</xdr:col>
      <xdr:colOff>177800</xdr:colOff>
      <xdr:row>102</xdr:row>
      <xdr:rowOff>21589</xdr:rowOff>
    </xdr:to>
    <xdr:sp macro="" textlink="">
      <xdr:nvSpPr>
        <xdr:cNvPr id="436" name="楕円 435">
          <a:extLst>
            <a:ext uri="{FF2B5EF4-FFF2-40B4-BE49-F238E27FC236}">
              <a16:creationId xmlns:a16="http://schemas.microsoft.com/office/drawing/2014/main" id="{E0B5E7B5-657A-4B7C-A317-30CFF1E27731}"/>
            </a:ext>
          </a:extLst>
        </xdr:cNvPr>
        <xdr:cNvSpPr/>
      </xdr:nvSpPr>
      <xdr:spPr>
        <a:xfrm>
          <a:off x="16268700" y="174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6366</xdr:rowOff>
    </xdr:from>
    <xdr:ext cx="405111" cy="259045"/>
    <xdr:sp macro="" textlink="">
      <xdr:nvSpPr>
        <xdr:cNvPr id="437" name="【庁舎】&#10;有形固定資産減価償却率該当値テキスト">
          <a:extLst>
            <a:ext uri="{FF2B5EF4-FFF2-40B4-BE49-F238E27FC236}">
              <a16:creationId xmlns:a16="http://schemas.microsoft.com/office/drawing/2014/main" id="{65FC0345-E3CD-4C35-88C0-F8B025BD1EA2}"/>
            </a:ext>
          </a:extLst>
        </xdr:cNvPr>
        <xdr:cNvSpPr txBox="1"/>
      </xdr:nvSpPr>
      <xdr:spPr>
        <a:xfrm>
          <a:off x="16357600"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142239</xdr:rowOff>
    </xdr:from>
    <xdr:to>
      <xdr:col>81</xdr:col>
      <xdr:colOff>101600</xdr:colOff>
      <xdr:row>102</xdr:row>
      <xdr:rowOff>72389</xdr:rowOff>
    </xdr:to>
    <xdr:sp macro="" textlink="">
      <xdr:nvSpPr>
        <xdr:cNvPr id="438" name="楕円 437">
          <a:extLst>
            <a:ext uri="{FF2B5EF4-FFF2-40B4-BE49-F238E27FC236}">
              <a16:creationId xmlns:a16="http://schemas.microsoft.com/office/drawing/2014/main" id="{701ADE9A-B1B1-4A89-8EAE-643CABAF3FB5}"/>
            </a:ext>
          </a:extLst>
        </xdr:cNvPr>
        <xdr:cNvSpPr/>
      </xdr:nvSpPr>
      <xdr:spPr>
        <a:xfrm>
          <a:off x="15430500" y="174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142239</xdr:rowOff>
    </xdr:from>
    <xdr:to>
      <xdr:col>85</xdr:col>
      <xdr:colOff>127000</xdr:colOff>
      <xdr:row>102</xdr:row>
      <xdr:rowOff>21589</xdr:rowOff>
    </xdr:to>
    <xdr:cxnSp macro="">
      <xdr:nvCxnSpPr>
        <xdr:cNvPr id="439" name="直線コネクタ 438">
          <a:extLst>
            <a:ext uri="{FF2B5EF4-FFF2-40B4-BE49-F238E27FC236}">
              <a16:creationId xmlns:a16="http://schemas.microsoft.com/office/drawing/2014/main" id="{224B79B2-F951-456B-9169-C730803C46AD}"/>
            </a:ext>
          </a:extLst>
        </xdr:cNvPr>
        <xdr:cNvCxnSpPr/>
      </xdr:nvCxnSpPr>
      <xdr:spPr>
        <a:xfrm flipV="1">
          <a:off x="15481300" y="17458689"/>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115570</xdr:rowOff>
    </xdr:from>
    <xdr:to>
      <xdr:col>76</xdr:col>
      <xdr:colOff>165100</xdr:colOff>
      <xdr:row>102</xdr:row>
      <xdr:rowOff>45720</xdr:rowOff>
    </xdr:to>
    <xdr:sp macro="" textlink="">
      <xdr:nvSpPr>
        <xdr:cNvPr id="440" name="楕円 439">
          <a:extLst>
            <a:ext uri="{FF2B5EF4-FFF2-40B4-BE49-F238E27FC236}">
              <a16:creationId xmlns:a16="http://schemas.microsoft.com/office/drawing/2014/main" id="{E072C78E-DA85-46D5-9D73-61CD472B6990}"/>
            </a:ext>
          </a:extLst>
        </xdr:cNvPr>
        <xdr:cNvSpPr/>
      </xdr:nvSpPr>
      <xdr:spPr>
        <a:xfrm>
          <a:off x="14541500" y="174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166370</xdr:rowOff>
    </xdr:from>
    <xdr:to>
      <xdr:col>81</xdr:col>
      <xdr:colOff>50800</xdr:colOff>
      <xdr:row>102</xdr:row>
      <xdr:rowOff>21589</xdr:rowOff>
    </xdr:to>
    <xdr:cxnSp macro="">
      <xdr:nvCxnSpPr>
        <xdr:cNvPr id="441" name="直線コネクタ 440">
          <a:extLst>
            <a:ext uri="{FF2B5EF4-FFF2-40B4-BE49-F238E27FC236}">
              <a16:creationId xmlns:a16="http://schemas.microsoft.com/office/drawing/2014/main" id="{907ACE36-47DE-42B9-80C4-A232A336A5EE}"/>
            </a:ext>
          </a:extLst>
        </xdr:cNvPr>
        <xdr:cNvCxnSpPr/>
      </xdr:nvCxnSpPr>
      <xdr:spPr>
        <a:xfrm>
          <a:off x="14592300" y="17482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88916</xdr:rowOff>
    </xdr:from>
    <xdr:ext cx="405111" cy="259045"/>
    <xdr:sp macro="" textlink="">
      <xdr:nvSpPr>
        <xdr:cNvPr id="442" name="n_1mainValue【庁舎】&#10;有形固定資産減価償却率">
          <a:extLst>
            <a:ext uri="{FF2B5EF4-FFF2-40B4-BE49-F238E27FC236}">
              <a16:creationId xmlns:a16="http://schemas.microsoft.com/office/drawing/2014/main" id="{41A01D95-463D-419C-8B13-22D3DEC9AF80}"/>
            </a:ext>
          </a:extLst>
        </xdr:cNvPr>
        <xdr:cNvSpPr txBox="1"/>
      </xdr:nvSpPr>
      <xdr:spPr>
        <a:xfrm>
          <a:off x="15266044" y="1723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62247</xdr:rowOff>
    </xdr:from>
    <xdr:ext cx="405111" cy="259045"/>
    <xdr:sp macro="" textlink="">
      <xdr:nvSpPr>
        <xdr:cNvPr id="443" name="n_2mainValue【庁舎】&#10;有形固定資産減価償却率">
          <a:extLst>
            <a:ext uri="{FF2B5EF4-FFF2-40B4-BE49-F238E27FC236}">
              <a16:creationId xmlns:a16="http://schemas.microsoft.com/office/drawing/2014/main" id="{797F65DF-B04A-456C-979B-D594A432DD42}"/>
            </a:ext>
          </a:extLst>
        </xdr:cNvPr>
        <xdr:cNvSpPr txBox="1"/>
      </xdr:nvSpPr>
      <xdr:spPr>
        <a:xfrm>
          <a:off x="14389744" y="1720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4" name="正方形/長方形 443">
          <a:extLst>
            <a:ext uri="{FF2B5EF4-FFF2-40B4-BE49-F238E27FC236}">
              <a16:creationId xmlns:a16="http://schemas.microsoft.com/office/drawing/2014/main" id="{5FB06E24-CC72-4707-B63A-3613909754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5" name="正方形/長方形 444">
          <a:extLst>
            <a:ext uri="{FF2B5EF4-FFF2-40B4-BE49-F238E27FC236}">
              <a16:creationId xmlns:a16="http://schemas.microsoft.com/office/drawing/2014/main" id="{4F353DD0-BF86-4640-A352-EBC0AE476B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6" name="正方形/長方形 445">
          <a:extLst>
            <a:ext uri="{FF2B5EF4-FFF2-40B4-BE49-F238E27FC236}">
              <a16:creationId xmlns:a16="http://schemas.microsoft.com/office/drawing/2014/main" id="{7067674C-D528-45B9-A366-0A02DA13EF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7" name="正方形/長方形 446">
          <a:extLst>
            <a:ext uri="{FF2B5EF4-FFF2-40B4-BE49-F238E27FC236}">
              <a16:creationId xmlns:a16="http://schemas.microsoft.com/office/drawing/2014/main" id="{F217623B-C4EB-4387-849E-85C96EABDE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8" name="正方形/長方形 447">
          <a:extLst>
            <a:ext uri="{FF2B5EF4-FFF2-40B4-BE49-F238E27FC236}">
              <a16:creationId xmlns:a16="http://schemas.microsoft.com/office/drawing/2014/main" id="{D8586E38-43CD-4BDC-8EFE-43ED0980C2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9" name="正方形/長方形 448">
          <a:extLst>
            <a:ext uri="{FF2B5EF4-FFF2-40B4-BE49-F238E27FC236}">
              <a16:creationId xmlns:a16="http://schemas.microsoft.com/office/drawing/2014/main" id="{0AA7CF3F-28EB-4D24-9276-971FF04BFB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0" name="正方形/長方形 449">
          <a:extLst>
            <a:ext uri="{FF2B5EF4-FFF2-40B4-BE49-F238E27FC236}">
              <a16:creationId xmlns:a16="http://schemas.microsoft.com/office/drawing/2014/main" id="{BDB89B56-9063-4D9B-B995-5E3D4D49834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1" name="正方形/長方形 450">
          <a:extLst>
            <a:ext uri="{FF2B5EF4-FFF2-40B4-BE49-F238E27FC236}">
              <a16:creationId xmlns:a16="http://schemas.microsoft.com/office/drawing/2014/main" id="{06DE792B-B9A9-478B-9FFF-521571F252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A12DAF7D-BE5D-459A-9F1A-33E4C22E2F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3" name="直線コネクタ 452">
          <a:extLst>
            <a:ext uri="{FF2B5EF4-FFF2-40B4-BE49-F238E27FC236}">
              <a16:creationId xmlns:a16="http://schemas.microsoft.com/office/drawing/2014/main" id="{AA003C58-7BBA-48FD-A625-765D55DB80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4" name="直線コネクタ 453">
          <a:extLst>
            <a:ext uri="{FF2B5EF4-FFF2-40B4-BE49-F238E27FC236}">
              <a16:creationId xmlns:a16="http://schemas.microsoft.com/office/drawing/2014/main" id="{CE6AB1EF-F8B3-4093-9E0A-80D52BFBFAB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C2631721-CD1D-440F-B35B-2C615EA7DE3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6" name="直線コネクタ 455">
          <a:extLst>
            <a:ext uri="{FF2B5EF4-FFF2-40B4-BE49-F238E27FC236}">
              <a16:creationId xmlns:a16="http://schemas.microsoft.com/office/drawing/2014/main" id="{AED1D3D8-DA95-48DC-B409-BE9E3878C79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7" name="テキスト ボックス 456">
          <a:extLst>
            <a:ext uri="{FF2B5EF4-FFF2-40B4-BE49-F238E27FC236}">
              <a16:creationId xmlns:a16="http://schemas.microsoft.com/office/drawing/2014/main" id="{B6E34F2D-3D68-4440-A673-5BA1F0D1B27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58" name="直線コネクタ 457">
          <a:extLst>
            <a:ext uri="{FF2B5EF4-FFF2-40B4-BE49-F238E27FC236}">
              <a16:creationId xmlns:a16="http://schemas.microsoft.com/office/drawing/2014/main" id="{ED587A84-115F-434F-8FC3-A13DC0C8924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59" name="テキスト ボックス 458">
          <a:extLst>
            <a:ext uri="{FF2B5EF4-FFF2-40B4-BE49-F238E27FC236}">
              <a16:creationId xmlns:a16="http://schemas.microsoft.com/office/drawing/2014/main" id="{5A8D688A-C4DE-4781-818B-E9321C55DCB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0" name="直線コネクタ 459">
          <a:extLst>
            <a:ext uri="{FF2B5EF4-FFF2-40B4-BE49-F238E27FC236}">
              <a16:creationId xmlns:a16="http://schemas.microsoft.com/office/drawing/2014/main" id="{6C4E983F-3EDB-41C2-80DA-5664CE057F1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1" name="テキスト ボックス 460">
          <a:extLst>
            <a:ext uri="{FF2B5EF4-FFF2-40B4-BE49-F238E27FC236}">
              <a16:creationId xmlns:a16="http://schemas.microsoft.com/office/drawing/2014/main" id="{B7F493E3-367E-4821-AE6B-2C3E400F15F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2" name="直線コネクタ 461">
          <a:extLst>
            <a:ext uri="{FF2B5EF4-FFF2-40B4-BE49-F238E27FC236}">
              <a16:creationId xmlns:a16="http://schemas.microsoft.com/office/drawing/2014/main" id="{A8B4BDB8-947B-4E2F-9FEA-78E119180FC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3" name="テキスト ボックス 462">
          <a:extLst>
            <a:ext uri="{FF2B5EF4-FFF2-40B4-BE49-F238E27FC236}">
              <a16:creationId xmlns:a16="http://schemas.microsoft.com/office/drawing/2014/main" id="{A0ED360C-7EA0-4FFC-88E8-6B2C6D66F65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4" name="直線コネクタ 463">
          <a:extLst>
            <a:ext uri="{FF2B5EF4-FFF2-40B4-BE49-F238E27FC236}">
              <a16:creationId xmlns:a16="http://schemas.microsoft.com/office/drawing/2014/main" id="{4E25DFD2-A12B-4BAE-9E85-3458EB2548A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5" name="テキスト ボックス 464">
          <a:extLst>
            <a:ext uri="{FF2B5EF4-FFF2-40B4-BE49-F238E27FC236}">
              <a16:creationId xmlns:a16="http://schemas.microsoft.com/office/drawing/2014/main" id="{128B0700-0A7E-4D49-8563-AA13DE9A9F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6" name="【庁舎】&#10;一人当たり面積グラフ枠">
          <a:extLst>
            <a:ext uri="{FF2B5EF4-FFF2-40B4-BE49-F238E27FC236}">
              <a16:creationId xmlns:a16="http://schemas.microsoft.com/office/drawing/2014/main" id="{292ED579-FA58-405D-B6E0-BD9ACB6D862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67" name="直線コネクタ 466">
          <a:extLst>
            <a:ext uri="{FF2B5EF4-FFF2-40B4-BE49-F238E27FC236}">
              <a16:creationId xmlns:a16="http://schemas.microsoft.com/office/drawing/2014/main" id="{E979FC7A-8F79-4C36-BEEF-73D21AF450A6}"/>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68" name="【庁舎】&#10;一人当たり面積最小値テキスト">
          <a:extLst>
            <a:ext uri="{FF2B5EF4-FFF2-40B4-BE49-F238E27FC236}">
              <a16:creationId xmlns:a16="http://schemas.microsoft.com/office/drawing/2014/main" id="{F210EB4C-E970-4ED4-A740-AE0C1241C10C}"/>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69" name="直線コネクタ 468">
          <a:extLst>
            <a:ext uri="{FF2B5EF4-FFF2-40B4-BE49-F238E27FC236}">
              <a16:creationId xmlns:a16="http://schemas.microsoft.com/office/drawing/2014/main" id="{CCDF4450-7C59-459B-932E-202D57EB0779}"/>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70" name="【庁舎】&#10;一人当たり面積最大値テキスト">
          <a:extLst>
            <a:ext uri="{FF2B5EF4-FFF2-40B4-BE49-F238E27FC236}">
              <a16:creationId xmlns:a16="http://schemas.microsoft.com/office/drawing/2014/main" id="{6D2569C5-7C16-4724-A425-7787808DFDA8}"/>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71" name="直線コネクタ 470">
          <a:extLst>
            <a:ext uri="{FF2B5EF4-FFF2-40B4-BE49-F238E27FC236}">
              <a16:creationId xmlns:a16="http://schemas.microsoft.com/office/drawing/2014/main" id="{DE23E846-177E-49BE-BB73-6B28DE235ABB}"/>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72" name="【庁舎】&#10;一人当たり面積平均値テキスト">
          <a:extLst>
            <a:ext uri="{FF2B5EF4-FFF2-40B4-BE49-F238E27FC236}">
              <a16:creationId xmlns:a16="http://schemas.microsoft.com/office/drawing/2014/main" id="{493C186E-09C8-40F4-A056-1DFB44EE2C5B}"/>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73" name="フローチャート: 判断 472">
          <a:extLst>
            <a:ext uri="{FF2B5EF4-FFF2-40B4-BE49-F238E27FC236}">
              <a16:creationId xmlns:a16="http://schemas.microsoft.com/office/drawing/2014/main" id="{D0B47C24-CC58-45C9-A820-2643D5FBE703}"/>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74" name="フローチャート: 判断 473">
          <a:extLst>
            <a:ext uri="{FF2B5EF4-FFF2-40B4-BE49-F238E27FC236}">
              <a16:creationId xmlns:a16="http://schemas.microsoft.com/office/drawing/2014/main" id="{89D12341-B7C0-48C1-AD70-9082FFCF496F}"/>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75" name="n_1aveValue【庁舎】&#10;一人当たり面積">
          <a:extLst>
            <a:ext uri="{FF2B5EF4-FFF2-40B4-BE49-F238E27FC236}">
              <a16:creationId xmlns:a16="http://schemas.microsoft.com/office/drawing/2014/main" id="{46A2203A-7A19-4717-ACA9-FDA4A66E202A}"/>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76" name="フローチャート: 判断 475">
          <a:extLst>
            <a:ext uri="{FF2B5EF4-FFF2-40B4-BE49-F238E27FC236}">
              <a16:creationId xmlns:a16="http://schemas.microsoft.com/office/drawing/2014/main" id="{9D541DFE-75BA-4AAF-AC03-33765715E6C3}"/>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477" name="n_2aveValue【庁舎】&#10;一人当たり面積">
          <a:extLst>
            <a:ext uri="{FF2B5EF4-FFF2-40B4-BE49-F238E27FC236}">
              <a16:creationId xmlns:a16="http://schemas.microsoft.com/office/drawing/2014/main" id="{773BD9FB-93FE-4C55-AA46-F20DB991836E}"/>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162179</xdr:rowOff>
    </xdr:from>
    <xdr:to>
      <xdr:col>102</xdr:col>
      <xdr:colOff>165100</xdr:colOff>
      <xdr:row>107</xdr:row>
      <xdr:rowOff>92329</xdr:rowOff>
    </xdr:to>
    <xdr:sp macro="" textlink="">
      <xdr:nvSpPr>
        <xdr:cNvPr id="478" name="フローチャート: 判断 477">
          <a:extLst>
            <a:ext uri="{FF2B5EF4-FFF2-40B4-BE49-F238E27FC236}">
              <a16:creationId xmlns:a16="http://schemas.microsoft.com/office/drawing/2014/main" id="{889717E3-F722-4411-9002-131A564C733C}"/>
            </a:ext>
          </a:extLst>
        </xdr:cNvPr>
        <xdr:cNvSpPr/>
      </xdr:nvSpPr>
      <xdr:spPr>
        <a:xfrm>
          <a:off x="19494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108856</xdr:rowOff>
    </xdr:from>
    <xdr:ext cx="469744" cy="259045"/>
    <xdr:sp macro="" textlink="">
      <xdr:nvSpPr>
        <xdr:cNvPr id="479" name="n_3aveValue【庁舎】&#10;一人当たり面積">
          <a:extLst>
            <a:ext uri="{FF2B5EF4-FFF2-40B4-BE49-F238E27FC236}">
              <a16:creationId xmlns:a16="http://schemas.microsoft.com/office/drawing/2014/main" id="{69200BE2-5581-4457-8F62-F9D5FA107390}"/>
            </a:ext>
          </a:extLst>
        </xdr:cNvPr>
        <xdr:cNvSpPr txBox="1"/>
      </xdr:nvSpPr>
      <xdr:spPr>
        <a:xfrm>
          <a:off x="19310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4AAE031-2821-4CD4-9B2F-17E9492D902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6E21FFFD-C70D-4CA9-B6FD-7DF96AEFC1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C1785E18-3B0E-4D14-A2DB-5C202123BB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54315A98-125E-470D-820C-EE9816599D2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E5976F55-0F52-48E3-A768-B29049CA5B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78739</xdr:rowOff>
    </xdr:from>
    <xdr:to>
      <xdr:col>116</xdr:col>
      <xdr:colOff>114300</xdr:colOff>
      <xdr:row>104</xdr:row>
      <xdr:rowOff>8889</xdr:rowOff>
    </xdr:to>
    <xdr:sp macro="" textlink="">
      <xdr:nvSpPr>
        <xdr:cNvPr id="485" name="楕円 484">
          <a:extLst>
            <a:ext uri="{FF2B5EF4-FFF2-40B4-BE49-F238E27FC236}">
              <a16:creationId xmlns:a16="http://schemas.microsoft.com/office/drawing/2014/main" id="{AABE1E6F-4C80-4D6F-BAA5-C37E81A428AE}"/>
            </a:ext>
          </a:extLst>
        </xdr:cNvPr>
        <xdr:cNvSpPr/>
      </xdr:nvSpPr>
      <xdr:spPr>
        <a:xfrm>
          <a:off x="221107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101616</xdr:rowOff>
    </xdr:from>
    <xdr:ext cx="469744" cy="259045"/>
    <xdr:sp macro="" textlink="">
      <xdr:nvSpPr>
        <xdr:cNvPr id="486" name="【庁舎】&#10;一人当たり面積該当値テキスト">
          <a:extLst>
            <a:ext uri="{FF2B5EF4-FFF2-40B4-BE49-F238E27FC236}">
              <a16:creationId xmlns:a16="http://schemas.microsoft.com/office/drawing/2014/main" id="{A1766513-18A2-4D07-AE42-9B97EE43E13E}"/>
            </a:ext>
          </a:extLst>
        </xdr:cNvPr>
        <xdr:cNvSpPr txBox="1"/>
      </xdr:nvSpPr>
      <xdr:spPr>
        <a:xfrm>
          <a:off x="22199600"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100457</xdr:rowOff>
    </xdr:from>
    <xdr:to>
      <xdr:col>112</xdr:col>
      <xdr:colOff>38100</xdr:colOff>
      <xdr:row>107</xdr:row>
      <xdr:rowOff>30607</xdr:rowOff>
    </xdr:to>
    <xdr:sp macro="" textlink="">
      <xdr:nvSpPr>
        <xdr:cNvPr id="487" name="楕円 486">
          <a:extLst>
            <a:ext uri="{FF2B5EF4-FFF2-40B4-BE49-F238E27FC236}">
              <a16:creationId xmlns:a16="http://schemas.microsoft.com/office/drawing/2014/main" id="{655A6079-A994-41B6-9528-F4068F02A0E0}"/>
            </a:ext>
          </a:extLst>
        </xdr:cNvPr>
        <xdr:cNvSpPr/>
      </xdr:nvSpPr>
      <xdr:spPr>
        <a:xfrm>
          <a:off x="21272500" y="182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129539</xdr:rowOff>
    </xdr:from>
    <xdr:to>
      <xdr:col>116</xdr:col>
      <xdr:colOff>63500</xdr:colOff>
      <xdr:row>106</xdr:row>
      <xdr:rowOff>151257</xdr:rowOff>
    </xdr:to>
    <xdr:cxnSp macro="">
      <xdr:nvCxnSpPr>
        <xdr:cNvPr id="488" name="直線コネクタ 487">
          <a:extLst>
            <a:ext uri="{FF2B5EF4-FFF2-40B4-BE49-F238E27FC236}">
              <a16:creationId xmlns:a16="http://schemas.microsoft.com/office/drawing/2014/main" id="{8D378C7C-D478-44CB-BC59-17742D5D6D5C}"/>
            </a:ext>
          </a:extLst>
        </xdr:cNvPr>
        <xdr:cNvCxnSpPr/>
      </xdr:nvCxnSpPr>
      <xdr:spPr>
        <a:xfrm flipV="1">
          <a:off x="21323300" y="17788889"/>
          <a:ext cx="838200" cy="5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108838</xdr:rowOff>
    </xdr:from>
    <xdr:to>
      <xdr:col>107</xdr:col>
      <xdr:colOff>101600</xdr:colOff>
      <xdr:row>107</xdr:row>
      <xdr:rowOff>38988</xdr:rowOff>
    </xdr:to>
    <xdr:sp macro="" textlink="">
      <xdr:nvSpPr>
        <xdr:cNvPr id="489" name="楕円 488">
          <a:extLst>
            <a:ext uri="{FF2B5EF4-FFF2-40B4-BE49-F238E27FC236}">
              <a16:creationId xmlns:a16="http://schemas.microsoft.com/office/drawing/2014/main" id="{2F5913D2-CE06-4310-9E6D-448338818F8D}"/>
            </a:ext>
          </a:extLst>
        </xdr:cNvPr>
        <xdr:cNvSpPr/>
      </xdr:nvSpPr>
      <xdr:spPr>
        <a:xfrm>
          <a:off x="20383500" y="182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151257</xdr:rowOff>
    </xdr:from>
    <xdr:to>
      <xdr:col>111</xdr:col>
      <xdr:colOff>177800</xdr:colOff>
      <xdr:row>106</xdr:row>
      <xdr:rowOff>159638</xdr:rowOff>
    </xdr:to>
    <xdr:cxnSp macro="">
      <xdr:nvCxnSpPr>
        <xdr:cNvPr id="490" name="直線コネクタ 489">
          <a:extLst>
            <a:ext uri="{FF2B5EF4-FFF2-40B4-BE49-F238E27FC236}">
              <a16:creationId xmlns:a16="http://schemas.microsoft.com/office/drawing/2014/main" id="{88913611-7603-4163-B7AD-93455965C5C4}"/>
            </a:ext>
          </a:extLst>
        </xdr:cNvPr>
        <xdr:cNvCxnSpPr/>
      </xdr:nvCxnSpPr>
      <xdr:spPr>
        <a:xfrm flipV="1">
          <a:off x="20434300" y="1832495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47134</xdr:rowOff>
    </xdr:from>
    <xdr:ext cx="469744" cy="259045"/>
    <xdr:sp macro="" textlink="">
      <xdr:nvSpPr>
        <xdr:cNvPr id="491" name="n_1mainValue【庁舎】&#10;一人当たり面積">
          <a:extLst>
            <a:ext uri="{FF2B5EF4-FFF2-40B4-BE49-F238E27FC236}">
              <a16:creationId xmlns:a16="http://schemas.microsoft.com/office/drawing/2014/main" id="{9BAA4C28-1045-470B-92A3-0C147CDD4D29}"/>
            </a:ext>
          </a:extLst>
        </xdr:cNvPr>
        <xdr:cNvSpPr txBox="1"/>
      </xdr:nvSpPr>
      <xdr:spPr>
        <a:xfrm>
          <a:off x="21075727" y="1804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492" name="n_2mainValue【庁舎】&#10;一人当たり面積">
          <a:extLst>
            <a:ext uri="{FF2B5EF4-FFF2-40B4-BE49-F238E27FC236}">
              <a16:creationId xmlns:a16="http://schemas.microsoft.com/office/drawing/2014/main" id="{FBEED2DB-A627-418E-8C0E-AD5A7F0CF615}"/>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3" name="正方形/長方形 492">
          <a:extLst>
            <a:ext uri="{FF2B5EF4-FFF2-40B4-BE49-F238E27FC236}">
              <a16:creationId xmlns:a16="http://schemas.microsoft.com/office/drawing/2014/main" id="{8C465B12-7BE7-4B35-AF66-B5DF024EBF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4" name="正方形/長方形 493">
          <a:extLst>
            <a:ext uri="{FF2B5EF4-FFF2-40B4-BE49-F238E27FC236}">
              <a16:creationId xmlns:a16="http://schemas.microsoft.com/office/drawing/2014/main" id="{970A1A49-D7D9-42FF-979B-A8DE42E0D42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5" name="テキスト ボックス 494">
          <a:extLst>
            <a:ext uri="{FF2B5EF4-FFF2-40B4-BE49-F238E27FC236}">
              <a16:creationId xmlns:a16="http://schemas.microsoft.com/office/drawing/2014/main" id="{8B4CF56B-CBC8-4017-9172-F53D4854E8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ほとんどの類型において、有形固定資産減価償却率は類似団体平均を上回っており、特に高くなっている施設は庁舎である。庁舎については、</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移転しており</a:t>
          </a:r>
          <a:r>
            <a:rPr kumimoji="1" lang="ja-JP" altLang="en-US" sz="1100">
              <a:solidFill>
                <a:schemeClr val="dk1"/>
              </a:solidFill>
              <a:effectLst/>
              <a:latin typeface="+mn-lt"/>
              <a:ea typeface="+mn-ea"/>
              <a:cs typeface="+mn-cs"/>
            </a:rPr>
            <a:t>、旧庁舎の取り壊しに早めに取り掛かり、併せて新庁舎については</a:t>
          </a:r>
          <a:r>
            <a:rPr kumimoji="1" lang="ja-JP" altLang="ja-JP" sz="1100">
              <a:solidFill>
                <a:schemeClr val="dk1"/>
              </a:solidFill>
              <a:effectLst/>
              <a:latin typeface="+mn-lt"/>
              <a:ea typeface="+mn-ea"/>
              <a:cs typeface="+mn-cs"/>
            </a:rPr>
            <a:t>公共施設等総合管理計画に基づいた取組を行っていく。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901
89.97
2,435,532
2,271,413
154,901
1,065,871
1,586,767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景気回復の兆しがみられるものの、人口減少や全国平均を大幅に上回る高齢化の進行により村税の収入増にまで至らず、依然として財政力指数の改善が見られず、類似団体平均内においても下位の状況が続く。</a:t>
          </a:r>
          <a:endParaRPr lang="ja-JP" altLang="ja-JP" sz="1400">
            <a:effectLst/>
          </a:endParaRPr>
        </a:p>
        <a:p>
          <a:r>
            <a:rPr lang="ja-JP" altLang="ja-JP" sz="1100" b="0" i="0" baseline="0">
              <a:solidFill>
                <a:schemeClr val="dk1"/>
              </a:solidFill>
              <a:effectLst/>
              <a:latin typeface="+mn-lt"/>
              <a:ea typeface="+mn-ea"/>
              <a:cs typeface="+mn-cs"/>
            </a:rPr>
            <a:t>家屋の増による固定資産税の増、村内のたばこ販売業者の増により、たばこ税の微増も見込まれるが、財政力指数の改善に向けて厳しい状況が続く事が予想される。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78232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23385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昨年と比較すると</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％下がったものの、低い水準を維持できている。特別職、議会議員の報酬カット、継続的な繰上償還の実施等により、今後も義務的経費の削減に努め、現在の水準を維持できるように努める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157586</xdr:rowOff>
    </xdr:from>
    <xdr:to>
      <xdr:col>23</xdr:col>
      <xdr:colOff>133350</xdr:colOff>
      <xdr:row>62</xdr:row>
      <xdr:rowOff>62547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16036"/>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36936</xdr:rowOff>
    </xdr:from>
    <xdr:to>
      <xdr:col>19</xdr:col>
      <xdr:colOff>133350</xdr:colOff>
      <xdr:row>61</xdr:row>
      <xdr:rowOff>157586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4953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12806</xdr:rowOff>
    </xdr:from>
    <xdr:to>
      <xdr:col>15</xdr:col>
      <xdr:colOff>82550</xdr:colOff>
      <xdr:row>61</xdr:row>
      <xdr:rowOff>36936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471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12806</xdr:rowOff>
    </xdr:from>
    <xdr:to>
      <xdr:col>11</xdr:col>
      <xdr:colOff>31750</xdr:colOff>
      <xdr:row>61</xdr:row>
      <xdr:rowOff>46990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47125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106786</xdr:rowOff>
    </xdr:from>
    <xdr:to>
      <xdr:col>19</xdr:col>
      <xdr:colOff>184150</xdr:colOff>
      <xdr:row>62</xdr:row>
      <xdr:rowOff>36936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47113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3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157586</xdr:rowOff>
    </xdr:from>
    <xdr:to>
      <xdr:col>15</xdr:col>
      <xdr:colOff>133350</xdr:colOff>
      <xdr:row>61</xdr:row>
      <xdr:rowOff>87736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97913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133456</xdr:rowOff>
    </xdr:from>
    <xdr:to>
      <xdr:col>11</xdr:col>
      <xdr:colOff>82550</xdr:colOff>
      <xdr:row>61</xdr:row>
      <xdr:rowOff>63606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73783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1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情報システム導入事業、</a:t>
          </a:r>
          <a:r>
            <a:rPr lang="ja-JP" altLang="en-US" sz="1100" b="0" i="0" baseline="0">
              <a:solidFill>
                <a:schemeClr val="dk1"/>
              </a:solidFill>
              <a:effectLst/>
              <a:latin typeface="+mn-lt"/>
              <a:ea typeface="+mn-ea"/>
              <a:cs typeface="+mn-cs"/>
            </a:rPr>
            <a:t>きめ細やかな教育推進事業等に</a:t>
          </a:r>
          <a:r>
            <a:rPr lang="ja-JP" altLang="ja-JP" sz="1100" b="0" i="0" baseline="0">
              <a:solidFill>
                <a:schemeClr val="dk1"/>
              </a:solidFill>
              <a:effectLst/>
              <a:latin typeface="+mn-lt"/>
              <a:ea typeface="+mn-ea"/>
              <a:cs typeface="+mn-cs"/>
            </a:rPr>
            <a:t>要する経費等、委託料増により昨年度と比較して、決算額は増額となった。人件費に加え行政システムの維持管理等に経費を要し、平均と比較しても高い状況となっている。今後も、住民サービスの維持、向上を考慮しながら、経費の節減につとめ、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78887</xdr:rowOff>
    </xdr:from>
    <xdr:to>
      <xdr:col>23</xdr:col>
      <xdr:colOff>133350</xdr:colOff>
      <xdr:row>83</xdr:row>
      <xdr:rowOff>101578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309237"/>
          <a:ext cx="838200" cy="2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71754</xdr:rowOff>
    </xdr:from>
    <xdr:to>
      <xdr:col>19</xdr:col>
      <xdr:colOff>133350</xdr:colOff>
      <xdr:row>83</xdr:row>
      <xdr:rowOff>101578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02104"/>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154673</xdr:rowOff>
    </xdr:from>
    <xdr:to>
      <xdr:col>15</xdr:col>
      <xdr:colOff>82550</xdr:colOff>
      <xdr:row>83</xdr:row>
      <xdr:rowOff>71754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13573"/>
          <a:ext cx="889000" cy="8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154673</xdr:rowOff>
    </xdr:from>
    <xdr:to>
      <xdr:col>11</xdr:col>
      <xdr:colOff>31750</xdr:colOff>
      <xdr:row>83</xdr:row>
      <xdr:rowOff>2111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13573"/>
          <a:ext cx="889000" cy="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28087</xdr:rowOff>
    </xdr:from>
    <xdr:to>
      <xdr:col>23</xdr:col>
      <xdr:colOff>184150</xdr:colOff>
      <xdr:row>83</xdr:row>
      <xdr:rowOff>129687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3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50778</xdr:rowOff>
    </xdr:from>
    <xdr:to>
      <xdr:col>19</xdr:col>
      <xdr:colOff>184150</xdr:colOff>
      <xdr:row>83</xdr:row>
      <xdr:rowOff>152378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137155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6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20954</xdr:rowOff>
    </xdr:from>
    <xdr:to>
      <xdr:col>15</xdr:col>
      <xdr:colOff>133350</xdr:colOff>
      <xdr:row>83</xdr:row>
      <xdr:rowOff>122554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107331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3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103873</xdr:rowOff>
    </xdr:from>
    <xdr:to>
      <xdr:col>11</xdr:col>
      <xdr:colOff>82550</xdr:colOff>
      <xdr:row>83</xdr:row>
      <xdr:rowOff>34023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18800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4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122761</xdr:rowOff>
    </xdr:from>
    <xdr:to>
      <xdr:col>7</xdr:col>
      <xdr:colOff>31750</xdr:colOff>
      <xdr:row>83</xdr:row>
      <xdr:rowOff>52911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37688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職員の異動等により数値は低くなり、依然として類似団体の平均を下回っている。今後も、職務職責に応じた適正な給料表の適用を行う。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67945</xdr:rowOff>
    </xdr:from>
    <xdr:to>
      <xdr:col>81</xdr:col>
      <xdr:colOff>44450</xdr:colOff>
      <xdr:row>85</xdr:row>
      <xdr:rowOff>128270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64119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140336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6773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86</xdr:row>
      <xdr:rowOff>29211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1358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17145</xdr:rowOff>
    </xdr:from>
    <xdr:to>
      <xdr:col>81</xdr:col>
      <xdr:colOff>95250</xdr:colOff>
      <xdr:row>85</xdr:row>
      <xdr:rowOff>118745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33672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17797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89536</xdr:rowOff>
    </xdr:from>
    <xdr:to>
      <xdr:col>68</xdr:col>
      <xdr:colOff>203200</xdr:colOff>
      <xdr:row>86</xdr:row>
      <xdr:rowOff>19686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29863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人口の減少傾向が続く中だが、最低限の職員数で住民サービスを維持するよう適正な定員管理に努める。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170524</xdr:rowOff>
    </xdr:from>
    <xdr:to>
      <xdr:col>81</xdr:col>
      <xdr:colOff>44450</xdr:colOff>
      <xdr:row>61</xdr:row>
      <xdr:rowOff>150749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57524"/>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170524</xdr:rowOff>
    </xdr:from>
    <xdr:to>
      <xdr:col>77</xdr:col>
      <xdr:colOff>44450</xdr:colOff>
      <xdr:row>61</xdr:row>
      <xdr:rowOff>12864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457524"/>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125367</xdr:rowOff>
    </xdr:from>
    <xdr:to>
      <xdr:col>72</xdr:col>
      <xdr:colOff>203200</xdr:colOff>
      <xdr:row>61</xdr:row>
      <xdr:rowOff>12864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12367"/>
          <a:ext cx="889000" cy="5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125367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6066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111668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19540</xdr:rowOff>
    </xdr:from>
    <xdr:to>
      <xdr:col>64</xdr:col>
      <xdr:colOff>152400</xdr:colOff>
      <xdr:row>59</xdr:row>
      <xdr:rowOff>121140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131317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99949</xdr:rowOff>
    </xdr:from>
    <xdr:to>
      <xdr:col>81</xdr:col>
      <xdr:colOff>95250</xdr:colOff>
      <xdr:row>62</xdr:row>
      <xdr:rowOff>30099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72026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3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119724</xdr:rowOff>
    </xdr:from>
    <xdr:to>
      <xdr:col>77</xdr:col>
      <xdr:colOff>95250</xdr:colOff>
      <xdr:row>61</xdr:row>
      <xdr:rowOff>49874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34651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93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133514</xdr:rowOff>
    </xdr:from>
    <xdr:to>
      <xdr:col>73</xdr:col>
      <xdr:colOff>44450</xdr:colOff>
      <xdr:row>61</xdr:row>
      <xdr:rowOff>63664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48441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0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74567</xdr:rowOff>
    </xdr:from>
    <xdr:to>
      <xdr:col>68</xdr:col>
      <xdr:colOff>203200</xdr:colOff>
      <xdr:row>61</xdr:row>
      <xdr:rowOff>4717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160944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109237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防災対策に伴う小学校体育館の改修等の</a:t>
          </a:r>
          <a:r>
            <a:rPr lang="ja-JP" altLang="ja-JP" sz="1100" b="0" i="0" baseline="0">
              <a:solidFill>
                <a:schemeClr val="dk1"/>
              </a:solidFill>
              <a:effectLst/>
              <a:latin typeface="+mn-lt"/>
              <a:ea typeface="+mn-ea"/>
              <a:cs typeface="+mn-cs"/>
            </a:rPr>
            <a:t>事業実施による多額の地方債発行に加え、財政規模が小さいため、標準財政規模、標準税収入額等の変動により数値に影響を受けやすい事もあり公債費負担の増も懸念されるるため、繰上償還の実施等を計画的に行い、負担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59436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8209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134366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95758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782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134366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地方債償還のピークの経過、繰上償還の実施、基金積立等により平成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年度から引き続き将来負担はマイナスとなった。平成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年度は社会体育施設、観光施設の整備完了等多額の地方債発行を伴う事業を実施したが、繰上償還の実施を行い負担軽減に努めた。さらに基金積立等、将来負担の軽減に一層務める。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901
89.97
2,435,532
2,271,413
154,901
1,065,871
1,586,767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特別職、議会議員の報酬カットの継続等により依然として類似平均団体等を下回っている。今後も大幅な増にはならない見込みだが、歳出全体の動向もあるため、適正な水準の維持に努める。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51562</xdr:rowOff>
    </xdr:from>
    <xdr:to>
      <xdr:col>24</xdr:col>
      <xdr:colOff>25400</xdr:colOff>
      <xdr:row>35</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523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33274</xdr:rowOff>
    </xdr:from>
    <xdr:to>
      <xdr:col>19</xdr:col>
      <xdr:colOff>187325</xdr:colOff>
      <xdr:row>35</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34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35</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837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35</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148861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xdr:rowOff>
    </xdr:from>
    <xdr:to>
      <xdr:col>24</xdr:col>
      <xdr:colOff>76200</xdr:colOff>
      <xdr:row>35</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762</xdr:rowOff>
    </xdr:from>
    <xdr:to>
      <xdr:col>20</xdr:col>
      <xdr:colOff>38100</xdr:colOff>
      <xdr:row>35</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112539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153924</xdr:rowOff>
    </xdr:from>
    <xdr:to>
      <xdr:col>15</xdr:col>
      <xdr:colOff>149225</xdr:colOff>
      <xdr:row>35</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94251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103632</xdr:rowOff>
    </xdr:from>
    <xdr:to>
      <xdr:col>11</xdr:col>
      <xdr:colOff>60325</xdr:colOff>
      <xdr:row>35</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126492</xdr:rowOff>
    </xdr:from>
    <xdr:to>
      <xdr:col>6</xdr:col>
      <xdr:colOff>171450</xdr:colOff>
      <xdr:row>35</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情報システム導入事業、きめ細やかな教育推進事業等</a:t>
          </a:r>
          <a:r>
            <a:rPr kumimoji="1" lang="ja-JP" altLang="ja-JP" sz="1100" b="0" i="0" baseline="0">
              <a:solidFill>
                <a:schemeClr val="dk1"/>
              </a:solidFill>
              <a:effectLst/>
              <a:latin typeface="+mn-lt"/>
              <a:ea typeface="+mn-ea"/>
              <a:cs typeface="+mn-cs"/>
            </a:rPr>
            <a:t>を要するなどしたため、横ばい状態だが、以前類似団体平均を下回っている。</a:t>
          </a:r>
          <a:r>
            <a:rPr lang="ja-JP" altLang="ja-JP" sz="1100" b="0" i="0" baseline="0">
              <a:solidFill>
                <a:schemeClr val="dk1"/>
              </a:solidFill>
              <a:effectLst/>
              <a:latin typeface="+mn-lt"/>
              <a:ea typeface="+mn-ea"/>
              <a:cs typeface="+mn-cs"/>
            </a:rPr>
            <a:t>今後も、住民サービスの維持を考慮しながら、経費節減に努める。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xdr:rowOff>
    </xdr:from>
    <xdr:to>
      <xdr:col>82</xdr:col>
      <xdr:colOff>107950</xdr:colOff>
      <xdr:row>16</xdr:row>
      <xdr:rowOff>49276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513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49276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5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21844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28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156718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145305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身障者支援費の増減等により若干増減はあるものの、依然として類似団体内でも低い状況にある。義務的経費の節減も大きな課題であるが、住民生活に直結する経費については、適正な事務処理を行い、住民サービスの低下にならないよう務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53</xdr:row>
      <xdr:rowOff>133350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2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133350</xdr:rowOff>
    </xdr:from>
    <xdr:to>
      <xdr:col>19</xdr:col>
      <xdr:colOff>187325</xdr:colOff>
      <xdr:row>54</xdr:row>
      <xdr:rowOff>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5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82550</xdr:rowOff>
    </xdr:from>
    <xdr:to>
      <xdr:col>20</xdr:col>
      <xdr:colOff>38100</xdr:colOff>
      <xdr:row>54</xdr:row>
      <xdr:rowOff>12700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22877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特別会計への操出金等の減により指数が下がり、昨年同様に平均を下回った。簡易水道会計、下水道会計の起債償還のピークは経過したため、操出金は減少すると見込まれるが、施設の老朽化等もあり、維持補修に多額の経費が必要となる事も予想されるため、適正な維持管理に努ると共に、料金改定も検討し、操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108712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05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504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21844</xdr:rowOff>
    </xdr:from>
    <xdr:to>
      <xdr:col>73</xdr:col>
      <xdr:colOff>180975</xdr:colOff>
      <xdr:row>56</xdr:row>
      <xdr:rowOff>49276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21844</xdr:rowOff>
    </xdr:from>
    <xdr:to>
      <xdr:col>69</xdr:col>
      <xdr:colOff>92075</xdr:colOff>
      <xdr:row>56</xdr:row>
      <xdr:rowOff>40132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144289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74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一部事務組合負担金により大きく影響されるが、費用対効果も考慮し村単独補助の見直し等も検討しながら、経費節減に努める。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940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36</xdr:row>
      <xdr:rowOff>21844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706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106426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07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償還ピークの経過、繰上償還の実施により指数が改善されてきた。過去の公債費は減少すると見込まれるが、多額の地方債の発行を伴う大型事業の実施により、近い将来には一時的に公債費の増も見込まれるため、単年度での過度な負担とならないよう務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78</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6388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62230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14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31750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1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33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144780</xdr:rowOff>
    </xdr:from>
    <xdr:to>
      <xdr:col>24</xdr:col>
      <xdr:colOff>76200</xdr:colOff>
      <xdr:row>78</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48277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経費のうち人件費は横ばいで推移し、投資的経費の増減等により数値に若干の変動が見られた。近年は、投資的経費の増により予算規模も大きくなるため、経常収支比率については抑制される事が予想されるが、通常の予算規模は大きくないため、今後も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156718</xdr:rowOff>
    </xdr:from>
    <xdr:to>
      <xdr:col>82</xdr:col>
      <xdr:colOff>107950</xdr:colOff>
      <xdr:row>74</xdr:row>
      <xdr:rowOff>163576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84401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49276</xdr:rowOff>
    </xdr:from>
    <xdr:to>
      <xdr:col>78</xdr:col>
      <xdr:colOff>69850</xdr:colOff>
      <xdr:row>74</xdr:row>
      <xdr:rowOff>156718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73657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xdr:rowOff>
    </xdr:from>
    <xdr:to>
      <xdr:col>73</xdr:col>
      <xdr:colOff>180975</xdr:colOff>
      <xdr:row>74</xdr:row>
      <xdr:rowOff>49276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69771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xdr:rowOff>
    </xdr:from>
    <xdr:to>
      <xdr:col>69</xdr:col>
      <xdr:colOff>92075</xdr:colOff>
      <xdr:row>74</xdr:row>
      <xdr:rowOff>19558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6977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9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105918</xdr:rowOff>
    </xdr:from>
    <xdr:to>
      <xdr:col>78</xdr:col>
      <xdr:colOff>120650</xdr:colOff>
      <xdr:row>75</xdr:row>
      <xdr:rowOff>36068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7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46245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62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169926</xdr:rowOff>
    </xdr:from>
    <xdr:to>
      <xdr:col>74</xdr:col>
      <xdr:colOff>31750</xdr:colOff>
      <xdr:row>74</xdr:row>
      <xdr:rowOff>100076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131064</xdr:rowOff>
    </xdr:from>
    <xdr:to>
      <xdr:col>69</xdr:col>
      <xdr:colOff>142875</xdr:colOff>
      <xdr:row>74</xdr:row>
      <xdr:rowOff>61214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41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140208</xdr:rowOff>
    </xdr:from>
    <xdr:to>
      <xdr:col>65</xdr:col>
      <xdr:colOff>53975</xdr:colOff>
      <xdr:row>74</xdr:row>
      <xdr:rowOff>70358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6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80535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42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21804</xdr:rowOff>
    </xdr:from>
    <xdr:to>
      <xdr:col>29</xdr:col>
      <xdr:colOff>127000</xdr:colOff>
      <xdr:row>17</xdr:row>
      <xdr:rowOff>44893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84079"/>
          <a:ext cx="6477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44893</xdr:rowOff>
    </xdr:from>
    <xdr:to>
      <xdr:col>26</xdr:col>
      <xdr:colOff>50800</xdr:colOff>
      <xdr:row>17</xdr:row>
      <xdr:rowOff>61735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07168"/>
          <a:ext cx="698500" cy="1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61735</xdr:rowOff>
    </xdr:from>
    <xdr:to>
      <xdr:col>22</xdr:col>
      <xdr:colOff>114300</xdr:colOff>
      <xdr:row>17</xdr:row>
      <xdr:rowOff>100284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24010"/>
          <a:ext cx="698500" cy="3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100284</xdr:rowOff>
    </xdr:from>
    <xdr:to>
      <xdr:col>18</xdr:col>
      <xdr:colOff>177800</xdr:colOff>
      <xdr:row>17</xdr:row>
      <xdr:rowOff>118854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2559"/>
          <a:ext cx="698500" cy="18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171239</xdr:rowOff>
    </xdr:from>
    <xdr:to>
      <xdr:col>15</xdr:col>
      <xdr:colOff>101600</xdr:colOff>
      <xdr:row>18</xdr:row>
      <xdr:rowOff>101389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86165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1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142454</xdr:rowOff>
    </xdr:from>
    <xdr:to>
      <xdr:col>29</xdr:col>
      <xdr:colOff>177800</xdr:colOff>
      <xdr:row>17</xdr:row>
      <xdr:rowOff>72604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3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158981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7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165543</xdr:rowOff>
    </xdr:from>
    <xdr:to>
      <xdr:col>26</xdr:col>
      <xdr:colOff>101600</xdr:colOff>
      <xdr:row>17</xdr:row>
      <xdr:rowOff>95693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5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105870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25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10935</xdr:rowOff>
    </xdr:from>
    <xdr:to>
      <xdr:col>22</xdr:col>
      <xdr:colOff>165100</xdr:colOff>
      <xdr:row>17</xdr:row>
      <xdr:rowOff>112535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7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122712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49484</xdr:rowOff>
    </xdr:from>
    <xdr:to>
      <xdr:col>19</xdr:col>
      <xdr:colOff>38100</xdr:colOff>
      <xdr:row>17</xdr:row>
      <xdr:rowOff>151084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161261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68054</xdr:rowOff>
    </xdr:from>
    <xdr:to>
      <xdr:col>15</xdr:col>
      <xdr:colOff>101600</xdr:colOff>
      <xdr:row>17</xdr:row>
      <xdr:rowOff>169654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8381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9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148571</xdr:rowOff>
    </xdr:from>
    <xdr:to>
      <xdr:col>29</xdr:col>
      <xdr:colOff>127000</xdr:colOff>
      <xdr:row>35</xdr:row>
      <xdr:rowOff>270556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58921"/>
          <a:ext cx="647700" cy="12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270556</xdr:rowOff>
    </xdr:from>
    <xdr:to>
      <xdr:col>26</xdr:col>
      <xdr:colOff>50800</xdr:colOff>
      <xdr:row>36</xdr:row>
      <xdr:rowOff>19105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80906"/>
          <a:ext cx="698500" cy="9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19105</xdr:rowOff>
    </xdr:from>
    <xdr:to>
      <xdr:col>22</xdr:col>
      <xdr:colOff>114300</xdr:colOff>
      <xdr:row>36</xdr:row>
      <xdr:rowOff>56536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72355"/>
          <a:ext cx="698500" cy="37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28977</xdr:rowOff>
    </xdr:from>
    <xdr:to>
      <xdr:col>18</xdr:col>
      <xdr:colOff>177800</xdr:colOff>
      <xdr:row>36</xdr:row>
      <xdr:rowOff>56536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82227"/>
          <a:ext cx="698500" cy="2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324273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213442</xdr:rowOff>
    </xdr:from>
    <xdr:to>
      <xdr:col>15</xdr:col>
      <xdr:colOff>101600</xdr:colOff>
      <xdr:row>35</xdr:row>
      <xdr:rowOff>315042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325219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97771</xdr:rowOff>
    </xdr:from>
    <xdr:to>
      <xdr:col>29</xdr:col>
      <xdr:colOff>177800</xdr:colOff>
      <xdr:row>35</xdr:row>
      <xdr:rowOff>199371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0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285748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5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219756</xdr:rowOff>
    </xdr:from>
    <xdr:to>
      <xdr:col>26</xdr:col>
      <xdr:colOff>101600</xdr:colOff>
      <xdr:row>35</xdr:row>
      <xdr:rowOff>321356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3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306133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311205</xdr:rowOff>
    </xdr:from>
    <xdr:to>
      <xdr:col>22</xdr:col>
      <xdr:colOff>165100</xdr:colOff>
      <xdr:row>36</xdr:row>
      <xdr:rowOff>69905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92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54682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0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5736</xdr:rowOff>
    </xdr:from>
    <xdr:to>
      <xdr:col>19</xdr:col>
      <xdr:colOff>38100</xdr:colOff>
      <xdr:row>36</xdr:row>
      <xdr:rowOff>107336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5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92113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4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321077</xdr:rowOff>
    </xdr:from>
    <xdr:to>
      <xdr:col>15</xdr:col>
      <xdr:colOff>101600</xdr:colOff>
      <xdr:row>36</xdr:row>
      <xdr:rowOff>79777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3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64554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0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901
89.97
2,435,532
2,271,413
154,901
1,065,871
1,586,767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123385</xdr:rowOff>
    </xdr:from>
    <xdr:to>
      <xdr:col>24</xdr:col>
      <xdr:colOff>63500</xdr:colOff>
      <xdr:row>35</xdr:row>
      <xdr:rowOff>136442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24135"/>
          <a:ext cx="8382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135967</xdr:rowOff>
    </xdr:from>
    <xdr:to>
      <xdr:col>19</xdr:col>
      <xdr:colOff>177800</xdr:colOff>
      <xdr:row>35</xdr:row>
      <xdr:rowOff>136442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136717"/>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135967</xdr:rowOff>
    </xdr:from>
    <xdr:to>
      <xdr:col>15</xdr:col>
      <xdr:colOff>50800</xdr:colOff>
      <xdr:row>35</xdr:row>
      <xdr:rowOff>168769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36717"/>
          <a:ext cx="889000" cy="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168769</xdr:rowOff>
    </xdr:from>
    <xdr:to>
      <xdr:col>10</xdr:col>
      <xdr:colOff>114300</xdr:colOff>
      <xdr:row>36</xdr:row>
      <xdr:rowOff>21740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69519"/>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74238</xdr:rowOff>
    </xdr:from>
    <xdr:to>
      <xdr:col>6</xdr:col>
      <xdr:colOff>38100</xdr:colOff>
      <xdr:row>37</xdr:row>
      <xdr:rowOff>4388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166965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72585</xdr:rowOff>
    </xdr:from>
    <xdr:to>
      <xdr:col>24</xdr:col>
      <xdr:colOff>114300</xdr:colOff>
      <xdr:row>36</xdr:row>
      <xdr:rowOff>2735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95462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2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85642</xdr:rowOff>
    </xdr:from>
    <xdr:to>
      <xdr:col>20</xdr:col>
      <xdr:colOff>38100</xdr:colOff>
      <xdr:row>36</xdr:row>
      <xdr:rowOff>15792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32319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6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85167</xdr:rowOff>
    </xdr:from>
    <xdr:to>
      <xdr:col>15</xdr:col>
      <xdr:colOff>101600</xdr:colOff>
      <xdr:row>36</xdr:row>
      <xdr:rowOff>15317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31844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6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117969</xdr:rowOff>
    </xdr:from>
    <xdr:to>
      <xdr:col>10</xdr:col>
      <xdr:colOff>165100</xdr:colOff>
      <xdr:row>36</xdr:row>
      <xdr:rowOff>48119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64646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142390</xdr:rowOff>
    </xdr:from>
    <xdr:to>
      <xdr:col>6</xdr:col>
      <xdr:colOff>38100</xdr:colOff>
      <xdr:row>36</xdr:row>
      <xdr:rowOff>72540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89067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1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139350</xdr:rowOff>
    </xdr:from>
    <xdr:to>
      <xdr:col>24</xdr:col>
      <xdr:colOff>63500</xdr:colOff>
      <xdr:row>57</xdr:row>
      <xdr:rowOff>8703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40550"/>
          <a:ext cx="838200" cy="4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139350</xdr:rowOff>
    </xdr:from>
    <xdr:to>
      <xdr:col>19</xdr:col>
      <xdr:colOff>177800</xdr:colOff>
      <xdr:row>57</xdr:row>
      <xdr:rowOff>10326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0550"/>
          <a:ext cx="889000" cy="4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10326</xdr:rowOff>
    </xdr:from>
    <xdr:to>
      <xdr:col>15</xdr:col>
      <xdr:colOff>50800</xdr:colOff>
      <xdr:row>57</xdr:row>
      <xdr:rowOff>121827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82976"/>
          <a:ext cx="889000" cy="1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67797</xdr:rowOff>
    </xdr:from>
    <xdr:to>
      <xdr:col>10</xdr:col>
      <xdr:colOff>114300</xdr:colOff>
      <xdr:row>57</xdr:row>
      <xdr:rowOff>121827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40447"/>
          <a:ext cx="889000" cy="5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129353</xdr:rowOff>
    </xdr:from>
    <xdr:to>
      <xdr:col>24</xdr:col>
      <xdr:colOff>114300</xdr:colOff>
      <xdr:row>57</xdr:row>
      <xdr:rowOff>59503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152230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8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88550</xdr:rowOff>
    </xdr:from>
    <xdr:to>
      <xdr:col>20</xdr:col>
      <xdr:colOff>38100</xdr:colOff>
      <xdr:row>57</xdr:row>
      <xdr:rowOff>18700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35227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6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130976</xdr:rowOff>
    </xdr:from>
    <xdr:to>
      <xdr:col>15</xdr:col>
      <xdr:colOff>101600</xdr:colOff>
      <xdr:row>57</xdr:row>
      <xdr:rowOff>61126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77653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0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71027</xdr:rowOff>
    </xdr:from>
    <xdr:to>
      <xdr:col>10</xdr:col>
      <xdr:colOff>165100</xdr:colOff>
      <xdr:row>58</xdr:row>
      <xdr:rowOff>1177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17704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1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16997</xdr:rowOff>
    </xdr:from>
    <xdr:to>
      <xdr:col>6</xdr:col>
      <xdr:colOff>38100</xdr:colOff>
      <xdr:row>57</xdr:row>
      <xdr:rowOff>118597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135124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6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22930</xdr:rowOff>
    </xdr:from>
    <xdr:to>
      <xdr:col>24</xdr:col>
      <xdr:colOff>63500</xdr:colOff>
      <xdr:row>79</xdr:row>
      <xdr:rowOff>32220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67480"/>
          <a:ext cx="8382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22930</xdr:rowOff>
    </xdr:from>
    <xdr:to>
      <xdr:col>19</xdr:col>
      <xdr:colOff>177800</xdr:colOff>
      <xdr:row>79</xdr:row>
      <xdr:rowOff>28691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6748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151961</xdr:rowOff>
    </xdr:from>
    <xdr:to>
      <xdr:col>15</xdr:col>
      <xdr:colOff>50800</xdr:colOff>
      <xdr:row>79</xdr:row>
      <xdr:rowOff>28691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25061"/>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151961</xdr:rowOff>
    </xdr:from>
    <xdr:to>
      <xdr:col>10</xdr:col>
      <xdr:colOff>114300</xdr:colOff>
      <xdr:row>79</xdr:row>
      <xdr:rowOff>33584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25061"/>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158669</xdr:rowOff>
    </xdr:from>
    <xdr:to>
      <xdr:col>6</xdr:col>
      <xdr:colOff>38100</xdr:colOff>
      <xdr:row>78</xdr:row>
      <xdr:rowOff>88819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105346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152870</xdr:rowOff>
    </xdr:from>
    <xdr:to>
      <xdr:col>24</xdr:col>
      <xdr:colOff>114300</xdr:colOff>
      <xdr:row>79</xdr:row>
      <xdr:rowOff>83020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67797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143580</xdr:rowOff>
    </xdr:from>
    <xdr:to>
      <xdr:col>20</xdr:col>
      <xdr:colOff>38100</xdr:colOff>
      <xdr:row>79</xdr:row>
      <xdr:rowOff>73730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64857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149341</xdr:rowOff>
    </xdr:from>
    <xdr:to>
      <xdr:col>15</xdr:col>
      <xdr:colOff>101600</xdr:colOff>
      <xdr:row>79</xdr:row>
      <xdr:rowOff>79491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70618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101161</xdr:rowOff>
    </xdr:from>
    <xdr:to>
      <xdr:col>10</xdr:col>
      <xdr:colOff>165100</xdr:colOff>
      <xdr:row>79</xdr:row>
      <xdr:rowOff>31311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22438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154234</xdr:rowOff>
    </xdr:from>
    <xdr:to>
      <xdr:col>6</xdr:col>
      <xdr:colOff>38100</xdr:colOff>
      <xdr:row>79</xdr:row>
      <xdr:rowOff>84384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75511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129432</xdr:rowOff>
    </xdr:from>
    <xdr:to>
      <xdr:col>24</xdr:col>
      <xdr:colOff>63500</xdr:colOff>
      <xdr:row>96</xdr:row>
      <xdr:rowOff>166875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88632"/>
          <a:ext cx="838200" cy="3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109238</xdr:rowOff>
    </xdr:from>
    <xdr:to>
      <xdr:col>19</xdr:col>
      <xdr:colOff>177800</xdr:colOff>
      <xdr:row>96</xdr:row>
      <xdr:rowOff>129432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68438"/>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109238</xdr:rowOff>
    </xdr:from>
    <xdr:to>
      <xdr:col>15</xdr:col>
      <xdr:colOff>50800</xdr:colOff>
      <xdr:row>96</xdr:row>
      <xdr:rowOff>158922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68438"/>
          <a:ext cx="8890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158922</xdr:rowOff>
    </xdr:from>
    <xdr:to>
      <xdr:col>10</xdr:col>
      <xdr:colOff>114300</xdr:colOff>
      <xdr:row>96</xdr:row>
      <xdr:rowOff>171390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18122"/>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144754</xdr:rowOff>
    </xdr:from>
    <xdr:to>
      <xdr:col>6</xdr:col>
      <xdr:colOff>38100</xdr:colOff>
      <xdr:row>96</xdr:row>
      <xdr:rowOff>74904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91431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116075</xdr:rowOff>
    </xdr:from>
    <xdr:to>
      <xdr:col>24</xdr:col>
      <xdr:colOff>114300</xdr:colOff>
      <xdr:row>97</xdr:row>
      <xdr:rowOff>46225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94502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78632</xdr:rowOff>
    </xdr:from>
    <xdr:to>
      <xdr:col>20</xdr:col>
      <xdr:colOff>38100</xdr:colOff>
      <xdr:row>97</xdr:row>
      <xdr:rowOff>8782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171359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58438</xdr:rowOff>
    </xdr:from>
    <xdr:to>
      <xdr:col>15</xdr:col>
      <xdr:colOff>101600</xdr:colOff>
      <xdr:row>96</xdr:row>
      <xdr:rowOff>160038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151165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108122</xdr:rowOff>
    </xdr:from>
    <xdr:to>
      <xdr:col>10</xdr:col>
      <xdr:colOff>165100</xdr:colOff>
      <xdr:row>97</xdr:row>
      <xdr:rowOff>38272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29399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120590</xdr:rowOff>
    </xdr:from>
    <xdr:to>
      <xdr:col>6</xdr:col>
      <xdr:colOff>38100</xdr:colOff>
      <xdr:row>97</xdr:row>
      <xdr:rowOff>50740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7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41867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7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126243</xdr:rowOff>
    </xdr:from>
    <xdr:to>
      <xdr:col>55</xdr:col>
      <xdr:colOff>0</xdr:colOff>
      <xdr:row>37</xdr:row>
      <xdr:rowOff>32656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98443"/>
          <a:ext cx="838200" cy="7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126243</xdr:rowOff>
    </xdr:from>
    <xdr:to>
      <xdr:col>50</xdr:col>
      <xdr:colOff>114300</xdr:colOff>
      <xdr:row>37</xdr:row>
      <xdr:rowOff>116257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98443"/>
          <a:ext cx="889000" cy="16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19700</xdr:rowOff>
    </xdr:from>
    <xdr:to>
      <xdr:col>45</xdr:col>
      <xdr:colOff>177800</xdr:colOff>
      <xdr:row>37</xdr:row>
      <xdr:rowOff>116257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63350"/>
          <a:ext cx="889000" cy="9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19700</xdr:rowOff>
    </xdr:from>
    <xdr:to>
      <xdr:col>41</xdr:col>
      <xdr:colOff>50800</xdr:colOff>
      <xdr:row>37</xdr:row>
      <xdr:rowOff>136368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63350"/>
          <a:ext cx="889000" cy="1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96352</xdr:rowOff>
    </xdr:from>
    <xdr:to>
      <xdr:col>36</xdr:col>
      <xdr:colOff>165100</xdr:colOff>
      <xdr:row>38</xdr:row>
      <xdr:rowOff>26502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17629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5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153306</xdr:rowOff>
    </xdr:from>
    <xdr:to>
      <xdr:col>55</xdr:col>
      <xdr:colOff>50800</xdr:colOff>
      <xdr:row>37</xdr:row>
      <xdr:rowOff>83456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131733</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0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75443</xdr:rowOff>
    </xdr:from>
    <xdr:to>
      <xdr:col>50</xdr:col>
      <xdr:colOff>165100</xdr:colOff>
      <xdr:row>37</xdr:row>
      <xdr:rowOff>5593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22120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2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65457</xdr:rowOff>
    </xdr:from>
    <xdr:to>
      <xdr:col>46</xdr:col>
      <xdr:colOff>38100</xdr:colOff>
      <xdr:row>37</xdr:row>
      <xdr:rowOff>167057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158184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50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140350</xdr:rowOff>
    </xdr:from>
    <xdr:to>
      <xdr:col>41</xdr:col>
      <xdr:colOff>101600</xdr:colOff>
      <xdr:row>37</xdr:row>
      <xdr:rowOff>70500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87027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8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85568</xdr:rowOff>
    </xdr:from>
    <xdr:to>
      <xdr:col>36</xdr:col>
      <xdr:colOff>165100</xdr:colOff>
      <xdr:row>38</xdr:row>
      <xdr:rowOff>15718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32245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20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144516</xdr:rowOff>
    </xdr:from>
    <xdr:to>
      <xdr:col>55</xdr:col>
      <xdr:colOff>0</xdr:colOff>
      <xdr:row>56</xdr:row>
      <xdr:rowOff>137001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574266"/>
          <a:ext cx="838200" cy="16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137001</xdr:rowOff>
    </xdr:from>
    <xdr:to>
      <xdr:col>50</xdr:col>
      <xdr:colOff>114300</xdr:colOff>
      <xdr:row>57</xdr:row>
      <xdr:rowOff>119018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38201"/>
          <a:ext cx="889000" cy="1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119018</xdr:rowOff>
    </xdr:from>
    <xdr:to>
      <xdr:col>45</xdr:col>
      <xdr:colOff>177800</xdr:colOff>
      <xdr:row>57</xdr:row>
      <xdr:rowOff>170391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91668"/>
          <a:ext cx="889000" cy="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157376</xdr:rowOff>
    </xdr:from>
    <xdr:to>
      <xdr:col>41</xdr:col>
      <xdr:colOff>50800</xdr:colOff>
      <xdr:row>57</xdr:row>
      <xdr:rowOff>170391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415676"/>
          <a:ext cx="889000" cy="52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69595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135586</xdr:rowOff>
    </xdr:from>
    <xdr:to>
      <xdr:col>36</xdr:col>
      <xdr:colOff>165100</xdr:colOff>
      <xdr:row>58</xdr:row>
      <xdr:rowOff>65736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56863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93716</xdr:rowOff>
    </xdr:from>
    <xdr:to>
      <xdr:col>55</xdr:col>
      <xdr:colOff>50800</xdr:colOff>
      <xdr:row>56</xdr:row>
      <xdr:rowOff>23866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116593</xdr:rowOff>
    </xdr:from>
    <xdr:ext cx="690189"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3748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86201</xdr:rowOff>
    </xdr:from>
    <xdr:to>
      <xdr:col>50</xdr:col>
      <xdr:colOff>165100</xdr:colOff>
      <xdr:row>57</xdr:row>
      <xdr:rowOff>16351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32878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46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68218</xdr:rowOff>
    </xdr:from>
    <xdr:to>
      <xdr:col>46</xdr:col>
      <xdr:colOff>38100</xdr:colOff>
      <xdr:row>57</xdr:row>
      <xdr:rowOff>169818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14895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1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119591</xdr:rowOff>
    </xdr:from>
    <xdr:to>
      <xdr:col>41</xdr:col>
      <xdr:colOff>101600</xdr:colOff>
      <xdr:row>58</xdr:row>
      <xdr:rowOff>49741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66268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6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106576</xdr:rowOff>
    </xdr:from>
    <xdr:to>
      <xdr:col>36</xdr:col>
      <xdr:colOff>165100</xdr:colOff>
      <xdr:row>55</xdr:row>
      <xdr:rowOff>36726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36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53253</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9140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133360</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477760"/>
          <a:ext cx="1270" cy="116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80037</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25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133360</xdr:rowOff>
    </xdr:from>
    <xdr:to>
      <xdr:col>55</xdr:col>
      <xdr:colOff>88900</xdr:colOff>
      <xdr:row>72</xdr:row>
      <xdr:rowOff>133360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47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4519</xdr:rowOff>
    </xdr:from>
    <xdr:to>
      <xdr:col>55</xdr:col>
      <xdr:colOff>0</xdr:colOff>
      <xdr:row>75</xdr:row>
      <xdr:rowOff>153212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691819"/>
          <a:ext cx="838200" cy="3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122133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95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143706</xdr:rowOff>
    </xdr:from>
    <xdr:to>
      <xdr:col>55</xdr:col>
      <xdr:colOff>50800</xdr:colOff>
      <xdr:row>79</xdr:row>
      <xdr:rowOff>73856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51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153212</xdr:rowOff>
    </xdr:from>
    <xdr:to>
      <xdr:col>50</xdr:col>
      <xdr:colOff>114300</xdr:colOff>
      <xdr:row>78</xdr:row>
      <xdr:rowOff>5156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011962"/>
          <a:ext cx="889000" cy="3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134051</xdr:rowOff>
    </xdr:from>
    <xdr:to>
      <xdr:col>50</xdr:col>
      <xdr:colOff>165100</xdr:colOff>
      <xdr:row>79</xdr:row>
      <xdr:rowOff>64201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50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55328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59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151085</xdr:rowOff>
    </xdr:from>
    <xdr:to>
      <xdr:col>45</xdr:col>
      <xdr:colOff>177800</xdr:colOff>
      <xdr:row>78</xdr:row>
      <xdr:rowOff>5156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52735"/>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116194</xdr:rowOff>
    </xdr:from>
    <xdr:to>
      <xdr:col>46</xdr:col>
      <xdr:colOff>38100</xdr:colOff>
      <xdr:row>79</xdr:row>
      <xdr:rowOff>46344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8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37471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119707</xdr:rowOff>
    </xdr:from>
    <xdr:to>
      <xdr:col>41</xdr:col>
      <xdr:colOff>50800</xdr:colOff>
      <xdr:row>77</xdr:row>
      <xdr:rowOff>151085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121207"/>
          <a:ext cx="889000" cy="12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106663</xdr:rowOff>
    </xdr:from>
    <xdr:to>
      <xdr:col>41</xdr:col>
      <xdr:colOff>101600</xdr:colOff>
      <xdr:row>79</xdr:row>
      <xdr:rowOff>36813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27940</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91292</xdr:rowOff>
    </xdr:from>
    <xdr:to>
      <xdr:col>36</xdr:col>
      <xdr:colOff>165100</xdr:colOff>
      <xdr:row>79</xdr:row>
      <xdr:rowOff>21442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12569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125169</xdr:rowOff>
    </xdr:from>
    <xdr:to>
      <xdr:col>55</xdr:col>
      <xdr:colOff>50800</xdr:colOff>
      <xdr:row>74</xdr:row>
      <xdr:rowOff>55319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6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148046</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49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102412</xdr:rowOff>
    </xdr:from>
    <xdr:to>
      <xdr:col>50</xdr:col>
      <xdr:colOff>165100</xdr:colOff>
      <xdr:row>76</xdr:row>
      <xdr:rowOff>32562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96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49089</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273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125806</xdr:rowOff>
    </xdr:from>
    <xdr:to>
      <xdr:col>46</xdr:col>
      <xdr:colOff>38100</xdr:colOff>
      <xdr:row>78</xdr:row>
      <xdr:rowOff>55956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72483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10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100285</xdr:rowOff>
    </xdr:from>
    <xdr:to>
      <xdr:col>41</xdr:col>
      <xdr:colOff>101600</xdr:colOff>
      <xdr:row>78</xdr:row>
      <xdr:rowOff>30435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46962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7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68907</xdr:rowOff>
    </xdr:from>
    <xdr:to>
      <xdr:col>36</xdr:col>
      <xdr:colOff>165100</xdr:colOff>
      <xdr:row>70</xdr:row>
      <xdr:rowOff>170507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0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15584</xdr:rowOff>
    </xdr:from>
    <xdr:ext cx="69018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27205" y="118456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30327</xdr:rowOff>
    </xdr:from>
    <xdr:to>
      <xdr:col>55</xdr:col>
      <xdr:colOff>0</xdr:colOff>
      <xdr:row>98</xdr:row>
      <xdr:rowOff>59316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32427"/>
          <a:ext cx="838200" cy="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59316</xdr:rowOff>
    </xdr:from>
    <xdr:to>
      <xdr:col>50</xdr:col>
      <xdr:colOff>114300</xdr:colOff>
      <xdr:row>98</xdr:row>
      <xdr:rowOff>60153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61416"/>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60153</xdr:rowOff>
    </xdr:from>
    <xdr:to>
      <xdr:col>45</xdr:col>
      <xdr:colOff>177800</xdr:colOff>
      <xdr:row>98</xdr:row>
      <xdr:rowOff>122064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62253"/>
          <a:ext cx="889000" cy="6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114455</xdr:rowOff>
    </xdr:from>
    <xdr:to>
      <xdr:col>41</xdr:col>
      <xdr:colOff>50800</xdr:colOff>
      <xdr:row>98</xdr:row>
      <xdr:rowOff>122064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916555"/>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29409</xdr:rowOff>
    </xdr:from>
    <xdr:to>
      <xdr:col>36</xdr:col>
      <xdr:colOff>165100</xdr:colOff>
      <xdr:row>98</xdr:row>
      <xdr:rowOff>131009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147536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150977</xdr:rowOff>
    </xdr:from>
    <xdr:to>
      <xdr:col>55</xdr:col>
      <xdr:colOff>50800</xdr:colOff>
      <xdr:row>98</xdr:row>
      <xdr:rowOff>81127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110354</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6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8516</xdr:rowOff>
    </xdr:from>
    <xdr:to>
      <xdr:col>50</xdr:col>
      <xdr:colOff>165100</xdr:colOff>
      <xdr:row>98</xdr:row>
      <xdr:rowOff>110116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126643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8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9353</xdr:rowOff>
    </xdr:from>
    <xdr:to>
      <xdr:col>46</xdr:col>
      <xdr:colOff>38100</xdr:colOff>
      <xdr:row>98</xdr:row>
      <xdr:rowOff>110953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127480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58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71264</xdr:rowOff>
    </xdr:from>
    <xdr:to>
      <xdr:col>41</xdr:col>
      <xdr:colOff>101600</xdr:colOff>
      <xdr:row>99</xdr:row>
      <xdr:rowOff>1414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163991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6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63655</xdr:rowOff>
    </xdr:from>
    <xdr:to>
      <xdr:col>36</xdr:col>
      <xdr:colOff>165100</xdr:colOff>
      <xdr:row>98</xdr:row>
      <xdr:rowOff>165255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156382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71722</xdr:rowOff>
    </xdr:from>
    <xdr:to>
      <xdr:col>85</xdr:col>
      <xdr:colOff>127000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86822"/>
          <a:ext cx="838200" cy="14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169510</xdr:rowOff>
    </xdr:from>
    <xdr:to>
      <xdr:col>76</xdr:col>
      <xdr:colOff>114300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84610"/>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169510</xdr:rowOff>
    </xdr:from>
    <xdr:to>
      <xdr:col>71</xdr:col>
      <xdr:colOff>177800</xdr:colOff>
      <xdr:row>39</xdr:row>
      <xdr:rowOff>9093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84610"/>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40299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110811</xdr:rowOff>
    </xdr:from>
    <xdr:to>
      <xdr:col>67</xdr:col>
      <xdr:colOff>101600</xdr:colOff>
      <xdr:row>39</xdr:row>
      <xdr:rowOff>40961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57488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20922</xdr:rowOff>
    </xdr:from>
    <xdr:to>
      <xdr:col>85</xdr:col>
      <xdr:colOff>177800</xdr:colOff>
      <xdr:row>38</xdr:row>
      <xdr:rowOff>122522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3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43799</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3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118710</xdr:rowOff>
    </xdr:from>
    <xdr:to>
      <xdr:col>72</xdr:col>
      <xdr:colOff>38100</xdr:colOff>
      <xdr:row>39</xdr:row>
      <xdr:rowOff>48860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3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65386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36111" y="64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129743</xdr:rowOff>
    </xdr:from>
    <xdr:to>
      <xdr:col>67</xdr:col>
      <xdr:colOff>101600</xdr:colOff>
      <xdr:row>39</xdr:row>
      <xdr:rowOff>59893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51020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73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74364</xdr:rowOff>
    </xdr:from>
    <xdr:to>
      <xdr:col>85</xdr:col>
      <xdr:colOff>127000</xdr:colOff>
      <xdr:row>76</xdr:row>
      <xdr:rowOff>24752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33114"/>
          <a:ext cx="838200" cy="12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140599</xdr:rowOff>
    </xdr:from>
    <xdr:to>
      <xdr:col>81</xdr:col>
      <xdr:colOff>50800</xdr:colOff>
      <xdr:row>76</xdr:row>
      <xdr:rowOff>24752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827899"/>
          <a:ext cx="889000" cy="2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94026</xdr:rowOff>
    </xdr:from>
    <xdr:to>
      <xdr:col>76</xdr:col>
      <xdr:colOff>114300</xdr:colOff>
      <xdr:row>74</xdr:row>
      <xdr:rowOff>140599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609876"/>
          <a:ext cx="889000" cy="21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94026</xdr:rowOff>
    </xdr:from>
    <xdr:to>
      <xdr:col>71</xdr:col>
      <xdr:colOff>177800</xdr:colOff>
      <xdr:row>76</xdr:row>
      <xdr:rowOff>29457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609876"/>
          <a:ext cx="889000" cy="4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115258</xdr:rowOff>
    </xdr:from>
    <xdr:to>
      <xdr:col>67</xdr:col>
      <xdr:colOff>101600</xdr:colOff>
      <xdr:row>78</xdr:row>
      <xdr:rowOff>45408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36535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4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23564</xdr:rowOff>
    </xdr:from>
    <xdr:to>
      <xdr:col>85</xdr:col>
      <xdr:colOff>177800</xdr:colOff>
      <xdr:row>75</xdr:row>
      <xdr:rowOff>125164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46441</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3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145402</xdr:rowOff>
    </xdr:from>
    <xdr:to>
      <xdr:col>81</xdr:col>
      <xdr:colOff>101600</xdr:colOff>
      <xdr:row>76</xdr:row>
      <xdr:rowOff>75552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92079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277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89799</xdr:rowOff>
    </xdr:from>
    <xdr:to>
      <xdr:col>76</xdr:col>
      <xdr:colOff>165100</xdr:colOff>
      <xdr:row>75</xdr:row>
      <xdr:rowOff>19949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36476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55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43226</xdr:rowOff>
    </xdr:from>
    <xdr:to>
      <xdr:col>72</xdr:col>
      <xdr:colOff>38100</xdr:colOff>
      <xdr:row>73</xdr:row>
      <xdr:rowOff>144826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5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161353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3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150107</xdr:rowOff>
    </xdr:from>
    <xdr:to>
      <xdr:col>67</xdr:col>
      <xdr:colOff>101600</xdr:colOff>
      <xdr:row>76</xdr:row>
      <xdr:rowOff>80257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0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96785</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278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77767</xdr:rowOff>
    </xdr:from>
    <xdr:to>
      <xdr:col>85</xdr:col>
      <xdr:colOff>127000</xdr:colOff>
      <xdr:row>98</xdr:row>
      <xdr:rowOff>155835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879867"/>
          <a:ext cx="838200" cy="7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135607</xdr:rowOff>
    </xdr:from>
    <xdr:to>
      <xdr:col>81</xdr:col>
      <xdr:colOff>50800</xdr:colOff>
      <xdr:row>98</xdr:row>
      <xdr:rowOff>77767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766257"/>
          <a:ext cx="889000" cy="1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135607</xdr:rowOff>
    </xdr:from>
    <xdr:to>
      <xdr:col>76</xdr:col>
      <xdr:colOff>114300</xdr:colOff>
      <xdr:row>98</xdr:row>
      <xdr:rowOff>67689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766257"/>
          <a:ext cx="889000" cy="10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95859</xdr:rowOff>
    </xdr:from>
    <xdr:to>
      <xdr:col>71</xdr:col>
      <xdr:colOff>177800</xdr:colOff>
      <xdr:row>98</xdr:row>
      <xdr:rowOff>67689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726509"/>
          <a:ext cx="889000" cy="1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52799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141537</xdr:rowOff>
    </xdr:from>
    <xdr:to>
      <xdr:col>67</xdr:col>
      <xdr:colOff>101600</xdr:colOff>
      <xdr:row>99</xdr:row>
      <xdr:rowOff>71687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62814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105035</xdr:rowOff>
    </xdr:from>
    <xdr:to>
      <xdr:col>85</xdr:col>
      <xdr:colOff>177800</xdr:colOff>
      <xdr:row>99</xdr:row>
      <xdr:rowOff>35185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64412</xdr:rowOff>
    </xdr:from>
    <xdr:ext cx="599010"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9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26967</xdr:rowOff>
    </xdr:from>
    <xdr:to>
      <xdr:col>81</xdr:col>
      <xdr:colOff>101600</xdr:colOff>
      <xdr:row>98</xdr:row>
      <xdr:rowOff>128567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2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145094</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181795" y="1660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84807</xdr:rowOff>
    </xdr:from>
    <xdr:to>
      <xdr:col>76</xdr:col>
      <xdr:colOff>165100</xdr:colOff>
      <xdr:row>98</xdr:row>
      <xdr:rowOff>14957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31484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292795" y="164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16889</xdr:rowOff>
    </xdr:from>
    <xdr:to>
      <xdr:col>72</xdr:col>
      <xdr:colOff>38100</xdr:colOff>
      <xdr:row>98</xdr:row>
      <xdr:rowOff>118489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135016</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03795" y="1659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45059</xdr:rowOff>
    </xdr:from>
    <xdr:to>
      <xdr:col>67</xdr:col>
      <xdr:colOff>101600</xdr:colOff>
      <xdr:row>97</xdr:row>
      <xdr:rowOff>146659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7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163186</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14795" y="1645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160928</xdr:rowOff>
    </xdr:from>
    <xdr:to>
      <xdr:col>98</xdr:col>
      <xdr:colOff>38100</xdr:colOff>
      <xdr:row>39</xdr:row>
      <xdr:rowOff>91078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7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107605</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45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133820</xdr:rowOff>
    </xdr:from>
    <xdr:to>
      <xdr:col>98</xdr:col>
      <xdr:colOff>38100</xdr:colOff>
      <xdr:row>57</xdr:row>
      <xdr:rowOff>63970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80497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128288</xdr:rowOff>
    </xdr:from>
    <xdr:to>
      <xdr:col>116</xdr:col>
      <xdr:colOff>63500</xdr:colOff>
      <xdr:row>74</xdr:row>
      <xdr:rowOff>136449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815588"/>
          <a:ext cx="8382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136449</xdr:rowOff>
    </xdr:from>
    <xdr:to>
      <xdr:col>111</xdr:col>
      <xdr:colOff>177800</xdr:colOff>
      <xdr:row>75</xdr:row>
      <xdr:rowOff>21601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823749"/>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21601</xdr:rowOff>
    </xdr:from>
    <xdr:to>
      <xdr:col>107</xdr:col>
      <xdr:colOff>50800</xdr:colOff>
      <xdr:row>75</xdr:row>
      <xdr:rowOff>51451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880351"/>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51451</xdr:rowOff>
    </xdr:from>
    <xdr:to>
      <xdr:col>102</xdr:col>
      <xdr:colOff>114300</xdr:colOff>
      <xdr:row>75</xdr:row>
      <xdr:rowOff>94076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10201"/>
          <a:ext cx="889000" cy="4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77488</xdr:rowOff>
    </xdr:from>
    <xdr:to>
      <xdr:col>116</xdr:col>
      <xdr:colOff>114300</xdr:colOff>
      <xdr:row>75</xdr:row>
      <xdr:rowOff>7638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7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100365</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1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85649</xdr:rowOff>
    </xdr:from>
    <xdr:to>
      <xdr:col>112</xdr:col>
      <xdr:colOff>38100</xdr:colOff>
      <xdr:row>75</xdr:row>
      <xdr:rowOff>15799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7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32326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54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142251</xdr:rowOff>
    </xdr:from>
    <xdr:to>
      <xdr:col>107</xdr:col>
      <xdr:colOff>101600</xdr:colOff>
      <xdr:row>75</xdr:row>
      <xdr:rowOff>72401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88928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60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651</xdr:rowOff>
    </xdr:from>
    <xdr:to>
      <xdr:col>102</xdr:col>
      <xdr:colOff>165100</xdr:colOff>
      <xdr:row>75</xdr:row>
      <xdr:rowOff>102251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118778</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63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43276</xdr:rowOff>
    </xdr:from>
    <xdr:to>
      <xdr:col>98</xdr:col>
      <xdr:colOff>38100</xdr:colOff>
      <xdr:row>75</xdr:row>
      <xdr:rowOff>144876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161403</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67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減少等に加え、人件費に係る行政システムの維持管理等に引き続き経費を要し、平均と比較しても高い状況となっている。今後も、住民サービスの維持、向上を考慮しながら、経費の節減につとめ、改善を図る。</a:t>
          </a:r>
          <a:r>
            <a:rPr lang="ja-JP" altLang="en-US" sz="1100" b="0" i="0" baseline="0">
              <a:solidFill>
                <a:schemeClr val="dk1"/>
              </a:solidFill>
              <a:effectLst/>
              <a:latin typeface="+mn-lt"/>
              <a:ea typeface="+mn-ea"/>
              <a:cs typeface="+mn-cs"/>
            </a:rPr>
            <a:t>防災対策</a:t>
          </a:r>
          <a:r>
            <a:rPr lang="ja-JP" altLang="ja-JP" sz="1100" b="0" i="0" baseline="0">
              <a:solidFill>
                <a:schemeClr val="dk1"/>
              </a:solidFill>
              <a:effectLst/>
              <a:latin typeface="+mn-lt"/>
              <a:ea typeface="+mn-ea"/>
              <a:cs typeface="+mn-cs"/>
            </a:rPr>
            <a:t>に伴う</a:t>
          </a:r>
          <a:r>
            <a:rPr lang="ja-JP" altLang="en-US" sz="1100" b="0" i="0" baseline="0">
              <a:solidFill>
                <a:schemeClr val="dk1"/>
              </a:solidFill>
              <a:effectLst/>
              <a:latin typeface="+mn-lt"/>
              <a:ea typeface="+mn-ea"/>
              <a:cs typeface="+mn-cs"/>
            </a:rPr>
            <a:t>小画工体育館改修</a:t>
          </a:r>
          <a:r>
            <a:rPr lang="ja-JP" altLang="ja-JP" sz="1100" b="0" i="0" baseline="0">
              <a:solidFill>
                <a:schemeClr val="dk1"/>
              </a:solidFill>
              <a:effectLst/>
              <a:latin typeface="+mn-lt"/>
              <a:ea typeface="+mn-ea"/>
              <a:cs typeface="+mn-cs"/>
            </a:rPr>
            <a:t>経費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で普通建設費（うち新規整備）の数値に変動があった。公債費については財政規模が小さいため、標準財政規模、標準税収入額等の変動により数値に影響を受けやすい事もあり公債費負担の増も懸念されるるため、繰上償還の実施等を計画的に行い、負担軽減に努めると共に将来負担の軽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912
901
89.97
2,435,532
2,271,413
154,901
1,065,871
1,586,767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6445</xdr:rowOff>
    </xdr:from>
    <xdr:to>
      <xdr:col>24</xdr:col>
      <xdr:colOff>63500</xdr:colOff>
      <xdr:row>36</xdr:row>
      <xdr:rowOff>26657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78645"/>
          <a:ext cx="8382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26657</xdr:rowOff>
    </xdr:from>
    <xdr:to>
      <xdr:col>19</xdr:col>
      <xdr:colOff>177800</xdr:colOff>
      <xdr:row>36</xdr:row>
      <xdr:rowOff>46279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9885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32715</xdr:rowOff>
    </xdr:from>
    <xdr:to>
      <xdr:col>15</xdr:col>
      <xdr:colOff>50800</xdr:colOff>
      <xdr:row>36</xdr:row>
      <xdr:rowOff>46279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04915"/>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32715</xdr:rowOff>
    </xdr:from>
    <xdr:to>
      <xdr:col>10</xdr:col>
      <xdr:colOff>114300</xdr:colOff>
      <xdr:row>36</xdr:row>
      <xdr:rowOff>59709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04915"/>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26359</xdr:rowOff>
    </xdr:from>
    <xdr:to>
      <xdr:col>6</xdr:col>
      <xdr:colOff>38100</xdr:colOff>
      <xdr:row>37</xdr:row>
      <xdr:rowOff>127959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119086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127095</xdr:rowOff>
    </xdr:from>
    <xdr:to>
      <xdr:col>24</xdr:col>
      <xdr:colOff>114300</xdr:colOff>
      <xdr:row>36</xdr:row>
      <xdr:rowOff>57245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149972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147307</xdr:rowOff>
    </xdr:from>
    <xdr:to>
      <xdr:col>20</xdr:col>
      <xdr:colOff>38100</xdr:colOff>
      <xdr:row>36</xdr:row>
      <xdr:rowOff>77457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93984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166929</xdr:rowOff>
    </xdr:from>
    <xdr:to>
      <xdr:col>15</xdr:col>
      <xdr:colOff>101600</xdr:colOff>
      <xdr:row>36</xdr:row>
      <xdr:rowOff>97079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113606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153365</xdr:rowOff>
    </xdr:from>
    <xdr:to>
      <xdr:col>10</xdr:col>
      <xdr:colOff>165100</xdr:colOff>
      <xdr:row>36</xdr:row>
      <xdr:rowOff>83515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100042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2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8909</xdr:rowOff>
    </xdr:from>
    <xdr:to>
      <xdr:col>6</xdr:col>
      <xdr:colOff>38100</xdr:colOff>
      <xdr:row>36</xdr:row>
      <xdr:rowOff>110509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127036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16162</xdr:rowOff>
    </xdr:from>
    <xdr:to>
      <xdr:col>24</xdr:col>
      <xdr:colOff>63500</xdr:colOff>
      <xdr:row>56</xdr:row>
      <xdr:rowOff>155097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617362"/>
          <a:ext cx="838200" cy="1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155097</xdr:rowOff>
    </xdr:from>
    <xdr:to>
      <xdr:col>19</xdr:col>
      <xdr:colOff>177800</xdr:colOff>
      <xdr:row>57</xdr:row>
      <xdr:rowOff>43652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756297"/>
          <a:ext cx="889000" cy="6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43652</xdr:rowOff>
    </xdr:from>
    <xdr:to>
      <xdr:col>15</xdr:col>
      <xdr:colOff>50800</xdr:colOff>
      <xdr:row>57</xdr:row>
      <xdr:rowOff>117160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16302"/>
          <a:ext cx="889000" cy="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79981</xdr:rowOff>
    </xdr:from>
    <xdr:to>
      <xdr:col>10</xdr:col>
      <xdr:colOff>114300</xdr:colOff>
      <xdr:row>57</xdr:row>
      <xdr:rowOff>117160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52631"/>
          <a:ext cx="889000" cy="3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77446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158600</xdr:rowOff>
    </xdr:from>
    <xdr:to>
      <xdr:col>6</xdr:col>
      <xdr:colOff>38100</xdr:colOff>
      <xdr:row>58</xdr:row>
      <xdr:rowOff>88750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136812</xdr:rowOff>
    </xdr:from>
    <xdr:to>
      <xdr:col>24</xdr:col>
      <xdr:colOff>114300</xdr:colOff>
      <xdr:row>56</xdr:row>
      <xdr:rowOff>66962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159689</xdr:rowOff>
    </xdr:from>
    <xdr:ext cx="690189"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179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104297</xdr:rowOff>
    </xdr:from>
    <xdr:to>
      <xdr:col>20</xdr:col>
      <xdr:colOff>38100</xdr:colOff>
      <xdr:row>57</xdr:row>
      <xdr:rowOff>34447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50974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8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164302</xdr:rowOff>
    </xdr:from>
    <xdr:to>
      <xdr:col>15</xdr:col>
      <xdr:colOff>101600</xdr:colOff>
      <xdr:row>57</xdr:row>
      <xdr:rowOff>94452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110979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4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66360</xdr:rowOff>
    </xdr:from>
    <xdr:to>
      <xdr:col>10</xdr:col>
      <xdr:colOff>165100</xdr:colOff>
      <xdr:row>57</xdr:row>
      <xdr:rowOff>167960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13037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1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29181</xdr:rowOff>
    </xdr:from>
    <xdr:to>
      <xdr:col>6</xdr:col>
      <xdr:colOff>38100</xdr:colOff>
      <xdr:row>57</xdr:row>
      <xdr:rowOff>130781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147308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7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106704</xdr:rowOff>
    </xdr:from>
    <xdr:to>
      <xdr:col>24</xdr:col>
      <xdr:colOff>63500</xdr:colOff>
      <xdr:row>77</xdr:row>
      <xdr:rowOff>123458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08354"/>
          <a:ext cx="8382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123458</xdr:rowOff>
    </xdr:from>
    <xdr:to>
      <xdr:col>19</xdr:col>
      <xdr:colOff>177800</xdr:colOff>
      <xdr:row>77</xdr:row>
      <xdr:rowOff>128282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25108"/>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128282</xdr:rowOff>
    </xdr:from>
    <xdr:to>
      <xdr:col>15</xdr:col>
      <xdr:colOff>50800</xdr:colOff>
      <xdr:row>77</xdr:row>
      <xdr:rowOff>156479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9932"/>
          <a:ext cx="889000" cy="2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110606</xdr:rowOff>
    </xdr:from>
    <xdr:to>
      <xdr:col>10</xdr:col>
      <xdr:colOff>114300</xdr:colOff>
      <xdr:row>77</xdr:row>
      <xdr:rowOff>156479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455006"/>
          <a:ext cx="889000" cy="90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37792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69855</xdr:rowOff>
    </xdr:from>
    <xdr:to>
      <xdr:col>6</xdr:col>
      <xdr:colOff>38100</xdr:colOff>
      <xdr:row>78</xdr:row>
      <xdr:rowOff>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162582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55904</xdr:rowOff>
    </xdr:from>
    <xdr:to>
      <xdr:col>24</xdr:col>
      <xdr:colOff>114300</xdr:colOff>
      <xdr:row>77</xdr:row>
      <xdr:rowOff>157504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34331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72658</xdr:rowOff>
    </xdr:from>
    <xdr:to>
      <xdr:col>20</xdr:col>
      <xdr:colOff>38100</xdr:colOff>
      <xdr:row>78</xdr:row>
      <xdr:rowOff>2808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165385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6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77482</xdr:rowOff>
    </xdr:from>
    <xdr:to>
      <xdr:col>15</xdr:col>
      <xdr:colOff>101600</xdr:colOff>
      <xdr:row>78</xdr:row>
      <xdr:rowOff>7632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170209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105679</xdr:rowOff>
    </xdr:from>
    <xdr:to>
      <xdr:col>10</xdr:col>
      <xdr:colOff>165100</xdr:colOff>
      <xdr:row>78</xdr:row>
      <xdr:rowOff>35829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26956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0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59806</xdr:rowOff>
    </xdr:from>
    <xdr:to>
      <xdr:col>6</xdr:col>
      <xdr:colOff>38100</xdr:colOff>
      <xdr:row>72</xdr:row>
      <xdr:rowOff>161406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4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6483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17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140790</xdr:rowOff>
    </xdr:from>
    <xdr:to>
      <xdr:col>24</xdr:col>
      <xdr:colOff>63500</xdr:colOff>
      <xdr:row>96</xdr:row>
      <xdr:rowOff>141863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99990"/>
          <a:ext cx="8382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141863</xdr:rowOff>
    </xdr:from>
    <xdr:to>
      <xdr:col>19</xdr:col>
      <xdr:colOff>177800</xdr:colOff>
      <xdr:row>97</xdr:row>
      <xdr:rowOff>32640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01063"/>
          <a:ext cx="8890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32640</xdr:rowOff>
    </xdr:from>
    <xdr:to>
      <xdr:col>15</xdr:col>
      <xdr:colOff>50800</xdr:colOff>
      <xdr:row>97</xdr:row>
      <xdr:rowOff>55091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63290"/>
          <a:ext cx="889000" cy="2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55091</xdr:rowOff>
    </xdr:from>
    <xdr:to>
      <xdr:col>10</xdr:col>
      <xdr:colOff>114300</xdr:colOff>
      <xdr:row>97</xdr:row>
      <xdr:rowOff>71591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85741"/>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161521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7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79315</xdr:rowOff>
    </xdr:from>
    <xdr:to>
      <xdr:col>6</xdr:col>
      <xdr:colOff>38100</xdr:colOff>
      <xdr:row>98</xdr:row>
      <xdr:rowOff>9465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0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0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89990</xdr:rowOff>
    </xdr:from>
    <xdr:to>
      <xdr:col>24</xdr:col>
      <xdr:colOff>114300</xdr:colOff>
      <xdr:row>97</xdr:row>
      <xdr:rowOff>20140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112867</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0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91063</xdr:rowOff>
    </xdr:from>
    <xdr:to>
      <xdr:col>20</xdr:col>
      <xdr:colOff>38100</xdr:colOff>
      <xdr:row>97</xdr:row>
      <xdr:rowOff>21213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37740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2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153290</xdr:rowOff>
    </xdr:from>
    <xdr:to>
      <xdr:col>15</xdr:col>
      <xdr:colOff>101600</xdr:colOff>
      <xdr:row>97</xdr:row>
      <xdr:rowOff>83440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99967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8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4291</xdr:rowOff>
    </xdr:from>
    <xdr:to>
      <xdr:col>10</xdr:col>
      <xdr:colOff>165100</xdr:colOff>
      <xdr:row>97</xdr:row>
      <xdr:rowOff>105891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3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122418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410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20791</xdr:rowOff>
    </xdr:from>
    <xdr:to>
      <xdr:col>6</xdr:col>
      <xdr:colOff>38100</xdr:colOff>
      <xdr:row>97</xdr:row>
      <xdr:rowOff>122391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138918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42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36431</xdr:rowOff>
    </xdr:from>
    <xdr:to>
      <xdr:col>36</xdr:col>
      <xdr:colOff>165100</xdr:colOff>
      <xdr:row>37</xdr:row>
      <xdr:rowOff>138031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154558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15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27398</xdr:rowOff>
    </xdr:from>
    <xdr:to>
      <xdr:col>55</xdr:col>
      <xdr:colOff>0</xdr:colOff>
      <xdr:row>57</xdr:row>
      <xdr:rowOff>49481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28598"/>
          <a:ext cx="838200" cy="19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27398</xdr:rowOff>
    </xdr:from>
    <xdr:to>
      <xdr:col>50</xdr:col>
      <xdr:colOff>114300</xdr:colOff>
      <xdr:row>57</xdr:row>
      <xdr:rowOff>85416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28598"/>
          <a:ext cx="889000" cy="22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85416</xdr:rowOff>
    </xdr:from>
    <xdr:to>
      <xdr:col>45</xdr:col>
      <xdr:colOff>177800</xdr:colOff>
      <xdr:row>57</xdr:row>
      <xdr:rowOff>170117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58066"/>
          <a:ext cx="889000" cy="8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59356</xdr:rowOff>
    </xdr:from>
    <xdr:to>
      <xdr:col>41</xdr:col>
      <xdr:colOff>50800</xdr:colOff>
      <xdr:row>57</xdr:row>
      <xdr:rowOff>170117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89106"/>
          <a:ext cx="889000" cy="45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30473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14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90397</xdr:rowOff>
    </xdr:from>
    <xdr:to>
      <xdr:col>36</xdr:col>
      <xdr:colOff>165100</xdr:colOff>
      <xdr:row>59</xdr:row>
      <xdr:rowOff>20547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11674</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12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170131</xdr:rowOff>
    </xdr:from>
    <xdr:to>
      <xdr:col>55</xdr:col>
      <xdr:colOff>50800</xdr:colOff>
      <xdr:row>57</xdr:row>
      <xdr:rowOff>100281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21558</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2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148048</xdr:rowOff>
    </xdr:from>
    <xdr:to>
      <xdr:col>50</xdr:col>
      <xdr:colOff>165100</xdr:colOff>
      <xdr:row>56</xdr:row>
      <xdr:rowOff>78198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94725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34616</xdr:rowOff>
    </xdr:from>
    <xdr:to>
      <xdr:col>46</xdr:col>
      <xdr:colOff>38100</xdr:colOff>
      <xdr:row>57</xdr:row>
      <xdr:rowOff>136216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152743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8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119317</xdr:rowOff>
    </xdr:from>
    <xdr:to>
      <xdr:col>41</xdr:col>
      <xdr:colOff>101600</xdr:colOff>
      <xdr:row>58</xdr:row>
      <xdr:rowOff>49467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65994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66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8556</xdr:rowOff>
    </xdr:from>
    <xdr:to>
      <xdr:col>36</xdr:col>
      <xdr:colOff>165100</xdr:colOff>
      <xdr:row>55</xdr:row>
      <xdr:rowOff>110156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126683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2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82776</xdr:rowOff>
    </xdr:from>
    <xdr:to>
      <xdr:col>55</xdr:col>
      <xdr:colOff>0</xdr:colOff>
      <xdr:row>78</xdr:row>
      <xdr:rowOff>95421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55876"/>
          <a:ext cx="8382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82776</xdr:rowOff>
    </xdr:from>
    <xdr:to>
      <xdr:col>50</xdr:col>
      <xdr:colOff>114300</xdr:colOff>
      <xdr:row>78</xdr:row>
      <xdr:rowOff>89574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55876"/>
          <a:ext cx="889000" cy="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145066</xdr:rowOff>
    </xdr:from>
    <xdr:to>
      <xdr:col>45</xdr:col>
      <xdr:colOff>177800</xdr:colOff>
      <xdr:row>78</xdr:row>
      <xdr:rowOff>89574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46716"/>
          <a:ext cx="889000" cy="1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2428</xdr:rowOff>
    </xdr:from>
    <xdr:to>
      <xdr:col>41</xdr:col>
      <xdr:colOff>50800</xdr:colOff>
      <xdr:row>77</xdr:row>
      <xdr:rowOff>145066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861178"/>
          <a:ext cx="889000" cy="4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141863</xdr:rowOff>
    </xdr:from>
    <xdr:to>
      <xdr:col>36</xdr:col>
      <xdr:colOff>165100</xdr:colOff>
      <xdr:row>78</xdr:row>
      <xdr:rowOff>72013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63140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44621</xdr:rowOff>
    </xdr:from>
    <xdr:to>
      <xdr:col>55</xdr:col>
      <xdr:colOff>50800</xdr:colOff>
      <xdr:row>78</xdr:row>
      <xdr:rowOff>146221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130998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3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31976</xdr:rowOff>
    </xdr:from>
    <xdr:to>
      <xdr:col>50</xdr:col>
      <xdr:colOff>165100</xdr:colOff>
      <xdr:row>78</xdr:row>
      <xdr:rowOff>133576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124703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9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38774</xdr:rowOff>
    </xdr:from>
    <xdr:to>
      <xdr:col>46</xdr:col>
      <xdr:colOff>38100</xdr:colOff>
      <xdr:row>78</xdr:row>
      <xdr:rowOff>140374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131501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94266</xdr:rowOff>
    </xdr:from>
    <xdr:to>
      <xdr:col>41</xdr:col>
      <xdr:colOff>101600</xdr:colOff>
      <xdr:row>78</xdr:row>
      <xdr:rowOff>24416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40943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123078</xdr:rowOff>
    </xdr:from>
    <xdr:to>
      <xdr:col>36</xdr:col>
      <xdr:colOff>165100</xdr:colOff>
      <xdr:row>75</xdr:row>
      <xdr:rowOff>53228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69755</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58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146236</xdr:rowOff>
    </xdr:from>
    <xdr:to>
      <xdr:col>55</xdr:col>
      <xdr:colOff>0</xdr:colOff>
      <xdr:row>97</xdr:row>
      <xdr:rowOff>153595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76886"/>
          <a:ext cx="8382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142475</xdr:rowOff>
    </xdr:from>
    <xdr:to>
      <xdr:col>50</xdr:col>
      <xdr:colOff>114300</xdr:colOff>
      <xdr:row>97</xdr:row>
      <xdr:rowOff>153595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73125"/>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142475</xdr:rowOff>
    </xdr:from>
    <xdr:to>
      <xdr:col>45</xdr:col>
      <xdr:colOff>177800</xdr:colOff>
      <xdr:row>97</xdr:row>
      <xdr:rowOff>142492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73125"/>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142492</xdr:rowOff>
    </xdr:from>
    <xdr:to>
      <xdr:col>41</xdr:col>
      <xdr:colOff>50800</xdr:colOff>
      <xdr:row>97</xdr:row>
      <xdr:rowOff>153925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73142"/>
          <a:ext cx="889000" cy="1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12685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50705</xdr:rowOff>
    </xdr:from>
    <xdr:to>
      <xdr:col>36</xdr:col>
      <xdr:colOff>165100</xdr:colOff>
      <xdr:row>97</xdr:row>
      <xdr:rowOff>152305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168832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95436</xdr:rowOff>
    </xdr:from>
    <xdr:to>
      <xdr:col>55</xdr:col>
      <xdr:colOff>50800</xdr:colOff>
      <xdr:row>98</xdr:row>
      <xdr:rowOff>25586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102795</xdr:rowOff>
    </xdr:from>
    <xdr:to>
      <xdr:col>50</xdr:col>
      <xdr:colOff>165100</xdr:colOff>
      <xdr:row>98</xdr:row>
      <xdr:rowOff>32945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24072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91675</xdr:rowOff>
    </xdr:from>
    <xdr:to>
      <xdr:col>46</xdr:col>
      <xdr:colOff>38100</xdr:colOff>
      <xdr:row>98</xdr:row>
      <xdr:rowOff>21825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12952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1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91692</xdr:rowOff>
    </xdr:from>
    <xdr:to>
      <xdr:col>41</xdr:col>
      <xdr:colOff>101600</xdr:colOff>
      <xdr:row>98</xdr:row>
      <xdr:rowOff>21842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12969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103125</xdr:rowOff>
    </xdr:from>
    <xdr:to>
      <xdr:col>36</xdr:col>
      <xdr:colOff>165100</xdr:colOff>
      <xdr:row>98</xdr:row>
      <xdr:rowOff>33275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24402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67119</xdr:rowOff>
    </xdr:from>
    <xdr:to>
      <xdr:col>85</xdr:col>
      <xdr:colOff>127000</xdr:colOff>
      <xdr:row>38</xdr:row>
      <xdr:rowOff>119374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82219"/>
          <a:ext cx="838200" cy="5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94460</xdr:rowOff>
    </xdr:from>
    <xdr:to>
      <xdr:col>81</xdr:col>
      <xdr:colOff>50800</xdr:colOff>
      <xdr:row>38</xdr:row>
      <xdr:rowOff>119374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9560"/>
          <a:ext cx="889000" cy="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94460</xdr:rowOff>
    </xdr:from>
    <xdr:to>
      <xdr:col>76</xdr:col>
      <xdr:colOff>114300</xdr:colOff>
      <xdr:row>38</xdr:row>
      <xdr:rowOff>127780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9560"/>
          <a:ext cx="889000" cy="3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89519</xdr:rowOff>
    </xdr:from>
    <xdr:to>
      <xdr:col>71</xdr:col>
      <xdr:colOff>177800</xdr:colOff>
      <xdr:row>38</xdr:row>
      <xdr:rowOff>127780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04619"/>
          <a:ext cx="889000" cy="3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134698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38990</xdr:rowOff>
    </xdr:from>
    <xdr:to>
      <xdr:col>67</xdr:col>
      <xdr:colOff>101600</xdr:colOff>
      <xdr:row>38</xdr:row>
      <xdr:rowOff>140590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131717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16319</xdr:rowOff>
    </xdr:from>
    <xdr:to>
      <xdr:col>85</xdr:col>
      <xdr:colOff>177800</xdr:colOff>
      <xdr:row>38</xdr:row>
      <xdr:rowOff>117919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39197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68574</xdr:rowOff>
    </xdr:from>
    <xdr:to>
      <xdr:col>81</xdr:col>
      <xdr:colOff>101600</xdr:colOff>
      <xdr:row>38</xdr:row>
      <xdr:rowOff>170174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161301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43660</xdr:rowOff>
    </xdr:from>
    <xdr:to>
      <xdr:col>76</xdr:col>
      <xdr:colOff>165100</xdr:colOff>
      <xdr:row>38</xdr:row>
      <xdr:rowOff>145260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161787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76980</xdr:rowOff>
    </xdr:from>
    <xdr:to>
      <xdr:col>72</xdr:col>
      <xdr:colOff>38100</xdr:colOff>
      <xdr:row>39</xdr:row>
      <xdr:rowOff>7130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169707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38719</xdr:rowOff>
    </xdr:from>
    <xdr:to>
      <xdr:col>67</xdr:col>
      <xdr:colOff>101600</xdr:colOff>
      <xdr:row>38</xdr:row>
      <xdr:rowOff>140319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156846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32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84889</xdr:rowOff>
    </xdr:from>
    <xdr:to>
      <xdr:col>85</xdr:col>
      <xdr:colOff>127000</xdr:colOff>
      <xdr:row>57</xdr:row>
      <xdr:rowOff>55388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686089"/>
          <a:ext cx="838200" cy="1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55388</xdr:rowOff>
    </xdr:from>
    <xdr:to>
      <xdr:col>81</xdr:col>
      <xdr:colOff>50800</xdr:colOff>
      <xdr:row>57</xdr:row>
      <xdr:rowOff>63884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28038"/>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63884</xdr:rowOff>
    </xdr:from>
    <xdr:to>
      <xdr:col>76</xdr:col>
      <xdr:colOff>114300</xdr:colOff>
      <xdr:row>57</xdr:row>
      <xdr:rowOff>112602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36534"/>
          <a:ext cx="889000" cy="4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112602</xdr:rowOff>
    </xdr:from>
    <xdr:to>
      <xdr:col>71</xdr:col>
      <xdr:colOff>177800</xdr:colOff>
      <xdr:row>57</xdr:row>
      <xdr:rowOff>151548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85252"/>
          <a:ext cx="889000" cy="3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26629</xdr:rowOff>
    </xdr:from>
    <xdr:to>
      <xdr:col>67</xdr:col>
      <xdr:colOff>101600</xdr:colOff>
      <xdr:row>57</xdr:row>
      <xdr:rowOff>128229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144756</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34089</xdr:rowOff>
    </xdr:from>
    <xdr:to>
      <xdr:col>85</xdr:col>
      <xdr:colOff>177800</xdr:colOff>
      <xdr:row>56</xdr:row>
      <xdr:rowOff>135689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3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56966</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8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4588</xdr:rowOff>
    </xdr:from>
    <xdr:to>
      <xdr:col>81</xdr:col>
      <xdr:colOff>101600</xdr:colOff>
      <xdr:row>57</xdr:row>
      <xdr:rowOff>106188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97315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6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13084</xdr:rowOff>
    </xdr:from>
    <xdr:to>
      <xdr:col>76</xdr:col>
      <xdr:colOff>165100</xdr:colOff>
      <xdr:row>57</xdr:row>
      <xdr:rowOff>114684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105811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87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61802</xdr:rowOff>
    </xdr:from>
    <xdr:to>
      <xdr:col>72</xdr:col>
      <xdr:colOff>38100</xdr:colOff>
      <xdr:row>57</xdr:row>
      <xdr:rowOff>163402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2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100748</xdr:rowOff>
    </xdr:from>
    <xdr:to>
      <xdr:col>67</xdr:col>
      <xdr:colOff>101600</xdr:colOff>
      <xdr:row>58</xdr:row>
      <xdr:rowOff>30898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22025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71723</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44823"/>
          <a:ext cx="8382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169509</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42609"/>
          <a:ext cx="889000" cy="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169509</xdr:rowOff>
    </xdr:from>
    <xdr:to>
      <xdr:col>71</xdr:col>
      <xdr:colOff>177800</xdr:colOff>
      <xdr:row>79</xdr:row>
      <xdr:rowOff>9092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42609"/>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40299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110812</xdr:rowOff>
    </xdr:from>
    <xdr:to>
      <xdr:col>67</xdr:col>
      <xdr:colOff>101600</xdr:colOff>
      <xdr:row>79</xdr:row>
      <xdr:rowOff>40962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57489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20923</xdr:rowOff>
    </xdr:from>
    <xdr:to>
      <xdr:col>85</xdr:col>
      <xdr:colOff>177800</xdr:colOff>
      <xdr:row>78</xdr:row>
      <xdr:rowOff>122523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43800</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118709</xdr:rowOff>
    </xdr:from>
    <xdr:to>
      <xdr:col>72</xdr:col>
      <xdr:colOff>38100</xdr:colOff>
      <xdr:row>79</xdr:row>
      <xdr:rowOff>48859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65386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26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129742</xdr:rowOff>
    </xdr:from>
    <xdr:to>
      <xdr:col>67</xdr:col>
      <xdr:colOff>101600</xdr:colOff>
      <xdr:row>79</xdr:row>
      <xdr:rowOff>59892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51019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74364</xdr:rowOff>
    </xdr:from>
    <xdr:to>
      <xdr:col>85</xdr:col>
      <xdr:colOff>127000</xdr:colOff>
      <xdr:row>96</xdr:row>
      <xdr:rowOff>24752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362114"/>
          <a:ext cx="838200" cy="12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140599</xdr:rowOff>
    </xdr:from>
    <xdr:to>
      <xdr:col>81</xdr:col>
      <xdr:colOff>50800</xdr:colOff>
      <xdr:row>96</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256899"/>
          <a:ext cx="889000" cy="22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94025</xdr:rowOff>
    </xdr:from>
    <xdr:to>
      <xdr:col>76</xdr:col>
      <xdr:colOff>114300</xdr:colOff>
      <xdr:row>94</xdr:row>
      <xdr:rowOff>140599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038875"/>
          <a:ext cx="889000" cy="2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94025</xdr:rowOff>
    </xdr:from>
    <xdr:to>
      <xdr:col>71</xdr:col>
      <xdr:colOff>177800</xdr:colOff>
      <xdr:row>96</xdr:row>
      <xdr:rowOff>29457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038875"/>
          <a:ext cx="889000" cy="4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115258</xdr:rowOff>
    </xdr:from>
    <xdr:to>
      <xdr:col>67</xdr:col>
      <xdr:colOff>101600</xdr:colOff>
      <xdr:row>98</xdr:row>
      <xdr:rowOff>45408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36535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8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23564</xdr:rowOff>
    </xdr:from>
    <xdr:to>
      <xdr:col>85</xdr:col>
      <xdr:colOff>177800</xdr:colOff>
      <xdr:row>95</xdr:row>
      <xdr:rowOff>125164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3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46441</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16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145402</xdr:rowOff>
    </xdr:from>
    <xdr:to>
      <xdr:col>81</xdr:col>
      <xdr:colOff>101600</xdr:colOff>
      <xdr:row>96</xdr:row>
      <xdr:rowOff>75552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92079</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20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89799</xdr:rowOff>
    </xdr:from>
    <xdr:to>
      <xdr:col>76</xdr:col>
      <xdr:colOff>165100</xdr:colOff>
      <xdr:row>95</xdr:row>
      <xdr:rowOff>19949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20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36476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59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43225</xdr:rowOff>
    </xdr:from>
    <xdr:to>
      <xdr:col>72</xdr:col>
      <xdr:colOff>38100</xdr:colOff>
      <xdr:row>93</xdr:row>
      <xdr:rowOff>144825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59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161352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576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150107</xdr:rowOff>
    </xdr:from>
    <xdr:to>
      <xdr:col>67</xdr:col>
      <xdr:colOff>101600</xdr:colOff>
      <xdr:row>96</xdr:row>
      <xdr:rowOff>80257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96784</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21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96724</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11824"/>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96724</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8656300" y="6611824"/>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82225</xdr:rowOff>
    </xdr:from>
    <xdr:to>
      <xdr:col>98</xdr:col>
      <xdr:colOff>38100</xdr:colOff>
      <xdr:row>39</xdr:row>
      <xdr:rowOff>12375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28902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45924</xdr:rowOff>
    </xdr:from>
    <xdr:to>
      <xdr:col>102</xdr:col>
      <xdr:colOff>165100</xdr:colOff>
      <xdr:row>38</xdr:row>
      <xdr:rowOff>147524</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164050</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村民全員が森林組合の組合員であるため林業を中心とした事業が多いことから農林水産業費が多くなっている。また、庁舎移転に伴う事業費により総務費、農林水産業費が増加した。</a:t>
          </a:r>
          <a:r>
            <a:rPr lang="ja-JP" altLang="ja-JP" sz="1100" b="0" i="0" baseline="0">
              <a:solidFill>
                <a:schemeClr val="dk1"/>
              </a:solidFill>
              <a:effectLst/>
              <a:latin typeface="+mn-lt"/>
              <a:ea typeface="+mn-ea"/>
              <a:cs typeface="+mn-cs"/>
            </a:rPr>
            <a:t>公債費については財政規模が小さいため、標準財政規模、標準税収入額等の変動により数値に影響を受けやすい事もあり公債費負担の増も懸念されるるため、繰上償還の実施等を計画的に行い、負担軽減に努めると共に将来負担の軽減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年度と比較して普通交付税</a:t>
          </a:r>
          <a:r>
            <a:rPr lang="ja-JP" altLang="en-US" sz="1100" b="0" i="0" baseline="0">
              <a:solidFill>
                <a:schemeClr val="dk1"/>
              </a:solidFill>
              <a:effectLst/>
              <a:latin typeface="+mn-lt"/>
              <a:ea typeface="+mn-ea"/>
              <a:cs typeface="+mn-cs"/>
            </a:rPr>
            <a:t>の減</a:t>
          </a:r>
          <a:r>
            <a:rPr lang="ja-JP" altLang="ja-JP" sz="1100" b="0" i="0" baseline="0">
              <a:solidFill>
                <a:schemeClr val="dk1"/>
              </a:solidFill>
              <a:effectLst/>
              <a:latin typeface="+mn-lt"/>
              <a:ea typeface="+mn-ea"/>
              <a:cs typeface="+mn-cs"/>
            </a:rPr>
            <a:t>により平成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年度の標準財政規模が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となったために比率は変動したが、財政調整基金については、取崩しもなく推移しており、今後も適正な運用に努める。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実質単年度収支については、繰上償還の実施等により大幅な比率の変動が見られる。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全会計について赤字決算は無いものの、下水道特別会計、村営バス会計については一般会計からの繰入による所が大きく、使用料の改定も検討しながら、健全化に努める必要がある。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標準財政規模の増減により比率の増減はあるものの、一般会計の黒字については、大きな変化もなく推移している。国民健康保険特別会計、介護保険特別会計については、国等の翌年度精算による負担金の額により増減もみられるが、赤字が見込まれる状況ではなく、今後も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2435532</v>
      </c>
      <c r="BO4" s="430"/>
      <c r="BP4" s="430"/>
      <c r="BQ4" s="430"/>
      <c r="BR4" s="430"/>
      <c r="BS4" s="430"/>
      <c r="BT4" s="430"/>
      <c r="BU4" s="431"/>
      <c r="BV4" s="429">
        <v>2223527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14.5</v>
      </c>
      <c r="CU4" s="436"/>
      <c r="CV4" s="436"/>
      <c r="CW4" s="436"/>
      <c r="CX4" s="436"/>
      <c r="CY4" s="436"/>
      <c r="CZ4" s="436"/>
      <c r="DA4" s="437"/>
      <c r="DB4" s="435">
        <v>14.3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2271413</v>
      </c>
      <c r="BO5" s="467"/>
      <c r="BP5" s="467"/>
      <c r="BQ5" s="467"/>
      <c r="BR5" s="467"/>
      <c r="BS5" s="467"/>
      <c r="BT5" s="467"/>
      <c r="BU5" s="468"/>
      <c r="BV5" s="466">
        <v>2061513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74.900000000000006</v>
      </c>
      <c r="CU5" s="464"/>
      <c r="CV5" s="464"/>
      <c r="CW5" s="464"/>
      <c r="CX5" s="464"/>
      <c r="CY5" s="464"/>
      <c r="CZ5" s="464"/>
      <c r="DA5" s="465"/>
      <c r="DB5" s="463">
        <v>71.099999999999994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164119</v>
      </c>
      <c r="BO6" s="467"/>
      <c r="BP6" s="467"/>
      <c r="BQ6" s="467"/>
      <c r="BR6" s="467"/>
      <c r="BS6" s="467"/>
      <c r="BT6" s="467"/>
      <c r="BU6" s="468"/>
      <c r="BV6" s="466">
        <v>162014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77.599999999999994</v>
      </c>
      <c r="CU6" s="504"/>
      <c r="CV6" s="504"/>
      <c r="CW6" s="504"/>
      <c r="CX6" s="504"/>
      <c r="CY6" s="504"/>
      <c r="CZ6" s="504"/>
      <c r="DA6" s="505"/>
      <c r="DB6" s="503">
        <v>73.7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9218</v>
      </c>
      <c r="BO7" s="467"/>
      <c r="BP7" s="467"/>
      <c r="BQ7" s="467"/>
      <c r="BR7" s="467"/>
      <c r="BS7" s="467"/>
      <c r="BT7" s="467"/>
      <c r="BU7" s="468"/>
      <c r="BV7" s="466">
        <v>3945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1065871</v>
      </c>
      <c r="CU7" s="467"/>
      <c r="CV7" s="467"/>
      <c r="CW7" s="467"/>
      <c r="CX7" s="467"/>
      <c r="CY7" s="467"/>
      <c r="CZ7" s="467"/>
      <c r="DA7" s="468"/>
      <c r="DB7" s="466">
        <v>1106771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101</v>
      </c>
      <c r="AV8" s="499"/>
      <c r="AW8" s="499"/>
      <c r="AX8" s="499"/>
      <c r="AY8" s="500" t="s">
        <v>108</v>
      </c>
      <c r="AZ8" s="501"/>
      <c r="BA8" s="501"/>
      <c r="BB8" s="501"/>
      <c r="BC8" s="501"/>
      <c r="BD8" s="501"/>
      <c r="BE8" s="501"/>
      <c r="BF8" s="501"/>
      <c r="BG8" s="501"/>
      <c r="BH8" s="501"/>
      <c r="BI8" s="501"/>
      <c r="BJ8" s="501"/>
      <c r="BK8" s="501"/>
      <c r="BL8" s="501"/>
      <c r="BM8" s="502"/>
      <c r="BN8" s="466">
        <v>154901</v>
      </c>
      <c r="BO8" s="467"/>
      <c r="BP8" s="467"/>
      <c r="BQ8" s="467"/>
      <c r="BR8" s="467"/>
      <c r="BS8" s="467"/>
      <c r="BT8" s="467"/>
      <c r="BU8" s="468"/>
      <c r="BV8" s="466">
        <v>158069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v>
      </c>
      <c r="CU8" s="507"/>
      <c r="CV8" s="507"/>
      <c r="CW8" s="507"/>
      <c r="CX8" s="507"/>
      <c r="CY8" s="507"/>
      <c r="CZ8" s="507"/>
      <c r="DA8" s="508"/>
      <c r="DB8" s="506">
        <v>0.1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970</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-3168</v>
      </c>
      <c r="BO9" s="467"/>
      <c r="BP9" s="467"/>
      <c r="BQ9" s="467"/>
      <c r="BR9" s="467"/>
      <c r="BS9" s="467"/>
      <c r="BT9" s="467"/>
      <c r="BU9" s="468"/>
      <c r="BV9" s="466">
        <v>5509</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21.3</v>
      </c>
      <c r="CU9" s="464"/>
      <c r="CV9" s="464"/>
      <c r="CW9" s="464"/>
      <c r="CX9" s="464"/>
      <c r="CY9" s="464"/>
      <c r="CZ9" s="464"/>
      <c r="DA9" s="465"/>
      <c r="DB9" s="463">
        <v>17.100000000000001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1129</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10179</v>
      </c>
      <c r="BO10" s="467"/>
      <c r="BP10" s="467"/>
      <c r="BQ10" s="467"/>
      <c r="BR10" s="467"/>
      <c r="BS10" s="467"/>
      <c r="BT10" s="467"/>
      <c r="BU10" s="468"/>
      <c r="BV10" s="466">
        <v>193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61457</v>
      </c>
      <c r="BO11" s="467"/>
      <c r="BP11" s="467"/>
      <c r="BQ11" s="467"/>
      <c r="BR11" s="467"/>
      <c r="BS11" s="467"/>
      <c r="BT11" s="467"/>
      <c r="BU11" s="468"/>
      <c r="BV11" s="466">
        <v>42993</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912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901</v>
      </c>
      <c r="S13" s="548"/>
      <c r="T13" s="548"/>
      <c r="U13" s="548"/>
      <c r="V13" s="549"/>
      <c r="W13" s="482" t="s">
        <v>138</v>
      </c>
      <c r="X13" s="483"/>
      <c r="Y13" s="483"/>
      <c r="Z13" s="483"/>
      <c r="AA13" s="483"/>
      <c r="AB13" s="473"/>
      <c r="AC13" s="517">
        <v>113</v>
      </c>
      <c r="AD13" s="518"/>
      <c r="AE13" s="518"/>
      <c r="AF13" s="518"/>
      <c r="AG13" s="557"/>
      <c r="AH13" s="517">
        <v>98</v>
      </c>
      <c r="AI13" s="518"/>
      <c r="AJ13" s="518"/>
      <c r="AK13" s="518"/>
      <c r="AL13" s="519"/>
      <c r="AM13" s="495" t="s">
        <v>139</v>
      </c>
      <c r="AN13" s="496"/>
      <c r="AO13" s="496"/>
      <c r="AP13" s="496"/>
      <c r="AQ13" s="496"/>
      <c r="AR13" s="496"/>
      <c r="AS13" s="496"/>
      <c r="AT13" s="497"/>
      <c r="AU13" s="498" t="s">
        <v>125</v>
      </c>
      <c r="AV13" s="499"/>
      <c r="AW13" s="499"/>
      <c r="AX13" s="499"/>
      <c r="AY13" s="500" t="s">
        <v>140</v>
      </c>
      <c r="AZ13" s="501"/>
      <c r="BA13" s="501"/>
      <c r="BB13" s="501"/>
      <c r="BC13" s="501"/>
      <c r="BD13" s="501"/>
      <c r="BE13" s="501"/>
      <c r="BF13" s="501"/>
      <c r="BG13" s="501"/>
      <c r="BH13" s="501"/>
      <c r="BI13" s="501"/>
      <c r="BJ13" s="501"/>
      <c r="BK13" s="501"/>
      <c r="BL13" s="501"/>
      <c r="BM13" s="502"/>
      <c r="BN13" s="466">
        <v>68468</v>
      </c>
      <c r="BO13" s="467"/>
      <c r="BP13" s="467"/>
      <c r="BQ13" s="467"/>
      <c r="BR13" s="467"/>
      <c r="BS13" s="467"/>
      <c r="BT13" s="467"/>
      <c r="BU13" s="468"/>
      <c r="BV13" s="466">
        <v>48695</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3.6</v>
      </c>
      <c r="CU13" s="464"/>
      <c r="CV13" s="464"/>
      <c r="CW13" s="464"/>
      <c r="CX13" s="464"/>
      <c r="CY13" s="464"/>
      <c r="CZ13" s="464"/>
      <c r="DA13" s="465"/>
      <c r="DB13" s="463">
        <v>1.6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952</v>
      </c>
      <c r="S14" s="548"/>
      <c r="T14" s="548"/>
      <c r="U14" s="548"/>
      <c r="V14" s="549"/>
      <c r="W14" s="456"/>
      <c r="X14" s="457"/>
      <c r="Y14" s="457"/>
      <c r="Z14" s="457"/>
      <c r="AA14" s="457"/>
      <c r="AB14" s="446"/>
      <c r="AC14" s="550">
        <v>21.8</v>
      </c>
      <c r="AD14" s="551"/>
      <c r="AE14" s="551"/>
      <c r="AF14" s="551"/>
      <c r="AG14" s="552"/>
      <c r="AH14" s="550">
        <v>17.7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942</v>
      </c>
      <c r="S15" s="548"/>
      <c r="T15" s="548"/>
      <c r="U15" s="548"/>
      <c r="V15" s="549"/>
      <c r="W15" s="482" t="s">
        <v>145</v>
      </c>
      <c r="X15" s="483"/>
      <c r="Y15" s="483"/>
      <c r="Z15" s="483"/>
      <c r="AA15" s="483"/>
      <c r="AB15" s="473"/>
      <c r="AC15" s="517">
        <v>135</v>
      </c>
      <c r="AD15" s="518"/>
      <c r="AE15" s="518"/>
      <c r="AF15" s="518"/>
      <c r="AG15" s="557"/>
      <c r="AH15" s="517">
        <v>168</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106107</v>
      </c>
      <c r="BO15" s="430"/>
      <c r="BP15" s="430"/>
      <c r="BQ15" s="430"/>
      <c r="BR15" s="430"/>
      <c r="BS15" s="430"/>
      <c r="BT15" s="430"/>
      <c r="BU15" s="431"/>
      <c r="BV15" s="429">
        <v>103278</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26</v>
      </c>
      <c r="AD16" s="551"/>
      <c r="AE16" s="551"/>
      <c r="AF16" s="551"/>
      <c r="AG16" s="552"/>
      <c r="AH16" s="550">
        <v>30.4</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1003444</v>
      </c>
      <c r="BO16" s="467"/>
      <c r="BP16" s="467"/>
      <c r="BQ16" s="467"/>
      <c r="BR16" s="467"/>
      <c r="BS16" s="467"/>
      <c r="BT16" s="467"/>
      <c r="BU16" s="468"/>
      <c r="BV16" s="466">
        <v>1043151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271</v>
      </c>
      <c r="AD17" s="518"/>
      <c r="AE17" s="518"/>
      <c r="AF17" s="518"/>
      <c r="AG17" s="557"/>
      <c r="AH17" s="517">
        <v>287</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130363</v>
      </c>
      <c r="BO17" s="467"/>
      <c r="BP17" s="467"/>
      <c r="BQ17" s="467"/>
      <c r="BR17" s="467"/>
      <c r="BS17" s="467"/>
      <c r="BT17" s="467"/>
      <c r="BU17" s="468"/>
      <c r="BV17" s="466">
        <v>127641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89.97</v>
      </c>
      <c r="M18" s="579"/>
      <c r="N18" s="579"/>
      <c r="O18" s="579"/>
      <c r="P18" s="579"/>
      <c r="Q18" s="579"/>
      <c r="R18" s="580"/>
      <c r="S18" s="580"/>
      <c r="T18" s="580"/>
      <c r="U18" s="580"/>
      <c r="V18" s="581"/>
      <c r="W18" s="484"/>
      <c r="X18" s="485"/>
      <c r="Y18" s="485"/>
      <c r="Z18" s="485"/>
      <c r="AA18" s="485"/>
      <c r="AB18" s="476"/>
      <c r="AC18" s="582">
        <v>52.2</v>
      </c>
      <c r="AD18" s="583"/>
      <c r="AE18" s="583"/>
      <c r="AF18" s="583"/>
      <c r="AG18" s="584"/>
      <c r="AH18" s="582">
        <v>51.9</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812073</v>
      </c>
      <c r="BO18" s="467"/>
      <c r="BP18" s="467"/>
      <c r="BQ18" s="467"/>
      <c r="BR18" s="467"/>
      <c r="BS18" s="467"/>
      <c r="BT18" s="467"/>
      <c r="BU18" s="468"/>
      <c r="BV18" s="466">
        <v>804484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1474099</v>
      </c>
      <c r="BO19" s="467"/>
      <c r="BP19" s="467"/>
      <c r="BQ19" s="467"/>
      <c r="BR19" s="467"/>
      <c r="BS19" s="467"/>
      <c r="BT19" s="467"/>
      <c r="BU19" s="468"/>
      <c r="BV19" s="466">
        <v>1559051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416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1586767</v>
      </c>
      <c r="BO23" s="467"/>
      <c r="BP23" s="467"/>
      <c r="BQ23" s="467"/>
      <c r="BR23" s="467"/>
      <c r="BS23" s="467"/>
      <c r="BT23" s="467"/>
      <c r="BU23" s="468"/>
      <c r="BV23" s="466">
        <v>1483621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6270</v>
      </c>
      <c r="R24" s="518"/>
      <c r="S24" s="518"/>
      <c r="T24" s="518"/>
      <c r="U24" s="518"/>
      <c r="V24" s="557"/>
      <c r="W24" s="616"/>
      <c r="X24" s="604"/>
      <c r="Y24" s="605"/>
      <c r="Z24" s="516" t="s">
        <v>169</v>
      </c>
      <c r="AA24" s="496"/>
      <c r="AB24" s="496"/>
      <c r="AC24" s="496"/>
      <c r="AD24" s="496"/>
      <c r="AE24" s="496"/>
      <c r="AF24" s="496"/>
      <c r="AG24" s="497"/>
      <c r="AH24" s="517">
        <v>27</v>
      </c>
      <c r="AI24" s="518"/>
      <c r="AJ24" s="518"/>
      <c r="AK24" s="518"/>
      <c r="AL24" s="557"/>
      <c r="AM24" s="517">
        <v>70929</v>
      </c>
      <c r="AN24" s="518"/>
      <c r="AO24" s="518"/>
      <c r="AP24" s="518"/>
      <c r="AQ24" s="518"/>
      <c r="AR24" s="557"/>
      <c r="AS24" s="517">
        <v>2627</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1441043</v>
      </c>
      <c r="BO24" s="467"/>
      <c r="BP24" s="467"/>
      <c r="BQ24" s="467"/>
      <c r="BR24" s="467"/>
      <c r="BS24" s="467"/>
      <c r="BT24" s="467"/>
      <c r="BU24" s="468"/>
      <c r="BV24" s="466">
        <v>1384421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5580</v>
      </c>
      <c r="R25" s="518"/>
      <c r="S25" s="518"/>
      <c r="T25" s="518"/>
      <c r="U25" s="518"/>
      <c r="V25" s="557"/>
      <c r="W25" s="616"/>
      <c r="X25" s="604"/>
      <c r="Y25" s="605"/>
      <c r="Z25" s="516" t="s">
        <v>172</v>
      </c>
      <c r="AA25" s="496"/>
      <c r="AB25" s="496"/>
      <c r="AC25" s="496"/>
      <c r="AD25" s="496"/>
      <c r="AE25" s="496"/>
      <c r="AF25" s="496"/>
      <c r="AG25" s="497"/>
      <c r="AH25" s="517" t="s">
        <v>144</v>
      </c>
      <c r="AI25" s="518"/>
      <c r="AJ25" s="518"/>
      <c r="AK25" s="518"/>
      <c r="AL25" s="557"/>
      <c r="AM25" s="517" t="s">
        <v>144</v>
      </c>
      <c r="AN25" s="518"/>
      <c r="AO25" s="518"/>
      <c r="AP25" s="518"/>
      <c r="AQ25" s="518"/>
      <c r="AR25" s="557"/>
      <c r="AS25" s="517" t="s">
        <v>144</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t="s">
        <v>144</v>
      </c>
      <c r="BO25" s="430"/>
      <c r="BP25" s="430"/>
      <c r="BQ25" s="430"/>
      <c r="BR25" s="430"/>
      <c r="BS25" s="430"/>
      <c r="BT25" s="430"/>
      <c r="BU25" s="431"/>
      <c r="BV25" s="429" t="s">
        <v>144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4960</v>
      </c>
      <c r="R26" s="518"/>
      <c r="S26" s="518"/>
      <c r="T26" s="518"/>
      <c r="U26" s="518"/>
      <c r="V26" s="557"/>
      <c r="W26" s="616"/>
      <c r="X26" s="604"/>
      <c r="Y26" s="605"/>
      <c r="Z26" s="516" t="s">
        <v>175</v>
      </c>
      <c r="AA26" s="626"/>
      <c r="AB26" s="626"/>
      <c r="AC26" s="626"/>
      <c r="AD26" s="626"/>
      <c r="AE26" s="626"/>
      <c r="AF26" s="626"/>
      <c r="AG26" s="627"/>
      <c r="AH26" s="517">
        <v>2</v>
      </c>
      <c r="AI26" s="518"/>
      <c r="AJ26" s="518"/>
      <c r="AK26" s="518"/>
      <c r="AL26" s="557"/>
      <c r="AM26" s="517" t="s">
        <v>176</v>
      </c>
      <c r="AN26" s="518"/>
      <c r="AO26" s="518"/>
      <c r="AP26" s="518"/>
      <c r="AQ26" s="518"/>
      <c r="AR26" s="557"/>
      <c r="AS26" s="517" t="s">
        <v>176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144</v>
      </c>
      <c r="BO26" s="467"/>
      <c r="BP26" s="467"/>
      <c r="BQ26" s="467"/>
      <c r="BR26" s="467"/>
      <c r="BS26" s="467"/>
      <c r="BT26" s="467"/>
      <c r="BU26" s="468"/>
      <c r="BV26" s="466" t="s">
        <v>144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2269</v>
      </c>
      <c r="R27" s="518"/>
      <c r="S27" s="518"/>
      <c r="T27" s="518"/>
      <c r="U27" s="518"/>
      <c r="V27" s="557"/>
      <c r="W27" s="616"/>
      <c r="X27" s="604"/>
      <c r="Y27" s="605"/>
      <c r="Z27" s="516" t="s">
        <v>179</v>
      </c>
      <c r="AA27" s="496"/>
      <c r="AB27" s="496"/>
      <c r="AC27" s="496"/>
      <c r="AD27" s="496"/>
      <c r="AE27" s="496"/>
      <c r="AF27" s="496"/>
      <c r="AG27" s="497"/>
      <c r="AH27" s="517" t="s">
        <v>144</v>
      </c>
      <c r="AI27" s="518"/>
      <c r="AJ27" s="518"/>
      <c r="AK27" s="518"/>
      <c r="AL27" s="557"/>
      <c r="AM27" s="517" t="s">
        <v>144</v>
      </c>
      <c r="AN27" s="518"/>
      <c r="AO27" s="518"/>
      <c r="AP27" s="518"/>
      <c r="AQ27" s="518"/>
      <c r="AR27" s="557"/>
      <c r="AS27" s="517" t="s">
        <v>144</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67511</v>
      </c>
      <c r="BO27" s="640"/>
      <c r="BP27" s="640"/>
      <c r="BQ27" s="640"/>
      <c r="BR27" s="640"/>
      <c r="BS27" s="640"/>
      <c r="BT27" s="640"/>
      <c r="BU27" s="641"/>
      <c r="BV27" s="639">
        <v>65729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1581</v>
      </c>
      <c r="R28" s="518"/>
      <c r="S28" s="518"/>
      <c r="T28" s="518"/>
      <c r="U28" s="518"/>
      <c r="V28" s="557"/>
      <c r="W28" s="616"/>
      <c r="X28" s="604"/>
      <c r="Y28" s="605"/>
      <c r="Z28" s="516" t="s">
        <v>182</v>
      </c>
      <c r="AA28" s="496"/>
      <c r="AB28" s="496"/>
      <c r="AC28" s="496"/>
      <c r="AD28" s="496"/>
      <c r="AE28" s="496"/>
      <c r="AF28" s="496"/>
      <c r="AG28" s="497"/>
      <c r="AH28" s="517" t="s">
        <v>144</v>
      </c>
      <c r="AI28" s="518"/>
      <c r="AJ28" s="518"/>
      <c r="AK28" s="518"/>
      <c r="AL28" s="557"/>
      <c r="AM28" s="517" t="s">
        <v>144</v>
      </c>
      <c r="AN28" s="518"/>
      <c r="AO28" s="518"/>
      <c r="AP28" s="518"/>
      <c r="AQ28" s="518"/>
      <c r="AR28" s="557"/>
      <c r="AS28" s="517" t="s">
        <v>144</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208888</v>
      </c>
      <c r="BO28" s="430"/>
      <c r="BP28" s="430"/>
      <c r="BQ28" s="430"/>
      <c r="BR28" s="430"/>
      <c r="BS28" s="430"/>
      <c r="BT28" s="430"/>
      <c r="BU28" s="431"/>
      <c r="BV28" s="429">
        <v>198709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6</v>
      </c>
      <c r="M29" s="518"/>
      <c r="N29" s="518"/>
      <c r="O29" s="518"/>
      <c r="P29" s="557"/>
      <c r="Q29" s="517">
        <v>1413</v>
      </c>
      <c r="R29" s="518"/>
      <c r="S29" s="518"/>
      <c r="T29" s="518"/>
      <c r="U29" s="518"/>
      <c r="V29" s="557"/>
      <c r="W29" s="617"/>
      <c r="X29" s="618"/>
      <c r="Y29" s="619"/>
      <c r="Z29" s="516" t="s">
        <v>185</v>
      </c>
      <c r="AA29" s="496"/>
      <c r="AB29" s="496"/>
      <c r="AC29" s="496"/>
      <c r="AD29" s="496"/>
      <c r="AE29" s="496"/>
      <c r="AF29" s="496"/>
      <c r="AG29" s="497"/>
      <c r="AH29" s="517">
        <v>27</v>
      </c>
      <c r="AI29" s="518"/>
      <c r="AJ29" s="518"/>
      <c r="AK29" s="518"/>
      <c r="AL29" s="557"/>
      <c r="AM29" s="517">
        <v>70929</v>
      </c>
      <c r="AN29" s="518"/>
      <c r="AO29" s="518"/>
      <c r="AP29" s="518"/>
      <c r="AQ29" s="518"/>
      <c r="AR29" s="557"/>
      <c r="AS29" s="517">
        <v>2627</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452939</v>
      </c>
      <c r="BO29" s="467"/>
      <c r="BP29" s="467"/>
      <c r="BQ29" s="467"/>
      <c r="BR29" s="467"/>
      <c r="BS29" s="467"/>
      <c r="BT29" s="467"/>
      <c r="BU29" s="468"/>
      <c r="BV29" s="466">
        <v>513425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90.6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994067</v>
      </c>
      <c r="BO30" s="640"/>
      <c r="BP30" s="640"/>
      <c r="BQ30" s="640"/>
      <c r="BR30" s="640"/>
      <c r="BS30" s="640"/>
      <c r="BT30" s="640"/>
      <c r="BU30" s="641"/>
      <c r="BV30" s="639">
        <v>1207488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根羽村国民健康保険特別会計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根羽村簡易水道特別会計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南信州広域連合（一般会計）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ネバーランド(株)</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根羽村営バス特別会計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根羽村介護保険特別会計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根羽村下水道特別会計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南信州広域連合（南信州広域振興基金特別会計）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根羽村後期高齢者医療特別会計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南信州広域連合（飯田広域消防特別会計）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南信州広域連合（稲葉クリーンセンター特別会計）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長野県市町村自治振興組合（一般会計）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長野県地方税滞納整理機構（一般会計）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長野県市町村総合事務組合（一般会計）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長野県市町村総合事務組合（非常勤職員公務災害補償特別会計）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長野県後期高齢者医療広域連合（一般会計）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長野県後期高齢者医療広域連合（後期高齢者医療事業特別会計）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ilAWLdaHjKwSmQTtViEn94iYQjmlmjupSfV7nr9cEPfty4Nkn893KsRZwg7fEIV0GIT8aedT6t1pwwnv1sd5w==" saltValue="gNAvU9/qMYql3ytjB6lB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1" t="s">
        <v>552</v>
      </c>
      <c r="D34" s="1251"/>
      <c r="E34" s="1252"/>
      <c r="F34" s="32">
        <v>12.86</v>
      </c>
      <c r="G34" s="33">
        <v>12.25</v>
      </c>
      <c r="H34" s="33">
        <v>12.58</v>
      </c>
      <c r="I34" s="33">
        <v>14.41</v>
      </c>
      <c r="J34" s="34">
        <v>14.29</v>
      </c>
      <c r="K34" s="22"/>
      <c r="L34" s="22"/>
      <c r="M34" s="22"/>
      <c r="N34" s="22"/>
      <c r="O34" s="22"/>
      <c r="P34" s="22"/>
    </row>
    <row r="35" spans="1:16" ht="39" customHeight="1" x14ac:dyDescent="0.15">
      <c r="A35" s="22"/>
      <c r="B35" s="35"/>
      <c r="C35" s="1245" t="s">
        <v>553</v>
      </c>
      <c r="D35" s="1246"/>
      <c r="E35" s="1247"/>
      <c r="F35" s="36">
        <v>1.54</v>
      </c>
      <c r="G35" s="37">
        <v>0.45</v>
      </c>
      <c r="H35" s="37">
        <v>0.57999999999999996</v>
      </c>
      <c r="I35" s="37">
        <v>23.63</v>
      </c>
      <c r="J35" s="38">
        <v>0.27</v>
      </c>
      <c r="K35" s="22"/>
      <c r="L35" s="22"/>
      <c r="M35" s="22"/>
      <c r="N35" s="22"/>
      <c r="O35" s="22"/>
      <c r="P35" s="22"/>
    </row>
    <row r="36" spans="1:16" ht="39" customHeight="1" x14ac:dyDescent="0.15">
      <c r="A36" s="22"/>
      <c r="B36" s="35"/>
      <c r="C36" s="1245" t="s">
        <v>554</v>
      </c>
      <c r="D36" s="1246"/>
      <c r="E36" s="1247"/>
      <c r="F36" s="36">
        <v>0.4</v>
      </c>
      <c r="G36" s="37">
        <v>0.15</v>
      </c>
      <c r="H36" s="37">
        <v>0.79</v>
      </c>
      <c r="I36" s="37">
        <v>4.13</v>
      </c>
      <c r="J36" s="38">
        <v>0.23</v>
      </c>
      <c r="K36" s="22"/>
      <c r="L36" s="22"/>
      <c r="M36" s="22"/>
      <c r="N36" s="22"/>
      <c r="O36" s="22"/>
      <c r="P36" s="22"/>
    </row>
    <row r="37" spans="1:16" ht="39" customHeight="1" x14ac:dyDescent="0.15">
      <c r="A37" s="22"/>
      <c r="B37" s="35"/>
      <c r="C37" s="1245" t="s">
        <v>555</v>
      </c>
      <c r="D37" s="1246"/>
      <c r="E37" s="1247"/>
      <c r="F37" s="36">
        <v>0</v>
      </c>
      <c r="G37" s="37">
        <v>0</v>
      </c>
      <c r="H37" s="37">
        <v>0.21</v>
      </c>
      <c r="I37" s="37">
        <v>0.22</v>
      </c>
      <c r="J37" s="38">
        <v>0.23</v>
      </c>
      <c r="K37" s="22"/>
      <c r="L37" s="22"/>
      <c r="M37" s="22"/>
      <c r="N37" s="22"/>
      <c r="O37" s="22"/>
      <c r="P37" s="22"/>
    </row>
    <row r="38" spans="1:16" ht="39" customHeight="1" x14ac:dyDescent="0.15">
      <c r="A38" s="22"/>
      <c r="B38" s="35"/>
      <c r="C38" s="1245" t="s">
        <v>556</v>
      </c>
      <c r="D38" s="1246"/>
      <c r="E38" s="1247"/>
      <c r="F38" s="36">
        <v>0</v>
      </c>
      <c r="G38" s="37">
        <v>0</v>
      </c>
      <c r="H38" s="37">
        <v>0</v>
      </c>
      <c r="I38" s="37">
        <v>0</v>
      </c>
      <c r="J38" s="38">
        <v>0</v>
      </c>
      <c r="K38" s="22"/>
      <c r="L38" s="22"/>
      <c r="M38" s="22"/>
      <c r="N38" s="22"/>
      <c r="O38" s="22"/>
      <c r="P38" s="22"/>
    </row>
    <row r="39" spans="1:16" ht="39" customHeight="1" x14ac:dyDescent="0.15">
      <c r="A39" s="22"/>
      <c r="B39" s="35"/>
      <c r="C39" s="1245" t="s">
        <v>557</v>
      </c>
      <c r="D39" s="1246"/>
      <c r="E39" s="1247"/>
      <c r="F39" s="36">
        <v>0.08</v>
      </c>
      <c r="G39" s="37">
        <v>0.08</v>
      </c>
      <c r="H39" s="37">
        <v>0</v>
      </c>
      <c r="I39" s="37">
        <v>0</v>
      </c>
      <c r="J39" s="38">
        <v>0</v>
      </c>
      <c r="K39" s="22"/>
      <c r="L39" s="22"/>
      <c r="M39" s="22"/>
      <c r="N39" s="22"/>
      <c r="O39" s="22"/>
      <c r="P39" s="22"/>
    </row>
    <row r="40" spans="1:16" ht="39" customHeight="1" x14ac:dyDescent="0.15">
      <c r="A40" s="22"/>
      <c r="B40" s="35"/>
      <c r="C40" s="1245" t="s">
        <v>558</v>
      </c>
      <c r="D40" s="1246"/>
      <c r="E40" s="1247"/>
      <c r="F40" s="36">
        <v>0</v>
      </c>
      <c r="G40" s="37">
        <v>0</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559</v>
      </c>
      <c r="D42" s="1246"/>
      <c r="E42" s="1247"/>
      <c r="F42" s="36" t="s">
        <v>505</v>
      </c>
      <c r="G42" s="37" t="s">
        <v>505</v>
      </c>
      <c r="H42" s="37" t="s">
        <v>505</v>
      </c>
      <c r="I42" s="37" t="s">
        <v>505</v>
      </c>
      <c r="J42" s="38" t="s">
        <v>505</v>
      </c>
      <c r="K42" s="22"/>
      <c r="L42" s="22"/>
      <c r="M42" s="22"/>
      <c r="N42" s="22"/>
      <c r="O42" s="22"/>
      <c r="P42" s="22"/>
    </row>
    <row r="43" spans="1:16" ht="39" customHeight="1" thickBot="1" x14ac:dyDescent="0.2">
      <c r="A43" s="22"/>
      <c r="B43" s="40"/>
      <c r="C43" s="1248" t="s">
        <v>560</v>
      </c>
      <c r="D43" s="1249"/>
      <c r="E43" s="1250"/>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5caPFsaU5jPXgSaZk+WPB/+7l1kQZSr3QVSBvZF46XFl1vuSTJ3jHTsrs87VKW6WCnLho/jyW3zmpKWm7NTTQ==" saltValue="v6q8tXUJcRts7ipgWP8r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231</v>
      </c>
      <c r="L45" s="60">
        <v>235</v>
      </c>
      <c r="M45" s="60">
        <v>237</v>
      </c>
      <c r="N45" s="60">
        <v>224</v>
      </c>
      <c r="O45" s="61">
        <v>253</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505</v>
      </c>
      <c r="L46" s="64" t="s">
        <v>505</v>
      </c>
      <c r="M46" s="64" t="s">
        <v>505</v>
      </c>
      <c r="N46" s="64" t="s">
        <v>505</v>
      </c>
      <c r="O46" s="65" t="s">
        <v>505</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505</v>
      </c>
      <c r="L47" s="64" t="s">
        <v>505</v>
      </c>
      <c r="M47" s="64" t="s">
        <v>505</v>
      </c>
      <c r="N47" s="64" t="s">
        <v>505</v>
      </c>
      <c r="O47" s="65" t="s">
        <v>505</v>
      </c>
      <c r="P47" s="48"/>
      <c r="Q47" s="48"/>
      <c r="R47" s="48"/>
      <c r="S47" s="48"/>
      <c r="T47" s="48"/>
      <c r="U47" s="48"/>
    </row>
    <row r="48" spans="1:21" ht="30.75" customHeight="1" x14ac:dyDescent="0.15">
      <c r="A48" s="48"/>
      <c r="B48" s="1255"/>
      <c r="C48" s="1256"/>
      <c r="D48" s="62"/>
      <c r="E48" s="1261" t="s">
        <v>15</v>
      </c>
      <c r="F48" s="1261"/>
      <c r="G48" s="1261"/>
      <c r="H48" s="1261"/>
      <c r="I48" s="1261"/>
      <c r="J48" s="1262"/>
      <c r="K48" s="63">
        <v>44</v>
      </c>
      <c r="L48" s="64">
        <v>41</v>
      </c>
      <c r="M48" s="64">
        <v>45</v>
      </c>
      <c r="N48" s="64">
        <v>47</v>
      </c>
      <c r="O48" s="65">
        <v>46</v>
      </c>
      <c r="P48" s="48"/>
      <c r="Q48" s="48"/>
      <c r="R48" s="48"/>
      <c r="S48" s="48"/>
      <c r="T48" s="48"/>
      <c r="U48" s="48"/>
    </row>
    <row r="49" spans="1:21" ht="30.75" customHeight="1" x14ac:dyDescent="0.15">
      <c r="A49" s="48"/>
      <c r="B49" s="1255"/>
      <c r="C49" s="1256"/>
      <c r="D49" s="62"/>
      <c r="E49" s="1261" t="s">
        <v>16</v>
      </c>
      <c r="F49" s="1261"/>
      <c r="G49" s="1261"/>
      <c r="H49" s="1261"/>
      <c r="I49" s="1261"/>
      <c r="J49" s="1262"/>
      <c r="K49" s="63">
        <v>0</v>
      </c>
      <c r="L49" s="64">
        <v>0</v>
      </c>
      <c r="M49" s="64">
        <v>0</v>
      </c>
      <c r="N49" s="64">
        <v>1</v>
      </c>
      <c r="O49" s="65">
        <v>0</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505</v>
      </c>
      <c r="L50" s="64" t="s">
        <v>505</v>
      </c>
      <c r="M50" s="64" t="s">
        <v>505</v>
      </c>
      <c r="N50" s="64" t="s">
        <v>505</v>
      </c>
      <c r="O50" s="65" t="s">
        <v>505</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t="s">
        <v>505</v>
      </c>
      <c r="M51" s="64" t="s">
        <v>505</v>
      </c>
      <c r="N51" s="64" t="s">
        <v>505</v>
      </c>
      <c r="O51" s="65" t="s">
        <v>505</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265</v>
      </c>
      <c r="L52" s="64">
        <v>272</v>
      </c>
      <c r="M52" s="64">
        <v>271</v>
      </c>
      <c r="N52" s="64">
        <v>242</v>
      </c>
      <c r="O52" s="65">
        <v>245</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10</v>
      </c>
      <c r="L53" s="69">
        <v>4</v>
      </c>
      <c r="M53" s="69">
        <v>11</v>
      </c>
      <c r="N53" s="69">
        <v>30</v>
      </c>
      <c r="O53" s="70">
        <v>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69" t="s">
        <v>25</v>
      </c>
      <c r="C57" s="1270"/>
      <c r="D57" s="1273" t="s">
        <v>26</v>
      </c>
      <c r="E57" s="1274"/>
      <c r="F57" s="1274"/>
      <c r="G57" s="1274"/>
      <c r="H57" s="1274"/>
      <c r="I57" s="1274"/>
      <c r="J57" s="1275"/>
      <c r="K57" s="82" t="s">
        <v>585</v>
      </c>
      <c r="L57" s="83" t="s">
        <v>585</v>
      </c>
      <c r="M57" s="83" t="s">
        <v>585</v>
      </c>
      <c r="N57" s="83" t="s">
        <v>585</v>
      </c>
      <c r="O57" s="84" t="s">
        <v>585</v>
      </c>
    </row>
    <row r="58" spans="1:21" ht="31.5" customHeight="1" thickBot="1" x14ac:dyDescent="0.2">
      <c r="B58" s="1271"/>
      <c r="C58" s="1272"/>
      <c r="D58" s="1276" t="s">
        <v>27</v>
      </c>
      <c r="E58" s="1277"/>
      <c r="F58" s="1277"/>
      <c r="G58" s="1277"/>
      <c r="H58" s="1277"/>
      <c r="I58" s="1277"/>
      <c r="J58" s="1278"/>
      <c r="K58" s="85" t="s">
        <v>585</v>
      </c>
      <c r="L58" s="86" t="s">
        <v>585</v>
      </c>
      <c r="M58" s="86" t="s">
        <v>585</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zLdihSwjai8f46BqnD5zAw5pTqredz4BYb/p6H2+8EKYjAtBWGUQH595q45OapO9zSV3KoI0tFNpnqF+SLcjg==" saltValue="mYhrazw458p0Hk5zEwii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79" t="s">
        <v>30</v>
      </c>
      <c r="C41" s="1280"/>
      <c r="D41" s="101"/>
      <c r="E41" s="1285" t="s">
        <v>31</v>
      </c>
      <c r="F41" s="1285"/>
      <c r="G41" s="1285"/>
      <c r="H41" s="1286"/>
      <c r="I41" s="102">
        <v>2007</v>
      </c>
      <c r="J41" s="103">
        <v>1668</v>
      </c>
      <c r="K41" s="103">
        <v>1483</v>
      </c>
      <c r="L41" s="103">
        <v>1484</v>
      </c>
      <c r="M41" s="104">
        <v>1587</v>
      </c>
    </row>
    <row r="42" spans="2:13" ht="27.75" customHeight="1" x14ac:dyDescent="0.15">
      <c r="B42" s="1281"/>
      <c r="C42" s="1282"/>
      <c r="D42" s="105"/>
      <c r="E42" s="1287" t="s">
        <v>32</v>
      </c>
      <c r="F42" s="1287"/>
      <c r="G42" s="1287"/>
      <c r="H42" s="1288"/>
      <c r="I42" s="106" t="s">
        <v>505</v>
      </c>
      <c r="J42" s="107" t="s">
        <v>505</v>
      </c>
      <c r="K42" s="107" t="s">
        <v>505</v>
      </c>
      <c r="L42" s="107" t="s">
        <v>505</v>
      </c>
      <c r="M42" s="108" t="s">
        <v>505</v>
      </c>
    </row>
    <row r="43" spans="2:13" ht="27.75" customHeight="1" x14ac:dyDescent="0.15">
      <c r="B43" s="1281"/>
      <c r="C43" s="1282"/>
      <c r="D43" s="105"/>
      <c r="E43" s="1287" t="s">
        <v>33</v>
      </c>
      <c r="F43" s="1287"/>
      <c r="G43" s="1287"/>
      <c r="H43" s="1288"/>
      <c r="I43" s="106">
        <v>518</v>
      </c>
      <c r="J43" s="107">
        <v>490</v>
      </c>
      <c r="K43" s="107">
        <v>457</v>
      </c>
      <c r="L43" s="107">
        <v>59</v>
      </c>
      <c r="M43" s="108">
        <v>383</v>
      </c>
    </row>
    <row r="44" spans="2:13" ht="27.75" customHeight="1" x14ac:dyDescent="0.15">
      <c r="B44" s="1281"/>
      <c r="C44" s="1282"/>
      <c r="D44" s="105"/>
      <c r="E44" s="1287" t="s">
        <v>34</v>
      </c>
      <c r="F44" s="1287"/>
      <c r="G44" s="1287"/>
      <c r="H44" s="1288"/>
      <c r="I44" s="106">
        <v>3</v>
      </c>
      <c r="J44" s="107">
        <v>3</v>
      </c>
      <c r="K44" s="107">
        <v>3</v>
      </c>
      <c r="L44" s="107">
        <v>3</v>
      </c>
      <c r="M44" s="108">
        <v>2</v>
      </c>
    </row>
    <row r="45" spans="2:13" ht="27.75" customHeight="1" x14ac:dyDescent="0.15">
      <c r="B45" s="1281"/>
      <c r="C45" s="1282"/>
      <c r="D45" s="105"/>
      <c r="E45" s="1287" t="s">
        <v>35</v>
      </c>
      <c r="F45" s="1287"/>
      <c r="G45" s="1287"/>
      <c r="H45" s="1288"/>
      <c r="I45" s="106">
        <v>362</v>
      </c>
      <c r="J45" s="107">
        <v>371</v>
      </c>
      <c r="K45" s="107">
        <v>377</v>
      </c>
      <c r="L45" s="107">
        <v>158</v>
      </c>
      <c r="M45" s="108">
        <v>165</v>
      </c>
    </row>
    <row r="46" spans="2:13" ht="27.75" customHeight="1" x14ac:dyDescent="0.15">
      <c r="B46" s="1281"/>
      <c r="C46" s="1282"/>
      <c r="D46" s="109"/>
      <c r="E46" s="1287" t="s">
        <v>36</v>
      </c>
      <c r="F46" s="1287"/>
      <c r="G46" s="1287"/>
      <c r="H46" s="1288"/>
      <c r="I46" s="106" t="s">
        <v>505</v>
      </c>
      <c r="J46" s="107" t="s">
        <v>505</v>
      </c>
      <c r="K46" s="107" t="s">
        <v>505</v>
      </c>
      <c r="L46" s="107" t="s">
        <v>505</v>
      </c>
      <c r="M46" s="108" t="s">
        <v>505</v>
      </c>
    </row>
    <row r="47" spans="2:13" ht="27.75" customHeight="1" x14ac:dyDescent="0.15">
      <c r="B47" s="1281"/>
      <c r="C47" s="1282"/>
      <c r="D47" s="110"/>
      <c r="E47" s="1289" t="s">
        <v>37</v>
      </c>
      <c r="F47" s="1290"/>
      <c r="G47" s="1290"/>
      <c r="H47" s="1291"/>
      <c r="I47" s="106" t="s">
        <v>505</v>
      </c>
      <c r="J47" s="107" t="s">
        <v>505</v>
      </c>
      <c r="K47" s="107" t="s">
        <v>505</v>
      </c>
      <c r="L47" s="107" t="s">
        <v>505</v>
      </c>
      <c r="M47" s="108" t="s">
        <v>505</v>
      </c>
    </row>
    <row r="48" spans="2:13" ht="27.75" customHeight="1" x14ac:dyDescent="0.15">
      <c r="B48" s="1281"/>
      <c r="C48" s="1282"/>
      <c r="D48" s="105"/>
      <c r="E48" s="1287" t="s">
        <v>38</v>
      </c>
      <c r="F48" s="1287"/>
      <c r="G48" s="1287"/>
      <c r="H48" s="1288"/>
      <c r="I48" s="106" t="s">
        <v>505</v>
      </c>
      <c r="J48" s="107" t="s">
        <v>505</v>
      </c>
      <c r="K48" s="107" t="s">
        <v>505</v>
      </c>
      <c r="L48" s="107" t="s">
        <v>505</v>
      </c>
      <c r="M48" s="108" t="s">
        <v>505</v>
      </c>
    </row>
    <row r="49" spans="2:13" ht="27.75" customHeight="1" x14ac:dyDescent="0.15">
      <c r="B49" s="1283"/>
      <c r="C49" s="1284"/>
      <c r="D49" s="105"/>
      <c r="E49" s="1287" t="s">
        <v>39</v>
      </c>
      <c r="F49" s="1287"/>
      <c r="G49" s="1287"/>
      <c r="H49" s="1288"/>
      <c r="I49" s="106" t="s">
        <v>505</v>
      </c>
      <c r="J49" s="107" t="s">
        <v>505</v>
      </c>
      <c r="K49" s="107" t="s">
        <v>505</v>
      </c>
      <c r="L49" s="107" t="s">
        <v>505</v>
      </c>
      <c r="M49" s="108" t="s">
        <v>505</v>
      </c>
    </row>
    <row r="50" spans="2:13" ht="27.75" customHeight="1" x14ac:dyDescent="0.15">
      <c r="B50" s="1292" t="s">
        <v>40</v>
      </c>
      <c r="C50" s="1293"/>
      <c r="D50" s="111"/>
      <c r="E50" s="1287" t="s">
        <v>41</v>
      </c>
      <c r="F50" s="1287"/>
      <c r="G50" s="1287"/>
      <c r="H50" s="1288"/>
      <c r="I50" s="106">
        <v>2031</v>
      </c>
      <c r="J50" s="107">
        <v>2103</v>
      </c>
      <c r="K50" s="107">
        <v>2143</v>
      </c>
      <c r="L50" s="107">
        <v>1979</v>
      </c>
      <c r="M50" s="108">
        <v>1674</v>
      </c>
    </row>
    <row r="51" spans="2:13" ht="27.75" customHeight="1" x14ac:dyDescent="0.15">
      <c r="B51" s="1281"/>
      <c r="C51" s="1282"/>
      <c r="D51" s="105"/>
      <c r="E51" s="1287" t="s">
        <v>42</v>
      </c>
      <c r="F51" s="1287"/>
      <c r="G51" s="1287"/>
      <c r="H51" s="1288"/>
      <c r="I51" s="106" t="s">
        <v>505</v>
      </c>
      <c r="J51" s="107" t="s">
        <v>505</v>
      </c>
      <c r="K51" s="107" t="s">
        <v>505</v>
      </c>
      <c r="L51" s="107" t="s">
        <v>505</v>
      </c>
      <c r="M51" s="108" t="s">
        <v>505</v>
      </c>
    </row>
    <row r="52" spans="2:13" ht="27.75" customHeight="1" x14ac:dyDescent="0.15">
      <c r="B52" s="1283"/>
      <c r="C52" s="1284"/>
      <c r="D52" s="105"/>
      <c r="E52" s="1287" t="s">
        <v>43</v>
      </c>
      <c r="F52" s="1287"/>
      <c r="G52" s="1287"/>
      <c r="H52" s="1288"/>
      <c r="I52" s="106">
        <v>1942</v>
      </c>
      <c r="J52" s="107">
        <v>1938</v>
      </c>
      <c r="K52" s="107">
        <v>1842</v>
      </c>
      <c r="L52" s="107">
        <v>1785</v>
      </c>
      <c r="M52" s="108">
        <v>1764</v>
      </c>
    </row>
    <row r="53" spans="2:13" ht="27.75" customHeight="1" thickBot="1" x14ac:dyDescent="0.2">
      <c r="B53" s="1294" t="s">
        <v>44</v>
      </c>
      <c r="C53" s="1295"/>
      <c r="D53" s="112"/>
      <c r="E53" s="1296" t="s">
        <v>45</v>
      </c>
      <c r="F53" s="1296"/>
      <c r="G53" s="1296"/>
      <c r="H53" s="1297"/>
      <c r="I53" s="113">
        <v>-1081</v>
      </c>
      <c r="J53" s="114">
        <v>-1509</v>
      </c>
      <c r="K53" s="114">
        <v>-1665</v>
      </c>
      <c r="L53" s="114">
        <v>-2060</v>
      </c>
      <c r="M53" s="115">
        <v>-1300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eFGfY5FXEp8/r7Z1efUaZScKGukUOSjyVxlG3J7D2g0vrKFEuw/vO/EijNGf+q3ZkOO1XiD48E16g5DUmWhTg==" saltValue="sB2tAQlxXKq+/SivRol2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306" t="s">
        <v>48</v>
      </c>
      <c r="D55" s="1306"/>
      <c r="E55" s="1307"/>
      <c r="F55" s="127">
        <v>199</v>
      </c>
      <c r="G55" s="127">
        <v>199</v>
      </c>
      <c r="H55" s="128">
        <v>209</v>
      </c>
    </row>
    <row r="56" spans="2:8" ht="52.5" customHeight="1" x14ac:dyDescent="0.15">
      <c r="B56" s="129"/>
      <c r="C56" s="1308" t="s">
        <v>49</v>
      </c>
      <c r="D56" s="1308"/>
      <c r="E56" s="1309"/>
      <c r="F56" s="130">
        <v>566</v>
      </c>
      <c r="G56" s="130">
        <v>513</v>
      </c>
      <c r="H56" s="131">
        <v>453</v>
      </c>
    </row>
    <row r="57" spans="2:8" ht="53.25" customHeight="1" x14ac:dyDescent="0.15">
      <c r="B57" s="129"/>
      <c r="C57" s="1310" t="s">
        <v>50</v>
      </c>
      <c r="D57" s="1310"/>
      <c r="E57" s="1311"/>
      <c r="F57" s="132">
        <v>1268</v>
      </c>
      <c r="G57" s="132">
        <v>1207</v>
      </c>
      <c r="H57" s="133">
        <v>994</v>
      </c>
    </row>
    <row r="58" spans="2:8" ht="45.75" customHeight="1" x14ac:dyDescent="0.15">
      <c r="B58" s="134"/>
      <c r="C58" s="1298" t="s">
        <v>577</v>
      </c>
      <c r="D58" s="1299"/>
      <c r="E58" s="1300"/>
      <c r="F58" s="135">
        <v>926</v>
      </c>
      <c r="G58" s="135">
        <v>935</v>
      </c>
      <c r="H58" s="136">
        <v>713</v>
      </c>
    </row>
    <row r="59" spans="2:8" ht="45.75" customHeight="1" x14ac:dyDescent="0.15">
      <c r="B59" s="134"/>
      <c r="C59" s="1298" t="s">
        <v>578</v>
      </c>
      <c r="D59" s="1299"/>
      <c r="E59" s="1300"/>
      <c r="F59" s="135">
        <v>205</v>
      </c>
      <c r="G59" s="135">
        <v>186</v>
      </c>
      <c r="H59" s="136">
        <v>190</v>
      </c>
    </row>
    <row r="60" spans="2:8" ht="45.75" customHeight="1" x14ac:dyDescent="0.15">
      <c r="B60" s="134"/>
      <c r="C60" s="1298" t="s">
        <v>579</v>
      </c>
      <c r="D60" s="1299"/>
      <c r="E60" s="1300"/>
      <c r="F60" s="135">
        <v>23</v>
      </c>
      <c r="G60" s="135">
        <v>29</v>
      </c>
      <c r="H60" s="136">
        <v>40</v>
      </c>
    </row>
    <row r="61" spans="2:8" ht="45.75" customHeight="1" x14ac:dyDescent="0.15">
      <c r="B61" s="134"/>
      <c r="C61" s="1298" t="s">
        <v>580</v>
      </c>
      <c r="D61" s="1299"/>
      <c r="E61" s="1300"/>
      <c r="F61" s="135">
        <v>9</v>
      </c>
      <c r="G61" s="135">
        <v>9</v>
      </c>
      <c r="H61" s="136">
        <v>33</v>
      </c>
    </row>
    <row r="62" spans="2:8" ht="45.75" customHeight="1" thickBot="1" x14ac:dyDescent="0.2">
      <c r="B62" s="137"/>
      <c r="C62" s="1301" t="s">
        <v>581</v>
      </c>
      <c r="D62" s="1302"/>
      <c r="E62" s="1303"/>
      <c r="F62" s="138">
        <v>10</v>
      </c>
      <c r="G62" s="138">
        <v>10</v>
      </c>
      <c r="H62" s="139">
        <v>12</v>
      </c>
    </row>
    <row r="63" spans="2:8" ht="52.5" customHeight="1" thickBot="1" x14ac:dyDescent="0.2">
      <c r="B63" s="140"/>
      <c r="C63" s="1304" t="s">
        <v>51</v>
      </c>
      <c r="D63" s="1304"/>
      <c r="E63" s="1305"/>
      <c r="F63" s="141">
        <v>2033</v>
      </c>
      <c r="G63" s="141">
        <v>1920</v>
      </c>
      <c r="H63" s="142">
        <v>1656</v>
      </c>
    </row>
    <row r="64" spans="2:8" ht="15" customHeight="1" x14ac:dyDescent="0.15"/>
    <row r="65" ht="0" hidden="1" customHeight="1" x14ac:dyDescent="0.15"/>
    <row r="66" ht="0" hidden="1" customHeight="1" x14ac:dyDescent="0.15"/>
  </sheetData>
  <sheetProtection algorithmName="SHA-512" hashValue="cO2fAaajWyAy+V+mHwCf3XBdIPSgTvzyNHZXbe2DODI3mJR6bf0sEZC9ppkIcN06IxCMv4MRAzYMZiN5D3YnqA==" saltValue="Nd4dA7C97ahMF8DPAa51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5" t="s">
        <v>610</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4"/>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4"/>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4"/>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4"/>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8"/>
      <c r="H50" s="1318"/>
      <c r="I50" s="1318"/>
      <c r="J50" s="1318"/>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547</v>
      </c>
      <c r="BQ50" s="1317"/>
      <c r="BR50" s="1317"/>
      <c r="BS50" s="1317"/>
      <c r="BT50" s="1317"/>
      <c r="BU50" s="1317"/>
      <c r="BV50" s="1317"/>
      <c r="BW50" s="1317"/>
      <c r="BX50" s="1317" t="s">
        <v>548</v>
      </c>
      <c r="BY50" s="1317"/>
      <c r="BZ50" s="1317"/>
      <c r="CA50" s="1317"/>
      <c r="CB50" s="1317"/>
      <c r="CC50" s="1317"/>
      <c r="CD50" s="1317"/>
      <c r="CE50" s="1317"/>
      <c r="CF50" s="1317" t="s">
        <v>549</v>
      </c>
      <c r="CG50" s="1317"/>
      <c r="CH50" s="1317"/>
      <c r="CI50" s="1317"/>
      <c r="CJ50" s="1317"/>
      <c r="CK50" s="1317"/>
      <c r="CL50" s="1317"/>
      <c r="CM50" s="1317"/>
      <c r="CN50" s="1317" t="s">
        <v>550</v>
      </c>
      <c r="CO50" s="1317"/>
      <c r="CP50" s="1317"/>
      <c r="CQ50" s="1317"/>
      <c r="CR50" s="1317"/>
      <c r="CS50" s="1317"/>
      <c r="CT50" s="1317"/>
      <c r="CU50" s="1317"/>
      <c r="CV50" s="1317" t="s">
        <v>551</v>
      </c>
      <c r="CW50" s="1317"/>
      <c r="CX50" s="1317"/>
      <c r="CY50" s="1317"/>
      <c r="CZ50" s="1317"/>
      <c r="DA50" s="1317"/>
      <c r="DB50" s="1317"/>
      <c r="DC50" s="1317"/>
    </row>
    <row r="51" spans="1:109" ht="13.5" customHeight="1" x14ac:dyDescent="0.15">
      <c r="B51" s="394"/>
      <c r="G51" s="1320"/>
      <c r="H51" s="1320"/>
      <c r="I51" s="1334"/>
      <c r="J51" s="1334"/>
      <c r="K51" s="1319"/>
      <c r="L51" s="1319"/>
      <c r="M51" s="1319"/>
      <c r="N51" s="1319"/>
      <c r="AM51" s="403"/>
      <c r="AN51" s="1315" t="s">
        <v>604</v>
      </c>
      <c r="AO51" s="1315"/>
      <c r="AP51" s="1315"/>
      <c r="AQ51" s="1315"/>
      <c r="AR51" s="1315"/>
      <c r="AS51" s="1315"/>
      <c r="AT51" s="1315"/>
      <c r="AU51" s="1315"/>
      <c r="AV51" s="1315"/>
      <c r="AW51" s="1315"/>
      <c r="AX51" s="1315"/>
      <c r="AY51" s="1315"/>
      <c r="AZ51" s="1315"/>
      <c r="BA51" s="1315"/>
      <c r="BB51" s="1315" t="s">
        <v>605</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24"/>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4"/>
      <c r="G52" s="1320"/>
      <c r="H52" s="1320"/>
      <c r="I52" s="1334"/>
      <c r="J52" s="1334"/>
      <c r="K52" s="1319"/>
      <c r="L52" s="1319"/>
      <c r="M52" s="1319"/>
      <c r="N52" s="1319"/>
      <c r="AM52" s="403"/>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2"/>
      <c r="B53" s="394"/>
      <c r="G53" s="1320"/>
      <c r="H53" s="1320"/>
      <c r="I53" s="1318"/>
      <c r="J53" s="1318"/>
      <c r="K53" s="1319"/>
      <c r="L53" s="1319"/>
      <c r="M53" s="1319"/>
      <c r="N53" s="1319"/>
      <c r="AM53" s="403"/>
      <c r="AN53" s="1315"/>
      <c r="AO53" s="1315"/>
      <c r="AP53" s="1315"/>
      <c r="AQ53" s="1315"/>
      <c r="AR53" s="1315"/>
      <c r="AS53" s="1315"/>
      <c r="AT53" s="1315"/>
      <c r="AU53" s="1315"/>
      <c r="AV53" s="1315"/>
      <c r="AW53" s="1315"/>
      <c r="AX53" s="1315"/>
      <c r="AY53" s="1315"/>
      <c r="AZ53" s="1315"/>
      <c r="BA53" s="1315"/>
      <c r="BB53" s="1315" t="s">
        <v>606</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24"/>
      <c r="BY53" s="1312"/>
      <c r="BZ53" s="1312"/>
      <c r="CA53" s="1312"/>
      <c r="CB53" s="1312"/>
      <c r="CC53" s="1312"/>
      <c r="CD53" s="1312"/>
      <c r="CE53" s="1312"/>
      <c r="CF53" s="1312">
        <v>67.7</v>
      </c>
      <c r="CG53" s="1312"/>
      <c r="CH53" s="1312"/>
      <c r="CI53" s="1312"/>
      <c r="CJ53" s="1312"/>
      <c r="CK53" s="1312"/>
      <c r="CL53" s="1312"/>
      <c r="CM53" s="1312"/>
      <c r="CN53" s="1312">
        <v>65.8</v>
      </c>
      <c r="CO53" s="1312"/>
      <c r="CP53" s="1312"/>
      <c r="CQ53" s="1312"/>
      <c r="CR53" s="1312"/>
      <c r="CS53" s="1312"/>
      <c r="CT53" s="1312"/>
      <c r="CU53" s="1312"/>
      <c r="CV53" s="1312">
        <v>63.8</v>
      </c>
      <c r="CW53" s="1312"/>
      <c r="CX53" s="1312"/>
      <c r="CY53" s="1312"/>
      <c r="CZ53" s="1312"/>
      <c r="DA53" s="1312"/>
      <c r="DB53" s="1312"/>
      <c r="DC53" s="1312"/>
    </row>
    <row r="54" spans="1:109" x14ac:dyDescent="0.15">
      <c r="A54" s="402"/>
      <c r="B54" s="394"/>
      <c r="G54" s="1320"/>
      <c r="H54" s="1320"/>
      <c r="I54" s="1318"/>
      <c r="J54" s="1318"/>
      <c r="K54" s="1319"/>
      <c r="L54" s="1319"/>
      <c r="M54" s="1319"/>
      <c r="N54" s="1319"/>
      <c r="AM54" s="403"/>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2"/>
      <c r="B55" s="394"/>
      <c r="G55" s="1318"/>
      <c r="H55" s="1318"/>
      <c r="I55" s="1318"/>
      <c r="J55" s="1318"/>
      <c r="K55" s="1319"/>
      <c r="L55" s="1319"/>
      <c r="M55" s="1319"/>
      <c r="N55" s="1319"/>
      <c r="AN55" s="1317" t="s">
        <v>607</v>
      </c>
      <c r="AO55" s="1317"/>
      <c r="AP55" s="1317"/>
      <c r="AQ55" s="1317"/>
      <c r="AR55" s="1317"/>
      <c r="AS55" s="1317"/>
      <c r="AT55" s="1317"/>
      <c r="AU55" s="1317"/>
      <c r="AV55" s="1317"/>
      <c r="AW55" s="1317"/>
      <c r="AX55" s="1317"/>
      <c r="AY55" s="1317"/>
      <c r="AZ55" s="1317"/>
      <c r="BA55" s="1317"/>
      <c r="BB55" s="1315" t="s">
        <v>605</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24"/>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2"/>
      <c r="B56" s="394"/>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x14ac:dyDescent="0.15">
      <c r="B57" s="406"/>
      <c r="G57" s="1318"/>
      <c r="H57" s="1318"/>
      <c r="I57" s="1313"/>
      <c r="J57" s="1313"/>
      <c r="K57" s="1319"/>
      <c r="L57" s="1319"/>
      <c r="M57" s="1319"/>
      <c r="N57" s="1319"/>
      <c r="AM57" s="387"/>
      <c r="AN57" s="1317"/>
      <c r="AO57" s="1317"/>
      <c r="AP57" s="1317"/>
      <c r="AQ57" s="1317"/>
      <c r="AR57" s="1317"/>
      <c r="AS57" s="1317"/>
      <c r="AT57" s="1317"/>
      <c r="AU57" s="1317"/>
      <c r="AV57" s="1317"/>
      <c r="AW57" s="1317"/>
      <c r="AX57" s="1317"/>
      <c r="AY57" s="1317"/>
      <c r="AZ57" s="1317"/>
      <c r="BA57" s="1317"/>
      <c r="BB57" s="1315" t="s">
        <v>606</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24"/>
      <c r="BY57" s="1312"/>
      <c r="BZ57" s="1312"/>
      <c r="CA57" s="1312"/>
      <c r="CB57" s="1312"/>
      <c r="CC57" s="1312"/>
      <c r="CD57" s="1312"/>
      <c r="CE57" s="1312"/>
      <c r="CF57" s="1312">
        <v>56.3</v>
      </c>
      <c r="CG57" s="1312"/>
      <c r="CH57" s="1312"/>
      <c r="CI57" s="1312"/>
      <c r="CJ57" s="1312"/>
      <c r="CK57" s="1312"/>
      <c r="CL57" s="1312"/>
      <c r="CM57" s="1312"/>
      <c r="CN57" s="1312">
        <v>57.6</v>
      </c>
      <c r="CO57" s="1312"/>
      <c r="CP57" s="1312"/>
      <c r="CQ57" s="1312"/>
      <c r="CR57" s="1312"/>
      <c r="CS57" s="1312"/>
      <c r="CT57" s="1312"/>
      <c r="CU57" s="1312"/>
      <c r="CV57" s="1312">
        <v>58.7</v>
      </c>
      <c r="CW57" s="1312"/>
      <c r="CX57" s="1312"/>
      <c r="CY57" s="1312"/>
      <c r="CZ57" s="1312"/>
      <c r="DA57" s="1312"/>
      <c r="DB57" s="1312"/>
      <c r="DC57" s="1312"/>
      <c r="DD57" s="407"/>
      <c r="DE57" s="406"/>
    </row>
    <row r="58" spans="1:109" s="402" customFormat="1" x14ac:dyDescent="0.15">
      <c r="A58" s="387"/>
      <c r="B58" s="406"/>
      <c r="G58" s="1318"/>
      <c r="H58" s="1318"/>
      <c r="I58" s="1313"/>
      <c r="J58" s="1313"/>
      <c r="K58" s="1319"/>
      <c r="L58" s="1319"/>
      <c r="M58" s="1319"/>
      <c r="N58" s="1319"/>
      <c r="AM58" s="387"/>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5" t="s">
        <v>611</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8"/>
      <c r="H72" s="1318"/>
      <c r="I72" s="1318"/>
      <c r="J72" s="1318"/>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547</v>
      </c>
      <c r="BQ72" s="1317"/>
      <c r="BR72" s="1317"/>
      <c r="BS72" s="1317"/>
      <c r="BT72" s="1317"/>
      <c r="BU72" s="1317"/>
      <c r="BV72" s="1317"/>
      <c r="BW72" s="1317"/>
      <c r="BX72" s="1317" t="s">
        <v>548</v>
      </c>
      <c r="BY72" s="1317"/>
      <c r="BZ72" s="1317"/>
      <c r="CA72" s="1317"/>
      <c r="CB72" s="1317"/>
      <c r="CC72" s="1317"/>
      <c r="CD72" s="1317"/>
      <c r="CE72" s="1317"/>
      <c r="CF72" s="1317" t="s">
        <v>549</v>
      </c>
      <c r="CG72" s="1317"/>
      <c r="CH72" s="1317"/>
      <c r="CI72" s="1317"/>
      <c r="CJ72" s="1317"/>
      <c r="CK72" s="1317"/>
      <c r="CL72" s="1317"/>
      <c r="CM72" s="1317"/>
      <c r="CN72" s="1317" t="s">
        <v>550</v>
      </c>
      <c r="CO72" s="1317"/>
      <c r="CP72" s="1317"/>
      <c r="CQ72" s="1317"/>
      <c r="CR72" s="1317"/>
      <c r="CS72" s="1317"/>
      <c r="CT72" s="1317"/>
      <c r="CU72" s="1317"/>
      <c r="CV72" s="1317" t="s">
        <v>551</v>
      </c>
      <c r="CW72" s="1317"/>
      <c r="CX72" s="1317"/>
      <c r="CY72" s="1317"/>
      <c r="CZ72" s="1317"/>
      <c r="DA72" s="1317"/>
      <c r="DB72" s="1317"/>
      <c r="DC72" s="1317"/>
    </row>
    <row r="73" spans="2:107" x14ac:dyDescent="0.15">
      <c r="B73" s="394"/>
      <c r="G73" s="1320"/>
      <c r="H73" s="1320"/>
      <c r="I73" s="1320"/>
      <c r="J73" s="1320"/>
      <c r="K73" s="1316"/>
      <c r="L73" s="1316"/>
      <c r="M73" s="1316"/>
      <c r="N73" s="1316"/>
      <c r="AM73" s="403"/>
      <c r="AN73" s="1315" t="s">
        <v>604</v>
      </c>
      <c r="AO73" s="1315"/>
      <c r="AP73" s="1315"/>
      <c r="AQ73" s="1315"/>
      <c r="AR73" s="1315"/>
      <c r="AS73" s="1315"/>
      <c r="AT73" s="1315"/>
      <c r="AU73" s="1315"/>
      <c r="AV73" s="1315"/>
      <c r="AW73" s="1315"/>
      <c r="AX73" s="1315"/>
      <c r="AY73" s="1315"/>
      <c r="AZ73" s="1315"/>
      <c r="BA73" s="1315"/>
      <c r="BB73" s="1315" t="s">
        <v>605</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4"/>
      <c r="G74" s="1320"/>
      <c r="H74" s="1320"/>
      <c r="I74" s="1320"/>
      <c r="J74" s="1320"/>
      <c r="K74" s="1316"/>
      <c r="L74" s="1316"/>
      <c r="M74" s="1316"/>
      <c r="N74" s="1316"/>
      <c r="AM74" s="403"/>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4"/>
      <c r="G75" s="1320"/>
      <c r="H75" s="1320"/>
      <c r="I75" s="1318"/>
      <c r="J75" s="1318"/>
      <c r="K75" s="1319"/>
      <c r="L75" s="1319"/>
      <c r="M75" s="1319"/>
      <c r="N75" s="1319"/>
      <c r="AM75" s="403"/>
      <c r="AN75" s="1315"/>
      <c r="AO75" s="1315"/>
      <c r="AP75" s="1315"/>
      <c r="AQ75" s="1315"/>
      <c r="AR75" s="1315"/>
      <c r="AS75" s="1315"/>
      <c r="AT75" s="1315"/>
      <c r="AU75" s="1315"/>
      <c r="AV75" s="1315"/>
      <c r="AW75" s="1315"/>
      <c r="AX75" s="1315"/>
      <c r="AY75" s="1315"/>
      <c r="AZ75" s="1315"/>
      <c r="BA75" s="1315"/>
      <c r="BB75" s="1315" t="s">
        <v>609</v>
      </c>
      <c r="BC75" s="1315"/>
      <c r="BD75" s="1315"/>
      <c r="BE75" s="1315"/>
      <c r="BF75" s="1315"/>
      <c r="BG75" s="1315"/>
      <c r="BH75" s="1315"/>
      <c r="BI75" s="1315"/>
      <c r="BJ75" s="1315"/>
      <c r="BK75" s="1315"/>
      <c r="BL75" s="1315"/>
      <c r="BM75" s="1315"/>
      <c r="BN75" s="1315"/>
      <c r="BO75" s="1315"/>
      <c r="BP75" s="1312">
        <v>1.6</v>
      </c>
      <c r="BQ75" s="1312"/>
      <c r="BR75" s="1312"/>
      <c r="BS75" s="1312"/>
      <c r="BT75" s="1312"/>
      <c r="BU75" s="1312"/>
      <c r="BV75" s="1312"/>
      <c r="BW75" s="1312"/>
      <c r="BX75" s="1312">
        <v>0.8</v>
      </c>
      <c r="BY75" s="1312"/>
      <c r="BZ75" s="1312"/>
      <c r="CA75" s="1312"/>
      <c r="CB75" s="1312"/>
      <c r="CC75" s="1312"/>
      <c r="CD75" s="1312"/>
      <c r="CE75" s="1312"/>
      <c r="CF75" s="1312">
        <v>0.8</v>
      </c>
      <c r="CG75" s="1312"/>
      <c r="CH75" s="1312"/>
      <c r="CI75" s="1312"/>
      <c r="CJ75" s="1312"/>
      <c r="CK75" s="1312"/>
      <c r="CL75" s="1312"/>
      <c r="CM75" s="1312"/>
      <c r="CN75" s="1312">
        <v>1.6</v>
      </c>
      <c r="CO75" s="1312"/>
      <c r="CP75" s="1312"/>
      <c r="CQ75" s="1312"/>
      <c r="CR75" s="1312"/>
      <c r="CS75" s="1312"/>
      <c r="CT75" s="1312"/>
      <c r="CU75" s="1312"/>
      <c r="CV75" s="1312">
        <v>3.6</v>
      </c>
      <c r="CW75" s="1312"/>
      <c r="CX75" s="1312"/>
      <c r="CY75" s="1312"/>
      <c r="CZ75" s="1312"/>
      <c r="DA75" s="1312"/>
      <c r="DB75" s="1312"/>
      <c r="DC75" s="1312"/>
    </row>
    <row r="76" spans="2:107" x14ac:dyDescent="0.15">
      <c r="B76" s="394"/>
      <c r="G76" s="1320"/>
      <c r="H76" s="1320"/>
      <c r="I76" s="1318"/>
      <c r="J76" s="1318"/>
      <c r="K76" s="1319"/>
      <c r="L76" s="1319"/>
      <c r="M76" s="1319"/>
      <c r="N76" s="1319"/>
      <c r="AM76" s="403"/>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4"/>
      <c r="G77" s="1318"/>
      <c r="H77" s="1318"/>
      <c r="I77" s="1318"/>
      <c r="J77" s="1318"/>
      <c r="K77" s="1316"/>
      <c r="L77" s="1316"/>
      <c r="M77" s="1316"/>
      <c r="N77" s="1316"/>
      <c r="AN77" s="1317" t="s">
        <v>607</v>
      </c>
      <c r="AO77" s="1317"/>
      <c r="AP77" s="1317"/>
      <c r="AQ77" s="1317"/>
      <c r="AR77" s="1317"/>
      <c r="AS77" s="1317"/>
      <c r="AT77" s="1317"/>
      <c r="AU77" s="1317"/>
      <c r="AV77" s="1317"/>
      <c r="AW77" s="1317"/>
      <c r="AX77" s="1317"/>
      <c r="AY77" s="1317"/>
      <c r="AZ77" s="1317"/>
      <c r="BA77" s="1317"/>
      <c r="BB77" s="1315" t="s">
        <v>605</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4"/>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4"/>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609</v>
      </c>
      <c r="BC79" s="1315"/>
      <c r="BD79" s="1315"/>
      <c r="BE79" s="1315"/>
      <c r="BF79" s="1315"/>
      <c r="BG79" s="1315"/>
      <c r="BH79" s="1315"/>
      <c r="BI79" s="1315"/>
      <c r="BJ79" s="1315"/>
      <c r="BK79" s="1315"/>
      <c r="BL79" s="1315"/>
      <c r="BM79" s="1315"/>
      <c r="BN79" s="1315"/>
      <c r="BO79" s="1315"/>
      <c r="BP79" s="1312">
        <v>6.9</v>
      </c>
      <c r="BQ79" s="1312"/>
      <c r="BR79" s="1312"/>
      <c r="BS79" s="1312"/>
      <c r="BT79" s="1312"/>
      <c r="BU79" s="1312"/>
      <c r="BV79" s="1312"/>
      <c r="BW79" s="1312"/>
      <c r="BX79" s="1312">
        <v>7.2</v>
      </c>
      <c r="BY79" s="1312"/>
      <c r="BZ79" s="1312"/>
      <c r="CA79" s="1312"/>
      <c r="CB79" s="1312"/>
      <c r="CC79" s="1312"/>
      <c r="CD79" s="1312"/>
      <c r="CE79" s="1312"/>
      <c r="CF79" s="1312">
        <v>7.4</v>
      </c>
      <c r="CG79" s="1312"/>
      <c r="CH79" s="1312"/>
      <c r="CI79" s="1312"/>
      <c r="CJ79" s="1312"/>
      <c r="CK79" s="1312"/>
      <c r="CL79" s="1312"/>
      <c r="CM79" s="1312"/>
      <c r="CN79" s="1312">
        <v>7.1</v>
      </c>
      <c r="CO79" s="1312"/>
      <c r="CP79" s="1312"/>
      <c r="CQ79" s="1312"/>
      <c r="CR79" s="1312"/>
      <c r="CS79" s="1312"/>
      <c r="CT79" s="1312"/>
      <c r="CU79" s="1312"/>
      <c r="CV79" s="1312">
        <v>7.1</v>
      </c>
      <c r="CW79" s="1312"/>
      <c r="CX79" s="1312"/>
      <c r="CY79" s="1312"/>
      <c r="CZ79" s="1312"/>
      <c r="DA79" s="1312"/>
      <c r="DB79" s="1312"/>
      <c r="DC79" s="1312"/>
    </row>
    <row r="80" spans="2:107" x14ac:dyDescent="0.15">
      <c r="B80" s="394"/>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EDOlGU3+LjvY7y6VLz9EImLx+pmzTwX77A6+huFUrfYKhF+Po1Ye+z45bhHvQ3dGYZedvQK1VYoSZ4+HCGagQ==" saltValue="Uv3eVXK0UFpGMXdUJDeC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Dqth7RCiGFgATheNMNSGDqUZxk+Dmrm8SH3gyVrwQW2vAu/TAkJjHrwkobDHKU/gyJKJogFvnvKzHePoUM3Uw==" saltValue="nAbCGJ1wRAQspCMf3iBj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EYPPqqssToG8SRUJk6m/+ZIC5iJRQqerCumuFYcUA3kNibEPQxk5GymQizbkFyKsxYOJ9Ge2/Dm0ETIkh0kUw==" saltValue="TLjlcPJQ6t0CPTw3PTcU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1461340</v>
      </c>
      <c r="E3" s="161"/>
      <c r="F3" s="162">
        <v>272886</v>
      </c>
      <c r="G3" s="163"/>
      <c r="H3" s="164"/>
    </row>
    <row r="4" spans="1:8" x14ac:dyDescent="0.15">
      <c r="A4" s="165"/>
      <c r="B4" s="166"/>
      <c r="C4" s="167"/>
      <c r="D4" s="168">
        <v>1040352</v>
      </c>
      <c r="E4" s="169"/>
      <c r="F4" s="170">
        <v>125724</v>
      </c>
      <c r="G4" s="171"/>
      <c r="H4" s="172"/>
    </row>
    <row r="5" spans="1:8" x14ac:dyDescent="0.15">
      <c r="A5" s="153" t="s">
        <v>539</v>
      </c>
      <c r="B5" s="158"/>
      <c r="C5" s="159"/>
      <c r="D5" s="160">
        <v>307871</v>
      </c>
      <c r="E5" s="161"/>
      <c r="F5" s="162">
        <v>245039</v>
      </c>
      <c r="G5" s="163"/>
      <c r="H5" s="164"/>
    </row>
    <row r="6" spans="1:8" x14ac:dyDescent="0.15">
      <c r="A6" s="165"/>
      <c r="B6" s="166"/>
      <c r="C6" s="167"/>
      <c r="D6" s="168">
        <v>142267</v>
      </c>
      <c r="E6" s="169"/>
      <c r="F6" s="170">
        <v>108922</v>
      </c>
      <c r="G6" s="171"/>
      <c r="H6" s="172"/>
    </row>
    <row r="7" spans="1:8" x14ac:dyDescent="0.15">
      <c r="A7" s="153" t="s">
        <v>540</v>
      </c>
      <c r="B7" s="158"/>
      <c r="C7" s="159"/>
      <c r="D7" s="160">
        <v>420237</v>
      </c>
      <c r="E7" s="161"/>
      <c r="F7" s="162">
        <v>291945</v>
      </c>
      <c r="G7" s="163"/>
      <c r="H7" s="164"/>
    </row>
    <row r="8" spans="1:8" x14ac:dyDescent="0.15">
      <c r="A8" s="165"/>
      <c r="B8" s="166"/>
      <c r="C8" s="167"/>
      <c r="D8" s="168">
        <v>248332</v>
      </c>
      <c r="E8" s="169"/>
      <c r="F8" s="170">
        <v>127651</v>
      </c>
      <c r="G8" s="171"/>
      <c r="H8" s="172"/>
    </row>
    <row r="9" spans="1:8" x14ac:dyDescent="0.15">
      <c r="A9" s="153" t="s">
        <v>541</v>
      </c>
      <c r="B9" s="158"/>
      <c r="C9" s="159"/>
      <c r="D9" s="160">
        <v>755904</v>
      </c>
      <c r="E9" s="161"/>
      <c r="F9" s="162">
        <v>291173</v>
      </c>
      <c r="G9" s="163"/>
      <c r="H9" s="164"/>
    </row>
    <row r="10" spans="1:8" x14ac:dyDescent="0.15">
      <c r="A10" s="165"/>
      <c r="B10" s="166"/>
      <c r="C10" s="167"/>
      <c r="D10" s="168">
        <v>455045</v>
      </c>
      <c r="E10" s="169"/>
      <c r="F10" s="170">
        <v>119071</v>
      </c>
      <c r="G10" s="171"/>
      <c r="H10" s="172"/>
    </row>
    <row r="11" spans="1:8" x14ac:dyDescent="0.15">
      <c r="A11" s="153" t="s">
        <v>542</v>
      </c>
      <c r="B11" s="158"/>
      <c r="C11" s="159"/>
      <c r="D11" s="160">
        <v>1114467</v>
      </c>
      <c r="E11" s="161"/>
      <c r="F11" s="162">
        <v>271581</v>
      </c>
      <c r="G11" s="163"/>
      <c r="H11" s="164"/>
    </row>
    <row r="12" spans="1:8" x14ac:dyDescent="0.15">
      <c r="A12" s="165"/>
      <c r="B12" s="166"/>
      <c r="C12" s="173"/>
      <c r="D12" s="168">
        <v>702637</v>
      </c>
      <c r="E12" s="169"/>
      <c r="F12" s="170">
        <v>117844</v>
      </c>
      <c r="G12" s="171"/>
      <c r="H12" s="172"/>
    </row>
    <row r="13" spans="1:8" x14ac:dyDescent="0.15">
      <c r="A13" s="153"/>
      <c r="B13" s="158"/>
      <c r="C13" s="174"/>
      <c r="D13" s="175">
        <v>811964</v>
      </c>
      <c r="E13" s="176"/>
      <c r="F13" s="177">
        <v>274525</v>
      </c>
      <c r="G13" s="178"/>
      <c r="H13" s="164"/>
    </row>
    <row r="14" spans="1:8" x14ac:dyDescent="0.15">
      <c r="A14" s="165"/>
      <c r="B14" s="166"/>
      <c r="C14" s="167"/>
      <c r="D14" s="168">
        <v>517727</v>
      </c>
      <c r="E14" s="169"/>
      <c r="F14" s="170">
        <v>119842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12.86</v>
      </c>
      <c r="C19" s="179">
        <f>ROUND(VALUE(SUBSTITUTE(実質収支比率等に係る経年分析!G$48,"▲","-")),2)</f>
        <v>12.25</v>
      </c>
      <c r="D19" s="179">
        <f>ROUND(VALUE(SUBSTITUTE(実質収支比率等に係る経年分析!H$48,"▲","-")),2)</f>
        <v>12.8</v>
      </c>
      <c r="E19" s="179">
        <f>ROUND(VALUE(SUBSTITUTE(実質収支比率等に係る経年分析!I$48,"▲","-")),2)</f>
        <v>14.28</v>
      </c>
      <c r="F19" s="179">
        <f>ROUND(VALUE(SUBSTITUTE(実質収支比率等に係る経年分析!J$48,"▲","-")),2)</f>
        <v>14.53</v>
      </c>
    </row>
    <row r="20" spans="1:11" x14ac:dyDescent="0.15">
      <c r="A20" s="179" t="s">
        <v>55</v>
      </c>
      <c r="B20" s="179">
        <f>ROUND(VALUE(SUBSTITUTE(実質収支比率等に係る経年分析!F$47,"▲","-")),2)</f>
        <v>17.57</v>
      </c>
      <c r="C20" s="179">
        <f>ROUND(VALUE(SUBSTITUTE(実質収支比率等に係る経年分析!G$47,"▲","-")),2)</f>
        <v>16.309999999999999</v>
      </c>
      <c r="D20" s="179">
        <f>ROUND(VALUE(SUBSTITUTE(実質収支比率等に係る経年分析!H$47,"▲","-")),2)</f>
        <v>16.66</v>
      </c>
      <c r="E20" s="179">
        <f>ROUND(VALUE(SUBSTITUTE(実質収支比率等に係る経年分析!I$47,"▲","-")),2)</f>
        <v>17.95</v>
      </c>
      <c r="F20" s="179">
        <f>ROUND(VALUE(SUBSTITUTE(実質収支比率等に係る経年分析!J$47,"▲","-")),2)</f>
        <v>19.600000000000001</v>
      </c>
    </row>
    <row r="21" spans="1:11" x14ac:dyDescent="0.15">
      <c r="A21" s="179" t="s">
        <v>56</v>
      </c>
      <c r="B21" s="179">
        <f>IF(ISNUMBER(VALUE(SUBSTITUTE(実質収支比率等に係る経年分析!F$49,"▲","-"))),ROUND(VALUE(SUBSTITUTE(実質収支比率等に係る経年分析!F$49,"▲","-")),2),NA())</f>
        <v>0.4</v>
      </c>
      <c r="C21" s="179">
        <f>IF(ISNUMBER(VALUE(SUBSTITUTE(実質収支比率等に係る経年分析!G$49,"▲","-"))),ROUND(VALUE(SUBSTITUTE(実質収支比率等に係る経年分析!G$49,"▲","-")),2),NA())</f>
        <v>23.46</v>
      </c>
      <c r="D21" s="179">
        <f>IF(ISNUMBER(VALUE(SUBSTITUTE(実質収支比率等に係る経年分析!H$49,"▲","-"))),ROUND(VALUE(SUBSTITUTE(実質収支比率等に係る経年分析!H$49,"▲","-")),2),NA())</f>
        <v>13.16</v>
      </c>
      <c r="E21" s="179">
        <f>IF(ISNUMBER(VALUE(SUBSTITUTE(実質収支比率等に係る経年分析!I$49,"▲","-"))),ROUND(VALUE(SUBSTITUTE(実質収支比率等に係る経年分析!I$49,"▲","-")),2),NA())</f>
        <v>4.4000000000000004</v>
      </c>
      <c r="F21" s="179">
        <f>IF(ISNUMBER(VALUE(SUBSTITUTE(実質収支比率等に係る経年分析!J$49,"▲","-"))),ROUND(VALUE(SUBSTITUTE(実質収支比率等に係る経年分析!J$49,"▲","-")),2),NA())</f>
        <v>6.42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根羽村下水道特別会計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根羽村簡易水道特別会計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根羽村後期高齢者医療特別会計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根羽村営バス特別会計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根羽村国民健康保険特別会計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0.23</v>
      </c>
    </row>
    <row r="35" spans="1:16" x14ac:dyDescent="0.15">
      <c r="A35" s="180" t="str">
        <f>IF(連結実質赤字比率に係る赤字・黒字の構成分析!C$35="",NA(),連結実質赤字比率に係る赤字・黒字の構成分析!C$35)</f>
        <v>根羽村介護保険特別会計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0.45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0.57999999999999996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12.25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14.29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265</v>
      </c>
      <c r="E42" s="181"/>
      <c r="F42" s="181"/>
      <c r="G42" s="181">
        <f>'実質公債費比率（分子）の構造'!L$52</f>
        <v>272</v>
      </c>
      <c r="H42" s="181"/>
      <c r="I42" s="181"/>
      <c r="J42" s="181">
        <f>'実質公債費比率（分子）の構造'!M$52</f>
        <v>271</v>
      </c>
      <c r="K42" s="181"/>
      <c r="L42" s="181"/>
      <c r="M42" s="181">
        <f>'実質公債費比率（分子）の構造'!N$52</f>
        <v>242</v>
      </c>
      <c r="N42" s="181"/>
      <c r="O42" s="181"/>
      <c r="P42" s="181">
        <f>'実質公債費比率（分子）の構造'!O$52</f>
        <v>245</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1</v>
      </c>
      <c r="L45" s="181"/>
      <c r="M45" s="181"/>
      <c r="N45" s="181">
        <f>'実質公債費比率（分子）の構造'!O$49</f>
        <v>0</v>
      </c>
      <c r="O45" s="181"/>
      <c r="P45" s="181"/>
    </row>
    <row r="46" spans="1:16" x14ac:dyDescent="0.15">
      <c r="A46" s="181" t="s">
        <v>67</v>
      </c>
      <c r="B46" s="181">
        <f>'実質公債費比率（分子）の構造'!K$48</f>
        <v>44</v>
      </c>
      <c r="C46" s="181"/>
      <c r="D46" s="181"/>
      <c r="E46" s="181">
        <f>'実質公債費比率（分子）の構造'!L$48</f>
        <v>41</v>
      </c>
      <c r="F46" s="181"/>
      <c r="G46" s="181"/>
      <c r="H46" s="181">
        <f>'実質公債費比率（分子）の構造'!M$48</f>
        <v>45</v>
      </c>
      <c r="I46" s="181"/>
      <c r="J46" s="181"/>
      <c r="K46" s="181">
        <f>'実質公債費比率（分子）の構造'!N$48</f>
        <v>47</v>
      </c>
      <c r="L46" s="181"/>
      <c r="M46" s="181"/>
      <c r="N46" s="181">
        <f>'実質公債費比率（分子）の構造'!O$48</f>
        <v>46</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231</v>
      </c>
      <c r="C49" s="181"/>
      <c r="D49" s="181"/>
      <c r="E49" s="181">
        <f>'実質公債費比率（分子）の構造'!L$45</f>
        <v>235</v>
      </c>
      <c r="F49" s="181"/>
      <c r="G49" s="181"/>
      <c r="H49" s="181">
        <f>'実質公債費比率（分子）の構造'!M$45</f>
        <v>237</v>
      </c>
      <c r="I49" s="181"/>
      <c r="J49" s="181"/>
      <c r="K49" s="181">
        <f>'実質公債費比率（分子）の構造'!N$45</f>
        <v>224</v>
      </c>
      <c r="L49" s="181"/>
      <c r="M49" s="181"/>
      <c r="N49" s="181">
        <f>'実質公債費比率（分子）の構造'!O$45</f>
        <v>253</v>
      </c>
      <c r="O49" s="181"/>
      <c r="P49" s="181"/>
    </row>
    <row r="50" spans="1:16" x14ac:dyDescent="0.15">
      <c r="A50" s="181" t="s">
        <v>70</v>
      </c>
      <c r="B50" s="181" t="e">
        <f>NA()</f>
        <v>#N/A</v>
      </c>
      <c r="C50" s="181">
        <f>IF(ISNUMBER('実質公債費比率（分子）の構造'!K$53),'実質公債費比率（分子）の構造'!K$53,NA())</f>
        <v>10</v>
      </c>
      <c r="D50" s="181" t="e">
        <f>NA()</f>
        <v>#N/A</v>
      </c>
      <c r="E50" s="181" t="e">
        <f>NA()</f>
        <v>#N/A</v>
      </c>
      <c r="F50" s="181">
        <f>IF(ISNUMBER('実質公債費比率（分子）の構造'!L$53),'実質公債費比率（分子）の構造'!L$53,NA())</f>
        <v>4</v>
      </c>
      <c r="G50" s="181" t="e">
        <f>NA()</f>
        <v>#N/A</v>
      </c>
      <c r="H50" s="181" t="e">
        <f>NA()</f>
        <v>#N/A</v>
      </c>
      <c r="I50" s="181">
        <f>IF(ISNUMBER('実質公債費比率（分子）の構造'!M$53),'実質公債費比率（分子）の構造'!M$53,NA())</f>
        <v>11</v>
      </c>
      <c r="J50" s="181" t="e">
        <f>NA()</f>
        <v>#N/A</v>
      </c>
      <c r="K50" s="181" t="e">
        <f>NA()</f>
        <v>#N/A</v>
      </c>
      <c r="L50" s="181">
        <f>IF(ISNUMBER('実質公債費比率（分子）の構造'!N$53),'実質公債費比率（分子）の構造'!N$53,NA())</f>
        <v>30</v>
      </c>
      <c r="M50" s="181" t="e">
        <f>NA()</f>
        <v>#N/A</v>
      </c>
      <c r="N50" s="181" t="e">
        <f>NA()</f>
        <v>#N/A</v>
      </c>
      <c r="O50" s="181">
        <f>IF(ISNUMBER('実質公債費比率（分子）の構造'!O$53),'実質公債費比率（分子）の構造'!O$53,NA())</f>
        <v>54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1942</v>
      </c>
      <c r="E56" s="180"/>
      <c r="F56" s="180"/>
      <c r="G56" s="180">
        <f>'将来負担比率（分子）の構造'!J$52</f>
        <v>1938</v>
      </c>
      <c r="H56" s="180"/>
      <c r="I56" s="180"/>
      <c r="J56" s="180">
        <f>'将来負担比率（分子）の構造'!K$52</f>
        <v>1842</v>
      </c>
      <c r="K56" s="180"/>
      <c r="L56" s="180"/>
      <c r="M56" s="180">
        <f>'将来負担比率（分子）の構造'!L$52</f>
        <v>1785</v>
      </c>
      <c r="N56" s="180"/>
      <c r="O56" s="180"/>
      <c r="P56" s="180">
        <f>'将来負担比率（分子）の構造'!M$52</f>
        <v>1764</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2031</v>
      </c>
      <c r="E58" s="180"/>
      <c r="F58" s="180"/>
      <c r="G58" s="180">
        <f>'将来負担比率（分子）の構造'!J$50</f>
        <v>2103</v>
      </c>
      <c r="H58" s="180"/>
      <c r="I58" s="180"/>
      <c r="J58" s="180">
        <f>'将来負担比率（分子）の構造'!K$50</f>
        <v>2143</v>
      </c>
      <c r="K58" s="180"/>
      <c r="L58" s="180"/>
      <c r="M58" s="180">
        <f>'将来負担比率（分子）の構造'!L$50</f>
        <v>1979</v>
      </c>
      <c r="N58" s="180"/>
      <c r="O58" s="180"/>
      <c r="P58" s="180">
        <f>'将来負担比率（分子）の構造'!M$50</f>
        <v>1674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362</v>
      </c>
      <c r="C62" s="180"/>
      <c r="D62" s="180"/>
      <c r="E62" s="180">
        <f>'将来負担比率（分子）の構造'!J$45</f>
        <v>371</v>
      </c>
      <c r="F62" s="180"/>
      <c r="G62" s="180"/>
      <c r="H62" s="180">
        <f>'将来負担比率（分子）の構造'!K$45</f>
        <v>377</v>
      </c>
      <c r="I62" s="180"/>
      <c r="J62" s="180"/>
      <c r="K62" s="180">
        <f>'将来負担比率（分子）の構造'!L$45</f>
        <v>158</v>
      </c>
      <c r="L62" s="180"/>
      <c r="M62" s="180"/>
      <c r="N62" s="180">
        <f>'将来負担比率（分子）の構造'!M$45</f>
        <v>165</v>
      </c>
      <c r="O62" s="180"/>
      <c r="P62" s="180"/>
    </row>
    <row r="63" spans="1:16" x14ac:dyDescent="0.15">
      <c r="A63" s="180" t="s">
        <v>34</v>
      </c>
      <c r="B63" s="180">
        <f>'将来負担比率（分子）の構造'!I$44</f>
        <v>3</v>
      </c>
      <c r="C63" s="180"/>
      <c r="D63" s="180"/>
      <c r="E63" s="180">
        <f>'将来負担比率（分子）の構造'!J$44</f>
        <v>3</v>
      </c>
      <c r="F63" s="180"/>
      <c r="G63" s="180"/>
      <c r="H63" s="180">
        <f>'将来負担比率（分子）の構造'!K$44</f>
        <v>3</v>
      </c>
      <c r="I63" s="180"/>
      <c r="J63" s="180"/>
      <c r="K63" s="180">
        <f>'将来負担比率（分子）の構造'!L$44</f>
        <v>3</v>
      </c>
      <c r="L63" s="180"/>
      <c r="M63" s="180"/>
      <c r="N63" s="180">
        <f>'将来負担比率（分子）の構造'!M$44</f>
        <v>2</v>
      </c>
      <c r="O63" s="180"/>
      <c r="P63" s="180"/>
    </row>
    <row r="64" spans="1:16" x14ac:dyDescent="0.15">
      <c r="A64" s="180" t="s">
        <v>33</v>
      </c>
      <c r="B64" s="180">
        <f>'将来負担比率（分子）の構造'!I$43</f>
        <v>518</v>
      </c>
      <c r="C64" s="180"/>
      <c r="D64" s="180"/>
      <c r="E64" s="180">
        <f>'将来負担比率（分子）の構造'!J$43</f>
        <v>490</v>
      </c>
      <c r="F64" s="180"/>
      <c r="G64" s="180"/>
      <c r="H64" s="180">
        <f>'将来負担比率（分子）の構造'!K$43</f>
        <v>457</v>
      </c>
      <c r="I64" s="180"/>
      <c r="J64" s="180"/>
      <c r="K64" s="180">
        <f>'将来負担比率（分子）の構造'!L$43</f>
        <v>59</v>
      </c>
      <c r="L64" s="180"/>
      <c r="M64" s="180"/>
      <c r="N64" s="180">
        <f>'将来負担比率（分子）の構造'!M$43</f>
        <v>383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2007</v>
      </c>
      <c r="C66" s="180"/>
      <c r="D66" s="180"/>
      <c r="E66" s="180">
        <f>'将来負担比率（分子）の構造'!J$41</f>
        <v>1668</v>
      </c>
      <c r="F66" s="180"/>
      <c r="G66" s="180"/>
      <c r="H66" s="180">
        <f>'将来負担比率（分子）の構造'!K$41</f>
        <v>1483</v>
      </c>
      <c r="I66" s="180"/>
      <c r="J66" s="180"/>
      <c r="K66" s="180">
        <f>'将来負担比率（分子）の構造'!L$41</f>
        <v>1484</v>
      </c>
      <c r="L66" s="180"/>
      <c r="M66" s="180"/>
      <c r="N66" s="180">
        <f>'将来負担比率（分子）の構造'!M$41</f>
        <v>1587</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199</v>
      </c>
      <c r="C72" s="184">
        <f>基金残高に係る経年分析!G55</f>
        <v>199</v>
      </c>
      <c r="D72" s="184">
        <f>基金残高に係る経年分析!H55</f>
        <v>209</v>
      </c>
    </row>
    <row r="73" spans="1:16" x14ac:dyDescent="0.15">
      <c r="A73" s="183" t="s">
        <v>77</v>
      </c>
      <c r="B73" s="184">
        <f>基金残高に係る経年分析!F56</f>
        <v>566</v>
      </c>
      <c r="C73" s="184">
        <f>基金残高に係る経年分析!G56</f>
        <v>513</v>
      </c>
      <c r="D73" s="184">
        <f>基金残高に係る経年分析!H56</f>
        <v>453</v>
      </c>
    </row>
    <row r="74" spans="1:16" x14ac:dyDescent="0.15">
      <c r="A74" s="183" t="s">
        <v>78</v>
      </c>
      <c r="B74" s="184">
        <f>基金残高に係る経年分析!F57</f>
        <v>1268</v>
      </c>
      <c r="C74" s="184">
        <f>基金残高に係る経年分析!G57</f>
        <v>1207</v>
      </c>
      <c r="D74" s="184">
        <f>基金残高に係る経年分析!H57</f>
        <v>994</v>
      </c>
    </row>
  </sheetData>
  <sheetProtection algorithmName="SHA-512" hashValue="WxLoYwnD9ecuZEet3EdrSTlqVQhOdmY/Kht7p0ZaJF1OUcp0A6ZdGyB84F+sP/HLnPmwrg1r4G56LHeL4hA/Yg==" saltValue="JNxsMeLIP6G0BUuCHm7o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84990</v>
      </c>
      <c r="S5" s="669"/>
      <c r="T5" s="669"/>
      <c r="U5" s="669"/>
      <c r="V5" s="669"/>
      <c r="W5" s="669"/>
      <c r="X5" s="669"/>
      <c r="Y5" s="670"/>
      <c r="Z5" s="671">
        <v>3.5</v>
      </c>
      <c r="AA5" s="671"/>
      <c r="AB5" s="671"/>
      <c r="AC5" s="671"/>
      <c r="AD5" s="672">
        <v>84990</v>
      </c>
      <c r="AE5" s="672"/>
      <c r="AF5" s="672"/>
      <c r="AG5" s="672"/>
      <c r="AH5" s="672"/>
      <c r="AI5" s="672"/>
      <c r="AJ5" s="672"/>
      <c r="AK5" s="672"/>
      <c r="AL5" s="673">
        <v>8.1</v>
      </c>
      <c r="AM5" s="674"/>
      <c r="AN5" s="674"/>
      <c r="AO5" s="675"/>
      <c r="AP5" s="665" t="s">
        <v>223</v>
      </c>
      <c r="AQ5" s="666"/>
      <c r="AR5" s="666"/>
      <c r="AS5" s="666"/>
      <c r="AT5" s="666"/>
      <c r="AU5" s="666"/>
      <c r="AV5" s="666"/>
      <c r="AW5" s="666"/>
      <c r="AX5" s="666"/>
      <c r="AY5" s="666"/>
      <c r="AZ5" s="666"/>
      <c r="BA5" s="666"/>
      <c r="BB5" s="666"/>
      <c r="BC5" s="666"/>
      <c r="BD5" s="666"/>
      <c r="BE5" s="666"/>
      <c r="BF5" s="667"/>
      <c r="BG5" s="679">
        <v>84990</v>
      </c>
      <c r="BH5" s="680"/>
      <c r="BI5" s="680"/>
      <c r="BJ5" s="680"/>
      <c r="BK5" s="680"/>
      <c r="BL5" s="680"/>
      <c r="BM5" s="680"/>
      <c r="BN5" s="681"/>
      <c r="BO5" s="682">
        <v>100</v>
      </c>
      <c r="BP5" s="682"/>
      <c r="BQ5" s="682"/>
      <c r="BR5" s="682"/>
      <c r="BS5" s="683" t="s">
        <v>224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216</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16230</v>
      </c>
      <c r="S6" s="680"/>
      <c r="T6" s="680"/>
      <c r="U6" s="680"/>
      <c r="V6" s="680"/>
      <c r="W6" s="680"/>
      <c r="X6" s="680"/>
      <c r="Y6" s="681"/>
      <c r="Z6" s="682">
        <v>0.7</v>
      </c>
      <c r="AA6" s="682"/>
      <c r="AB6" s="682"/>
      <c r="AC6" s="682"/>
      <c r="AD6" s="683">
        <v>16230</v>
      </c>
      <c r="AE6" s="683"/>
      <c r="AF6" s="683"/>
      <c r="AG6" s="683"/>
      <c r="AH6" s="683"/>
      <c r="AI6" s="683"/>
      <c r="AJ6" s="683"/>
      <c r="AK6" s="683"/>
      <c r="AL6" s="684">
        <v>1.6</v>
      </c>
      <c r="AM6" s="685"/>
      <c r="AN6" s="685"/>
      <c r="AO6" s="686"/>
      <c r="AP6" s="676" t="s">
        <v>229</v>
      </c>
      <c r="AQ6" s="677"/>
      <c r="AR6" s="677"/>
      <c r="AS6" s="677"/>
      <c r="AT6" s="677"/>
      <c r="AU6" s="677"/>
      <c r="AV6" s="677"/>
      <c r="AW6" s="677"/>
      <c r="AX6" s="677"/>
      <c r="AY6" s="677"/>
      <c r="AZ6" s="677"/>
      <c r="BA6" s="677"/>
      <c r="BB6" s="677"/>
      <c r="BC6" s="677"/>
      <c r="BD6" s="677"/>
      <c r="BE6" s="677"/>
      <c r="BF6" s="678"/>
      <c r="BG6" s="679">
        <v>84990</v>
      </c>
      <c r="BH6" s="680"/>
      <c r="BI6" s="680"/>
      <c r="BJ6" s="680"/>
      <c r="BK6" s="680"/>
      <c r="BL6" s="680"/>
      <c r="BM6" s="680"/>
      <c r="BN6" s="681"/>
      <c r="BO6" s="682">
        <v>100</v>
      </c>
      <c r="BP6" s="682"/>
      <c r="BQ6" s="682"/>
      <c r="BR6" s="682"/>
      <c r="BS6" s="683" t="s">
        <v>230</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26443</v>
      </c>
      <c r="CS6" s="680"/>
      <c r="CT6" s="680"/>
      <c r="CU6" s="680"/>
      <c r="CV6" s="680"/>
      <c r="CW6" s="680"/>
      <c r="CX6" s="680"/>
      <c r="CY6" s="681"/>
      <c r="CZ6" s="673">
        <v>1.2</v>
      </c>
      <c r="DA6" s="674"/>
      <c r="DB6" s="674"/>
      <c r="DC6" s="693"/>
      <c r="DD6" s="688" t="s">
        <v>230</v>
      </c>
      <c r="DE6" s="680"/>
      <c r="DF6" s="680"/>
      <c r="DG6" s="680"/>
      <c r="DH6" s="680"/>
      <c r="DI6" s="680"/>
      <c r="DJ6" s="680"/>
      <c r="DK6" s="680"/>
      <c r="DL6" s="680"/>
      <c r="DM6" s="680"/>
      <c r="DN6" s="680"/>
      <c r="DO6" s="680"/>
      <c r="DP6" s="681"/>
      <c r="DQ6" s="688">
        <v>26443</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164</v>
      </c>
      <c r="S7" s="680"/>
      <c r="T7" s="680"/>
      <c r="U7" s="680"/>
      <c r="V7" s="680"/>
      <c r="W7" s="680"/>
      <c r="X7" s="680"/>
      <c r="Y7" s="681"/>
      <c r="Z7" s="682">
        <v>0</v>
      </c>
      <c r="AA7" s="682"/>
      <c r="AB7" s="682"/>
      <c r="AC7" s="682"/>
      <c r="AD7" s="683">
        <v>164</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32994</v>
      </c>
      <c r="BH7" s="680"/>
      <c r="BI7" s="680"/>
      <c r="BJ7" s="680"/>
      <c r="BK7" s="680"/>
      <c r="BL7" s="680"/>
      <c r="BM7" s="680"/>
      <c r="BN7" s="681"/>
      <c r="BO7" s="682">
        <v>38.799999999999997</v>
      </c>
      <c r="BP7" s="682"/>
      <c r="BQ7" s="682"/>
      <c r="BR7" s="682"/>
      <c r="BS7" s="683" t="s">
        <v>234</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930428</v>
      </c>
      <c r="CS7" s="680"/>
      <c r="CT7" s="680"/>
      <c r="CU7" s="680"/>
      <c r="CV7" s="680"/>
      <c r="CW7" s="680"/>
      <c r="CX7" s="680"/>
      <c r="CY7" s="681"/>
      <c r="CZ7" s="682">
        <v>41</v>
      </c>
      <c r="DA7" s="682"/>
      <c r="DB7" s="682"/>
      <c r="DC7" s="682"/>
      <c r="DD7" s="688">
        <v>558746</v>
      </c>
      <c r="DE7" s="680"/>
      <c r="DF7" s="680"/>
      <c r="DG7" s="680"/>
      <c r="DH7" s="680"/>
      <c r="DI7" s="680"/>
      <c r="DJ7" s="680"/>
      <c r="DK7" s="680"/>
      <c r="DL7" s="680"/>
      <c r="DM7" s="680"/>
      <c r="DN7" s="680"/>
      <c r="DO7" s="680"/>
      <c r="DP7" s="681"/>
      <c r="DQ7" s="688">
        <v>331523</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281</v>
      </c>
      <c r="S8" s="680"/>
      <c r="T8" s="680"/>
      <c r="U8" s="680"/>
      <c r="V8" s="680"/>
      <c r="W8" s="680"/>
      <c r="X8" s="680"/>
      <c r="Y8" s="681"/>
      <c r="Z8" s="682">
        <v>0</v>
      </c>
      <c r="AA8" s="682"/>
      <c r="AB8" s="682"/>
      <c r="AC8" s="682"/>
      <c r="AD8" s="683">
        <v>281</v>
      </c>
      <c r="AE8" s="683"/>
      <c r="AF8" s="683"/>
      <c r="AG8" s="683"/>
      <c r="AH8" s="683"/>
      <c r="AI8" s="683"/>
      <c r="AJ8" s="683"/>
      <c r="AK8" s="683"/>
      <c r="AL8" s="684">
        <v>0</v>
      </c>
      <c r="AM8" s="685"/>
      <c r="AN8" s="685"/>
      <c r="AO8" s="686"/>
      <c r="AP8" s="676" t="s">
        <v>237</v>
      </c>
      <c r="AQ8" s="677"/>
      <c r="AR8" s="677"/>
      <c r="AS8" s="677"/>
      <c r="AT8" s="677"/>
      <c r="AU8" s="677"/>
      <c r="AV8" s="677"/>
      <c r="AW8" s="677"/>
      <c r="AX8" s="677"/>
      <c r="AY8" s="677"/>
      <c r="AZ8" s="677"/>
      <c r="BA8" s="677"/>
      <c r="BB8" s="677"/>
      <c r="BC8" s="677"/>
      <c r="BD8" s="677"/>
      <c r="BE8" s="677"/>
      <c r="BF8" s="678"/>
      <c r="BG8" s="679">
        <v>1918</v>
      </c>
      <c r="BH8" s="680"/>
      <c r="BI8" s="680"/>
      <c r="BJ8" s="680"/>
      <c r="BK8" s="680"/>
      <c r="BL8" s="680"/>
      <c r="BM8" s="680"/>
      <c r="BN8" s="681"/>
      <c r="BO8" s="682">
        <v>2.2999999999999998</v>
      </c>
      <c r="BP8" s="682"/>
      <c r="BQ8" s="682"/>
      <c r="BR8" s="682"/>
      <c r="BS8" s="688" t="s">
        <v>230</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187150</v>
      </c>
      <c r="CS8" s="680"/>
      <c r="CT8" s="680"/>
      <c r="CU8" s="680"/>
      <c r="CV8" s="680"/>
      <c r="CW8" s="680"/>
      <c r="CX8" s="680"/>
      <c r="CY8" s="681"/>
      <c r="CZ8" s="682">
        <v>8.1999999999999993</v>
      </c>
      <c r="DA8" s="682"/>
      <c r="DB8" s="682"/>
      <c r="DC8" s="682"/>
      <c r="DD8" s="688">
        <v>13543</v>
      </c>
      <c r="DE8" s="680"/>
      <c r="DF8" s="680"/>
      <c r="DG8" s="680"/>
      <c r="DH8" s="680"/>
      <c r="DI8" s="680"/>
      <c r="DJ8" s="680"/>
      <c r="DK8" s="680"/>
      <c r="DL8" s="680"/>
      <c r="DM8" s="680"/>
      <c r="DN8" s="680"/>
      <c r="DO8" s="680"/>
      <c r="DP8" s="681"/>
      <c r="DQ8" s="688">
        <v>116391</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235</v>
      </c>
      <c r="S9" s="680"/>
      <c r="T9" s="680"/>
      <c r="U9" s="680"/>
      <c r="V9" s="680"/>
      <c r="W9" s="680"/>
      <c r="X9" s="680"/>
      <c r="Y9" s="681"/>
      <c r="Z9" s="682">
        <v>0</v>
      </c>
      <c r="AA9" s="682"/>
      <c r="AB9" s="682"/>
      <c r="AC9" s="682"/>
      <c r="AD9" s="683">
        <v>235</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27645</v>
      </c>
      <c r="BH9" s="680"/>
      <c r="BI9" s="680"/>
      <c r="BJ9" s="680"/>
      <c r="BK9" s="680"/>
      <c r="BL9" s="680"/>
      <c r="BM9" s="680"/>
      <c r="BN9" s="681"/>
      <c r="BO9" s="682">
        <v>32.5</v>
      </c>
      <c r="BP9" s="682"/>
      <c r="BQ9" s="682"/>
      <c r="BR9" s="682"/>
      <c r="BS9" s="688" t="s">
        <v>234</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136365</v>
      </c>
      <c r="CS9" s="680"/>
      <c r="CT9" s="680"/>
      <c r="CU9" s="680"/>
      <c r="CV9" s="680"/>
      <c r="CW9" s="680"/>
      <c r="CX9" s="680"/>
      <c r="CY9" s="681"/>
      <c r="CZ9" s="682">
        <v>6</v>
      </c>
      <c r="DA9" s="682"/>
      <c r="DB9" s="682"/>
      <c r="DC9" s="682"/>
      <c r="DD9" s="688">
        <v>9885</v>
      </c>
      <c r="DE9" s="680"/>
      <c r="DF9" s="680"/>
      <c r="DG9" s="680"/>
      <c r="DH9" s="680"/>
      <c r="DI9" s="680"/>
      <c r="DJ9" s="680"/>
      <c r="DK9" s="680"/>
      <c r="DL9" s="680"/>
      <c r="DM9" s="680"/>
      <c r="DN9" s="680"/>
      <c r="DO9" s="680"/>
      <c r="DP9" s="681"/>
      <c r="DQ9" s="688">
        <v>125475</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234</v>
      </c>
      <c r="S10" s="680"/>
      <c r="T10" s="680"/>
      <c r="U10" s="680"/>
      <c r="V10" s="680"/>
      <c r="W10" s="680"/>
      <c r="X10" s="680"/>
      <c r="Y10" s="681"/>
      <c r="Z10" s="682" t="s">
        <v>234</v>
      </c>
      <c r="AA10" s="682"/>
      <c r="AB10" s="682"/>
      <c r="AC10" s="682"/>
      <c r="AD10" s="683" t="s">
        <v>234</v>
      </c>
      <c r="AE10" s="683"/>
      <c r="AF10" s="683"/>
      <c r="AG10" s="683"/>
      <c r="AH10" s="683"/>
      <c r="AI10" s="683"/>
      <c r="AJ10" s="683"/>
      <c r="AK10" s="683"/>
      <c r="AL10" s="684" t="s">
        <v>234</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3102</v>
      </c>
      <c r="BH10" s="680"/>
      <c r="BI10" s="680"/>
      <c r="BJ10" s="680"/>
      <c r="BK10" s="680"/>
      <c r="BL10" s="680"/>
      <c r="BM10" s="680"/>
      <c r="BN10" s="681"/>
      <c r="BO10" s="682">
        <v>3.6</v>
      </c>
      <c r="BP10" s="682"/>
      <c r="BQ10" s="682"/>
      <c r="BR10" s="682"/>
      <c r="BS10" s="688" t="s">
        <v>234</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234</v>
      </c>
      <c r="CS10" s="680"/>
      <c r="CT10" s="680"/>
      <c r="CU10" s="680"/>
      <c r="CV10" s="680"/>
      <c r="CW10" s="680"/>
      <c r="CX10" s="680"/>
      <c r="CY10" s="681"/>
      <c r="CZ10" s="682" t="s">
        <v>234</v>
      </c>
      <c r="DA10" s="682"/>
      <c r="DB10" s="682"/>
      <c r="DC10" s="682"/>
      <c r="DD10" s="688" t="s">
        <v>230</v>
      </c>
      <c r="DE10" s="680"/>
      <c r="DF10" s="680"/>
      <c r="DG10" s="680"/>
      <c r="DH10" s="680"/>
      <c r="DI10" s="680"/>
      <c r="DJ10" s="680"/>
      <c r="DK10" s="680"/>
      <c r="DL10" s="680"/>
      <c r="DM10" s="680"/>
      <c r="DN10" s="680"/>
      <c r="DO10" s="680"/>
      <c r="DP10" s="681"/>
      <c r="DQ10" s="688" t="s">
        <v>234</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234</v>
      </c>
      <c r="S11" s="680"/>
      <c r="T11" s="680"/>
      <c r="U11" s="680"/>
      <c r="V11" s="680"/>
      <c r="W11" s="680"/>
      <c r="X11" s="680"/>
      <c r="Y11" s="681"/>
      <c r="Z11" s="682" t="s">
        <v>230</v>
      </c>
      <c r="AA11" s="682"/>
      <c r="AB11" s="682"/>
      <c r="AC11" s="682"/>
      <c r="AD11" s="683" t="s">
        <v>234</v>
      </c>
      <c r="AE11" s="683"/>
      <c r="AF11" s="683"/>
      <c r="AG11" s="683"/>
      <c r="AH11" s="683"/>
      <c r="AI11" s="683"/>
      <c r="AJ11" s="683"/>
      <c r="AK11" s="683"/>
      <c r="AL11" s="684" t="s">
        <v>234</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329</v>
      </c>
      <c r="BH11" s="680"/>
      <c r="BI11" s="680"/>
      <c r="BJ11" s="680"/>
      <c r="BK11" s="680"/>
      <c r="BL11" s="680"/>
      <c r="BM11" s="680"/>
      <c r="BN11" s="681"/>
      <c r="BO11" s="682">
        <v>0.4</v>
      </c>
      <c r="BP11" s="682"/>
      <c r="BQ11" s="682"/>
      <c r="BR11" s="682"/>
      <c r="BS11" s="688" t="s">
        <v>230</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328665</v>
      </c>
      <c r="CS11" s="680"/>
      <c r="CT11" s="680"/>
      <c r="CU11" s="680"/>
      <c r="CV11" s="680"/>
      <c r="CW11" s="680"/>
      <c r="CX11" s="680"/>
      <c r="CY11" s="681"/>
      <c r="CZ11" s="682">
        <v>14.5</v>
      </c>
      <c r="DA11" s="682"/>
      <c r="DB11" s="682"/>
      <c r="DC11" s="682"/>
      <c r="DD11" s="688">
        <v>257271</v>
      </c>
      <c r="DE11" s="680"/>
      <c r="DF11" s="680"/>
      <c r="DG11" s="680"/>
      <c r="DH11" s="680"/>
      <c r="DI11" s="680"/>
      <c r="DJ11" s="680"/>
      <c r="DK11" s="680"/>
      <c r="DL11" s="680"/>
      <c r="DM11" s="680"/>
      <c r="DN11" s="680"/>
      <c r="DO11" s="680"/>
      <c r="DP11" s="681"/>
      <c r="DQ11" s="688">
        <v>168002</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19051</v>
      </c>
      <c r="S12" s="680"/>
      <c r="T12" s="680"/>
      <c r="U12" s="680"/>
      <c r="V12" s="680"/>
      <c r="W12" s="680"/>
      <c r="X12" s="680"/>
      <c r="Y12" s="681"/>
      <c r="Z12" s="682">
        <v>0.8</v>
      </c>
      <c r="AA12" s="682"/>
      <c r="AB12" s="682"/>
      <c r="AC12" s="682"/>
      <c r="AD12" s="683">
        <v>19051</v>
      </c>
      <c r="AE12" s="683"/>
      <c r="AF12" s="683"/>
      <c r="AG12" s="683"/>
      <c r="AH12" s="683"/>
      <c r="AI12" s="683"/>
      <c r="AJ12" s="683"/>
      <c r="AK12" s="683"/>
      <c r="AL12" s="684">
        <v>1.8</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47701</v>
      </c>
      <c r="BH12" s="680"/>
      <c r="BI12" s="680"/>
      <c r="BJ12" s="680"/>
      <c r="BK12" s="680"/>
      <c r="BL12" s="680"/>
      <c r="BM12" s="680"/>
      <c r="BN12" s="681"/>
      <c r="BO12" s="682">
        <v>56.1</v>
      </c>
      <c r="BP12" s="682"/>
      <c r="BQ12" s="682"/>
      <c r="BR12" s="682"/>
      <c r="BS12" s="688" t="s">
        <v>234</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17665</v>
      </c>
      <c r="CS12" s="680"/>
      <c r="CT12" s="680"/>
      <c r="CU12" s="680"/>
      <c r="CV12" s="680"/>
      <c r="CW12" s="680"/>
      <c r="CX12" s="680"/>
      <c r="CY12" s="681"/>
      <c r="CZ12" s="682">
        <v>0.8</v>
      </c>
      <c r="DA12" s="682"/>
      <c r="DB12" s="682"/>
      <c r="DC12" s="682"/>
      <c r="DD12" s="688">
        <v>3817</v>
      </c>
      <c r="DE12" s="680"/>
      <c r="DF12" s="680"/>
      <c r="DG12" s="680"/>
      <c r="DH12" s="680"/>
      <c r="DI12" s="680"/>
      <c r="DJ12" s="680"/>
      <c r="DK12" s="680"/>
      <c r="DL12" s="680"/>
      <c r="DM12" s="680"/>
      <c r="DN12" s="680"/>
      <c r="DO12" s="680"/>
      <c r="DP12" s="681"/>
      <c r="DQ12" s="688">
        <v>16845</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v>3378</v>
      </c>
      <c r="S13" s="680"/>
      <c r="T13" s="680"/>
      <c r="U13" s="680"/>
      <c r="V13" s="680"/>
      <c r="W13" s="680"/>
      <c r="X13" s="680"/>
      <c r="Y13" s="681"/>
      <c r="Z13" s="682">
        <v>0.1</v>
      </c>
      <c r="AA13" s="682"/>
      <c r="AB13" s="682"/>
      <c r="AC13" s="682"/>
      <c r="AD13" s="683">
        <v>3378</v>
      </c>
      <c r="AE13" s="683"/>
      <c r="AF13" s="683"/>
      <c r="AG13" s="683"/>
      <c r="AH13" s="683"/>
      <c r="AI13" s="683"/>
      <c r="AJ13" s="683"/>
      <c r="AK13" s="683"/>
      <c r="AL13" s="684">
        <v>0.3</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47701</v>
      </c>
      <c r="BH13" s="680"/>
      <c r="BI13" s="680"/>
      <c r="BJ13" s="680"/>
      <c r="BK13" s="680"/>
      <c r="BL13" s="680"/>
      <c r="BM13" s="680"/>
      <c r="BN13" s="681"/>
      <c r="BO13" s="682">
        <v>56.1</v>
      </c>
      <c r="BP13" s="682"/>
      <c r="BQ13" s="682"/>
      <c r="BR13" s="682"/>
      <c r="BS13" s="688" t="s">
        <v>234</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80770</v>
      </c>
      <c r="CS13" s="680"/>
      <c r="CT13" s="680"/>
      <c r="CU13" s="680"/>
      <c r="CV13" s="680"/>
      <c r="CW13" s="680"/>
      <c r="CX13" s="680"/>
      <c r="CY13" s="681"/>
      <c r="CZ13" s="682">
        <v>3.6</v>
      </c>
      <c r="DA13" s="682"/>
      <c r="DB13" s="682"/>
      <c r="DC13" s="682"/>
      <c r="DD13" s="688">
        <v>66905</v>
      </c>
      <c r="DE13" s="680"/>
      <c r="DF13" s="680"/>
      <c r="DG13" s="680"/>
      <c r="DH13" s="680"/>
      <c r="DI13" s="680"/>
      <c r="DJ13" s="680"/>
      <c r="DK13" s="680"/>
      <c r="DL13" s="680"/>
      <c r="DM13" s="680"/>
      <c r="DN13" s="680"/>
      <c r="DO13" s="680"/>
      <c r="DP13" s="681"/>
      <c r="DQ13" s="688">
        <v>37049</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234</v>
      </c>
      <c r="S14" s="680"/>
      <c r="T14" s="680"/>
      <c r="U14" s="680"/>
      <c r="V14" s="680"/>
      <c r="W14" s="680"/>
      <c r="X14" s="680"/>
      <c r="Y14" s="681"/>
      <c r="Z14" s="682" t="s">
        <v>234</v>
      </c>
      <c r="AA14" s="682"/>
      <c r="AB14" s="682"/>
      <c r="AC14" s="682"/>
      <c r="AD14" s="683" t="s">
        <v>234</v>
      </c>
      <c r="AE14" s="683"/>
      <c r="AF14" s="683"/>
      <c r="AG14" s="683"/>
      <c r="AH14" s="683"/>
      <c r="AI14" s="683"/>
      <c r="AJ14" s="683"/>
      <c r="AK14" s="683"/>
      <c r="AL14" s="684" t="s">
        <v>234</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3162</v>
      </c>
      <c r="BH14" s="680"/>
      <c r="BI14" s="680"/>
      <c r="BJ14" s="680"/>
      <c r="BK14" s="680"/>
      <c r="BL14" s="680"/>
      <c r="BM14" s="680"/>
      <c r="BN14" s="681"/>
      <c r="BO14" s="682">
        <v>3.7</v>
      </c>
      <c r="BP14" s="682"/>
      <c r="BQ14" s="682"/>
      <c r="BR14" s="682"/>
      <c r="BS14" s="688" t="s">
        <v>234</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56749</v>
      </c>
      <c r="CS14" s="680"/>
      <c r="CT14" s="680"/>
      <c r="CU14" s="680"/>
      <c r="CV14" s="680"/>
      <c r="CW14" s="680"/>
      <c r="CX14" s="680"/>
      <c r="CY14" s="681"/>
      <c r="CZ14" s="682">
        <v>2.5</v>
      </c>
      <c r="DA14" s="682"/>
      <c r="DB14" s="682"/>
      <c r="DC14" s="682"/>
      <c r="DD14" s="688">
        <v>22502</v>
      </c>
      <c r="DE14" s="680"/>
      <c r="DF14" s="680"/>
      <c r="DG14" s="680"/>
      <c r="DH14" s="680"/>
      <c r="DI14" s="680"/>
      <c r="DJ14" s="680"/>
      <c r="DK14" s="680"/>
      <c r="DL14" s="680"/>
      <c r="DM14" s="680"/>
      <c r="DN14" s="680"/>
      <c r="DO14" s="680"/>
      <c r="DP14" s="681"/>
      <c r="DQ14" s="688">
        <v>52591</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3845</v>
      </c>
      <c r="S15" s="680"/>
      <c r="T15" s="680"/>
      <c r="U15" s="680"/>
      <c r="V15" s="680"/>
      <c r="W15" s="680"/>
      <c r="X15" s="680"/>
      <c r="Y15" s="681"/>
      <c r="Z15" s="682">
        <v>0.2</v>
      </c>
      <c r="AA15" s="682"/>
      <c r="AB15" s="682"/>
      <c r="AC15" s="682"/>
      <c r="AD15" s="683">
        <v>3845</v>
      </c>
      <c r="AE15" s="683"/>
      <c r="AF15" s="683"/>
      <c r="AG15" s="683"/>
      <c r="AH15" s="683"/>
      <c r="AI15" s="683"/>
      <c r="AJ15" s="683"/>
      <c r="AK15" s="683"/>
      <c r="AL15" s="684">
        <v>0.4</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1133</v>
      </c>
      <c r="BH15" s="680"/>
      <c r="BI15" s="680"/>
      <c r="BJ15" s="680"/>
      <c r="BK15" s="680"/>
      <c r="BL15" s="680"/>
      <c r="BM15" s="680"/>
      <c r="BN15" s="681"/>
      <c r="BO15" s="682">
        <v>1.3</v>
      </c>
      <c r="BP15" s="682"/>
      <c r="BQ15" s="682"/>
      <c r="BR15" s="682"/>
      <c r="BS15" s="688" t="s">
        <v>230</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158667</v>
      </c>
      <c r="CS15" s="680"/>
      <c r="CT15" s="680"/>
      <c r="CU15" s="680"/>
      <c r="CV15" s="680"/>
      <c r="CW15" s="680"/>
      <c r="CX15" s="680"/>
      <c r="CY15" s="681"/>
      <c r="CZ15" s="682">
        <v>7</v>
      </c>
      <c r="DA15" s="682"/>
      <c r="DB15" s="682"/>
      <c r="DC15" s="682"/>
      <c r="DD15" s="688">
        <v>83725</v>
      </c>
      <c r="DE15" s="680"/>
      <c r="DF15" s="680"/>
      <c r="DG15" s="680"/>
      <c r="DH15" s="680"/>
      <c r="DI15" s="680"/>
      <c r="DJ15" s="680"/>
      <c r="DK15" s="680"/>
      <c r="DL15" s="680"/>
      <c r="DM15" s="680"/>
      <c r="DN15" s="680"/>
      <c r="DO15" s="680"/>
      <c r="DP15" s="681"/>
      <c r="DQ15" s="688">
        <v>97808</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234</v>
      </c>
      <c r="AA16" s="682"/>
      <c r="AB16" s="682"/>
      <c r="AC16" s="682"/>
      <c r="AD16" s="683" t="s">
        <v>234</v>
      </c>
      <c r="AE16" s="683"/>
      <c r="AF16" s="683"/>
      <c r="AG16" s="683"/>
      <c r="AH16" s="683"/>
      <c r="AI16" s="683"/>
      <c r="AJ16" s="683"/>
      <c r="AK16" s="683"/>
      <c r="AL16" s="684" t="s">
        <v>230</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230</v>
      </c>
      <c r="BH16" s="680"/>
      <c r="BI16" s="680"/>
      <c r="BJ16" s="680"/>
      <c r="BK16" s="680"/>
      <c r="BL16" s="680"/>
      <c r="BM16" s="680"/>
      <c r="BN16" s="681"/>
      <c r="BO16" s="682" t="s">
        <v>234</v>
      </c>
      <c r="BP16" s="682"/>
      <c r="BQ16" s="682"/>
      <c r="BR16" s="682"/>
      <c r="BS16" s="688" t="s">
        <v>234</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34512</v>
      </c>
      <c r="CS16" s="680"/>
      <c r="CT16" s="680"/>
      <c r="CU16" s="680"/>
      <c r="CV16" s="680"/>
      <c r="CW16" s="680"/>
      <c r="CX16" s="680"/>
      <c r="CY16" s="681"/>
      <c r="CZ16" s="682">
        <v>1.5</v>
      </c>
      <c r="DA16" s="682"/>
      <c r="DB16" s="682"/>
      <c r="DC16" s="682"/>
      <c r="DD16" s="688" t="s">
        <v>234</v>
      </c>
      <c r="DE16" s="680"/>
      <c r="DF16" s="680"/>
      <c r="DG16" s="680"/>
      <c r="DH16" s="680"/>
      <c r="DI16" s="680"/>
      <c r="DJ16" s="680"/>
      <c r="DK16" s="680"/>
      <c r="DL16" s="680"/>
      <c r="DM16" s="680"/>
      <c r="DN16" s="680"/>
      <c r="DO16" s="680"/>
      <c r="DP16" s="681"/>
      <c r="DQ16" s="688">
        <v>23854</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19</v>
      </c>
      <c r="S17" s="680"/>
      <c r="T17" s="680"/>
      <c r="U17" s="680"/>
      <c r="V17" s="680"/>
      <c r="W17" s="680"/>
      <c r="X17" s="680"/>
      <c r="Y17" s="681"/>
      <c r="Z17" s="682">
        <v>0</v>
      </c>
      <c r="AA17" s="682"/>
      <c r="AB17" s="682"/>
      <c r="AC17" s="682"/>
      <c r="AD17" s="683">
        <v>19</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230</v>
      </c>
      <c r="BH17" s="680"/>
      <c r="BI17" s="680"/>
      <c r="BJ17" s="680"/>
      <c r="BK17" s="680"/>
      <c r="BL17" s="680"/>
      <c r="BM17" s="680"/>
      <c r="BN17" s="681"/>
      <c r="BO17" s="682" t="s">
        <v>230</v>
      </c>
      <c r="BP17" s="682"/>
      <c r="BQ17" s="682"/>
      <c r="BR17" s="682"/>
      <c r="BS17" s="688" t="s">
        <v>230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313999</v>
      </c>
      <c r="CS17" s="680"/>
      <c r="CT17" s="680"/>
      <c r="CU17" s="680"/>
      <c r="CV17" s="680"/>
      <c r="CW17" s="680"/>
      <c r="CX17" s="680"/>
      <c r="CY17" s="681"/>
      <c r="CZ17" s="682">
        <v>13.8</v>
      </c>
      <c r="DA17" s="682"/>
      <c r="DB17" s="682"/>
      <c r="DC17" s="682"/>
      <c r="DD17" s="688" t="s">
        <v>234</v>
      </c>
      <c r="DE17" s="680"/>
      <c r="DF17" s="680"/>
      <c r="DG17" s="680"/>
      <c r="DH17" s="680"/>
      <c r="DI17" s="680"/>
      <c r="DJ17" s="680"/>
      <c r="DK17" s="680"/>
      <c r="DL17" s="680"/>
      <c r="DM17" s="680"/>
      <c r="DN17" s="680"/>
      <c r="DO17" s="680"/>
      <c r="DP17" s="681"/>
      <c r="DQ17" s="688">
        <v>313999</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982627</v>
      </c>
      <c r="S18" s="680"/>
      <c r="T18" s="680"/>
      <c r="U18" s="680"/>
      <c r="V18" s="680"/>
      <c r="W18" s="680"/>
      <c r="X18" s="680"/>
      <c r="Y18" s="681"/>
      <c r="Z18" s="682">
        <v>40.299999999999997</v>
      </c>
      <c r="AA18" s="682"/>
      <c r="AB18" s="682"/>
      <c r="AC18" s="682"/>
      <c r="AD18" s="683">
        <v>897337</v>
      </c>
      <c r="AE18" s="683"/>
      <c r="AF18" s="683"/>
      <c r="AG18" s="683"/>
      <c r="AH18" s="683"/>
      <c r="AI18" s="683"/>
      <c r="AJ18" s="683"/>
      <c r="AK18" s="683"/>
      <c r="AL18" s="684">
        <v>85.8</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230</v>
      </c>
      <c r="BH18" s="680"/>
      <c r="BI18" s="680"/>
      <c r="BJ18" s="680"/>
      <c r="BK18" s="680"/>
      <c r="BL18" s="680"/>
      <c r="BM18" s="680"/>
      <c r="BN18" s="681"/>
      <c r="BO18" s="682" t="s">
        <v>268</v>
      </c>
      <c r="BP18" s="682"/>
      <c r="BQ18" s="682"/>
      <c r="BR18" s="682"/>
      <c r="BS18" s="688" t="s">
        <v>234</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230</v>
      </c>
      <c r="DA18" s="682"/>
      <c r="DB18" s="682"/>
      <c r="DC18" s="682"/>
      <c r="DD18" s="688" t="s">
        <v>234</v>
      </c>
      <c r="DE18" s="680"/>
      <c r="DF18" s="680"/>
      <c r="DG18" s="680"/>
      <c r="DH18" s="680"/>
      <c r="DI18" s="680"/>
      <c r="DJ18" s="680"/>
      <c r="DK18" s="680"/>
      <c r="DL18" s="680"/>
      <c r="DM18" s="680"/>
      <c r="DN18" s="680"/>
      <c r="DO18" s="680"/>
      <c r="DP18" s="681"/>
      <c r="DQ18" s="688" t="s">
        <v>230</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897337</v>
      </c>
      <c r="S19" s="680"/>
      <c r="T19" s="680"/>
      <c r="U19" s="680"/>
      <c r="V19" s="680"/>
      <c r="W19" s="680"/>
      <c r="X19" s="680"/>
      <c r="Y19" s="681"/>
      <c r="Z19" s="682">
        <v>36.799999999999997</v>
      </c>
      <c r="AA19" s="682"/>
      <c r="AB19" s="682"/>
      <c r="AC19" s="682"/>
      <c r="AD19" s="683">
        <v>897337</v>
      </c>
      <c r="AE19" s="683"/>
      <c r="AF19" s="683"/>
      <c r="AG19" s="683"/>
      <c r="AH19" s="683"/>
      <c r="AI19" s="683"/>
      <c r="AJ19" s="683"/>
      <c r="AK19" s="683"/>
      <c r="AL19" s="684">
        <v>85.8</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234</v>
      </c>
      <c r="BH19" s="680"/>
      <c r="BI19" s="680"/>
      <c r="BJ19" s="680"/>
      <c r="BK19" s="680"/>
      <c r="BL19" s="680"/>
      <c r="BM19" s="680"/>
      <c r="BN19" s="681"/>
      <c r="BO19" s="682" t="s">
        <v>230</v>
      </c>
      <c r="BP19" s="682"/>
      <c r="BQ19" s="682"/>
      <c r="BR19" s="682"/>
      <c r="BS19" s="688" t="s">
        <v>234</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230</v>
      </c>
      <c r="DA19" s="682"/>
      <c r="DB19" s="682"/>
      <c r="DC19" s="682"/>
      <c r="DD19" s="688" t="s">
        <v>234</v>
      </c>
      <c r="DE19" s="680"/>
      <c r="DF19" s="680"/>
      <c r="DG19" s="680"/>
      <c r="DH19" s="680"/>
      <c r="DI19" s="680"/>
      <c r="DJ19" s="680"/>
      <c r="DK19" s="680"/>
      <c r="DL19" s="680"/>
      <c r="DM19" s="680"/>
      <c r="DN19" s="680"/>
      <c r="DO19" s="680"/>
      <c r="DP19" s="681"/>
      <c r="DQ19" s="688" t="s">
        <v>234</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85290</v>
      </c>
      <c r="S20" s="680"/>
      <c r="T20" s="680"/>
      <c r="U20" s="680"/>
      <c r="V20" s="680"/>
      <c r="W20" s="680"/>
      <c r="X20" s="680"/>
      <c r="Y20" s="681"/>
      <c r="Z20" s="682">
        <v>3.5</v>
      </c>
      <c r="AA20" s="682"/>
      <c r="AB20" s="682"/>
      <c r="AC20" s="682"/>
      <c r="AD20" s="683" t="s">
        <v>234</v>
      </c>
      <c r="AE20" s="683"/>
      <c r="AF20" s="683"/>
      <c r="AG20" s="683"/>
      <c r="AH20" s="683"/>
      <c r="AI20" s="683"/>
      <c r="AJ20" s="683"/>
      <c r="AK20" s="683"/>
      <c r="AL20" s="684" t="s">
        <v>234</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234</v>
      </c>
      <c r="BH20" s="680"/>
      <c r="BI20" s="680"/>
      <c r="BJ20" s="680"/>
      <c r="BK20" s="680"/>
      <c r="BL20" s="680"/>
      <c r="BM20" s="680"/>
      <c r="BN20" s="681"/>
      <c r="BO20" s="682" t="s">
        <v>268</v>
      </c>
      <c r="BP20" s="682"/>
      <c r="BQ20" s="682"/>
      <c r="BR20" s="682"/>
      <c r="BS20" s="688" t="s">
        <v>234</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2271413</v>
      </c>
      <c r="CS20" s="680"/>
      <c r="CT20" s="680"/>
      <c r="CU20" s="680"/>
      <c r="CV20" s="680"/>
      <c r="CW20" s="680"/>
      <c r="CX20" s="680"/>
      <c r="CY20" s="681"/>
      <c r="CZ20" s="682">
        <v>100</v>
      </c>
      <c r="DA20" s="682"/>
      <c r="DB20" s="682"/>
      <c r="DC20" s="682"/>
      <c r="DD20" s="688">
        <v>1016394</v>
      </c>
      <c r="DE20" s="680"/>
      <c r="DF20" s="680"/>
      <c r="DG20" s="680"/>
      <c r="DH20" s="680"/>
      <c r="DI20" s="680"/>
      <c r="DJ20" s="680"/>
      <c r="DK20" s="680"/>
      <c r="DL20" s="680"/>
      <c r="DM20" s="680"/>
      <c r="DN20" s="680"/>
      <c r="DO20" s="680"/>
      <c r="DP20" s="681"/>
      <c r="DQ20" s="688">
        <v>1309980</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234</v>
      </c>
      <c r="S21" s="680"/>
      <c r="T21" s="680"/>
      <c r="U21" s="680"/>
      <c r="V21" s="680"/>
      <c r="W21" s="680"/>
      <c r="X21" s="680"/>
      <c r="Y21" s="681"/>
      <c r="Z21" s="682" t="s">
        <v>234</v>
      </c>
      <c r="AA21" s="682"/>
      <c r="AB21" s="682"/>
      <c r="AC21" s="682"/>
      <c r="AD21" s="683" t="s">
        <v>234</v>
      </c>
      <c r="AE21" s="683"/>
      <c r="AF21" s="683"/>
      <c r="AG21" s="683"/>
      <c r="AH21" s="683"/>
      <c r="AI21" s="683"/>
      <c r="AJ21" s="683"/>
      <c r="AK21" s="683"/>
      <c r="AL21" s="684" t="s">
        <v>234</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230</v>
      </c>
      <c r="BH21" s="680"/>
      <c r="BI21" s="680"/>
      <c r="BJ21" s="680"/>
      <c r="BK21" s="680"/>
      <c r="BL21" s="680"/>
      <c r="BM21" s="680"/>
      <c r="BN21" s="681"/>
      <c r="BO21" s="682" t="s">
        <v>230</v>
      </c>
      <c r="BP21" s="682"/>
      <c r="BQ21" s="682"/>
      <c r="BR21" s="682"/>
      <c r="BS21" s="688" t="s">
        <v>234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1110820</v>
      </c>
      <c r="S22" s="680"/>
      <c r="T22" s="680"/>
      <c r="U22" s="680"/>
      <c r="V22" s="680"/>
      <c r="W22" s="680"/>
      <c r="X22" s="680"/>
      <c r="Y22" s="681"/>
      <c r="Z22" s="682">
        <v>45.6</v>
      </c>
      <c r="AA22" s="682"/>
      <c r="AB22" s="682"/>
      <c r="AC22" s="682"/>
      <c r="AD22" s="683">
        <v>1025530</v>
      </c>
      <c r="AE22" s="683"/>
      <c r="AF22" s="683"/>
      <c r="AG22" s="683"/>
      <c r="AH22" s="683"/>
      <c r="AI22" s="683"/>
      <c r="AJ22" s="683"/>
      <c r="AK22" s="683"/>
      <c r="AL22" s="684">
        <v>98</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234</v>
      </c>
      <c r="BH22" s="680"/>
      <c r="BI22" s="680"/>
      <c r="BJ22" s="680"/>
      <c r="BK22" s="680"/>
      <c r="BL22" s="680"/>
      <c r="BM22" s="680"/>
      <c r="BN22" s="681"/>
      <c r="BO22" s="682" t="s">
        <v>230</v>
      </c>
      <c r="BP22" s="682"/>
      <c r="BQ22" s="682"/>
      <c r="BR22" s="682"/>
      <c r="BS22" s="688" t="s">
        <v>234</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t="s">
        <v>234</v>
      </c>
      <c r="S23" s="680"/>
      <c r="T23" s="680"/>
      <c r="U23" s="680"/>
      <c r="V23" s="680"/>
      <c r="W23" s="680"/>
      <c r="X23" s="680"/>
      <c r="Y23" s="681"/>
      <c r="Z23" s="682" t="s">
        <v>234</v>
      </c>
      <c r="AA23" s="682"/>
      <c r="AB23" s="682"/>
      <c r="AC23" s="682"/>
      <c r="AD23" s="683" t="s">
        <v>234</v>
      </c>
      <c r="AE23" s="683"/>
      <c r="AF23" s="683"/>
      <c r="AG23" s="683"/>
      <c r="AH23" s="683"/>
      <c r="AI23" s="683"/>
      <c r="AJ23" s="683"/>
      <c r="AK23" s="683"/>
      <c r="AL23" s="684" t="s">
        <v>234</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230</v>
      </c>
      <c r="BH23" s="680"/>
      <c r="BI23" s="680"/>
      <c r="BJ23" s="680"/>
      <c r="BK23" s="680"/>
      <c r="BL23" s="680"/>
      <c r="BM23" s="680"/>
      <c r="BN23" s="681"/>
      <c r="BO23" s="682" t="s">
        <v>230</v>
      </c>
      <c r="BP23" s="682"/>
      <c r="BQ23" s="682"/>
      <c r="BR23" s="682"/>
      <c r="BS23" s="688" t="s">
        <v>230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8367</v>
      </c>
      <c r="S24" s="680"/>
      <c r="T24" s="680"/>
      <c r="U24" s="680"/>
      <c r="V24" s="680"/>
      <c r="W24" s="680"/>
      <c r="X24" s="680"/>
      <c r="Y24" s="681"/>
      <c r="Z24" s="682">
        <v>0.3</v>
      </c>
      <c r="AA24" s="682"/>
      <c r="AB24" s="682"/>
      <c r="AC24" s="682"/>
      <c r="AD24" s="683" t="s">
        <v>234</v>
      </c>
      <c r="AE24" s="683"/>
      <c r="AF24" s="683"/>
      <c r="AG24" s="683"/>
      <c r="AH24" s="683"/>
      <c r="AI24" s="683"/>
      <c r="AJ24" s="683"/>
      <c r="AK24" s="683"/>
      <c r="AL24" s="684" t="s">
        <v>234</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234</v>
      </c>
      <c r="BP24" s="682"/>
      <c r="BQ24" s="682"/>
      <c r="BR24" s="682"/>
      <c r="BS24" s="688" t="s">
        <v>230</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572354</v>
      </c>
      <c r="CS24" s="669"/>
      <c r="CT24" s="669"/>
      <c r="CU24" s="669"/>
      <c r="CV24" s="669"/>
      <c r="CW24" s="669"/>
      <c r="CX24" s="669"/>
      <c r="CY24" s="670"/>
      <c r="CZ24" s="673">
        <v>25.2</v>
      </c>
      <c r="DA24" s="674"/>
      <c r="DB24" s="674"/>
      <c r="DC24" s="693"/>
      <c r="DD24" s="712">
        <v>525385</v>
      </c>
      <c r="DE24" s="669"/>
      <c r="DF24" s="669"/>
      <c r="DG24" s="669"/>
      <c r="DH24" s="669"/>
      <c r="DI24" s="669"/>
      <c r="DJ24" s="669"/>
      <c r="DK24" s="670"/>
      <c r="DL24" s="712">
        <v>453656</v>
      </c>
      <c r="DM24" s="669"/>
      <c r="DN24" s="669"/>
      <c r="DO24" s="669"/>
      <c r="DP24" s="669"/>
      <c r="DQ24" s="669"/>
      <c r="DR24" s="669"/>
      <c r="DS24" s="669"/>
      <c r="DT24" s="669"/>
      <c r="DU24" s="669"/>
      <c r="DV24" s="670"/>
      <c r="DW24" s="673">
        <v>41.8</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12573</v>
      </c>
      <c r="S25" s="680"/>
      <c r="T25" s="680"/>
      <c r="U25" s="680"/>
      <c r="V25" s="680"/>
      <c r="W25" s="680"/>
      <c r="X25" s="680"/>
      <c r="Y25" s="681"/>
      <c r="Z25" s="682">
        <v>0.5</v>
      </c>
      <c r="AA25" s="682"/>
      <c r="AB25" s="682"/>
      <c r="AC25" s="682"/>
      <c r="AD25" s="683">
        <v>3344</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234</v>
      </c>
      <c r="BH25" s="680"/>
      <c r="BI25" s="680"/>
      <c r="BJ25" s="680"/>
      <c r="BK25" s="680"/>
      <c r="BL25" s="680"/>
      <c r="BM25" s="680"/>
      <c r="BN25" s="681"/>
      <c r="BO25" s="682" t="s">
        <v>230</v>
      </c>
      <c r="BP25" s="682"/>
      <c r="BQ25" s="682"/>
      <c r="BR25" s="682"/>
      <c r="BS25" s="688" t="s">
        <v>230</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211709</v>
      </c>
      <c r="CS25" s="715"/>
      <c r="CT25" s="715"/>
      <c r="CU25" s="715"/>
      <c r="CV25" s="715"/>
      <c r="CW25" s="715"/>
      <c r="CX25" s="715"/>
      <c r="CY25" s="716"/>
      <c r="CZ25" s="684">
        <v>9.3000000000000007</v>
      </c>
      <c r="DA25" s="713"/>
      <c r="DB25" s="713"/>
      <c r="DC25" s="717"/>
      <c r="DD25" s="688">
        <v>199267</v>
      </c>
      <c r="DE25" s="715"/>
      <c r="DF25" s="715"/>
      <c r="DG25" s="715"/>
      <c r="DH25" s="715"/>
      <c r="DI25" s="715"/>
      <c r="DJ25" s="715"/>
      <c r="DK25" s="716"/>
      <c r="DL25" s="688">
        <v>188995</v>
      </c>
      <c r="DM25" s="715"/>
      <c r="DN25" s="715"/>
      <c r="DO25" s="715"/>
      <c r="DP25" s="715"/>
      <c r="DQ25" s="715"/>
      <c r="DR25" s="715"/>
      <c r="DS25" s="715"/>
      <c r="DT25" s="715"/>
      <c r="DU25" s="715"/>
      <c r="DV25" s="716"/>
      <c r="DW25" s="684">
        <v>17.399999999999999</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716</v>
      </c>
      <c r="S26" s="680"/>
      <c r="T26" s="680"/>
      <c r="U26" s="680"/>
      <c r="V26" s="680"/>
      <c r="W26" s="680"/>
      <c r="X26" s="680"/>
      <c r="Y26" s="681"/>
      <c r="Z26" s="682">
        <v>0</v>
      </c>
      <c r="AA26" s="682"/>
      <c r="AB26" s="682"/>
      <c r="AC26" s="682"/>
      <c r="AD26" s="683" t="s">
        <v>230</v>
      </c>
      <c r="AE26" s="683"/>
      <c r="AF26" s="683"/>
      <c r="AG26" s="683"/>
      <c r="AH26" s="683"/>
      <c r="AI26" s="683"/>
      <c r="AJ26" s="683"/>
      <c r="AK26" s="683"/>
      <c r="AL26" s="684" t="s">
        <v>234</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234</v>
      </c>
      <c r="BP26" s="682"/>
      <c r="BQ26" s="682"/>
      <c r="BR26" s="682"/>
      <c r="BS26" s="688" t="s">
        <v>230</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96317</v>
      </c>
      <c r="CS26" s="680"/>
      <c r="CT26" s="680"/>
      <c r="CU26" s="680"/>
      <c r="CV26" s="680"/>
      <c r="CW26" s="680"/>
      <c r="CX26" s="680"/>
      <c r="CY26" s="681"/>
      <c r="CZ26" s="684">
        <v>4.2</v>
      </c>
      <c r="DA26" s="713"/>
      <c r="DB26" s="713"/>
      <c r="DC26" s="717"/>
      <c r="DD26" s="688">
        <v>86032</v>
      </c>
      <c r="DE26" s="680"/>
      <c r="DF26" s="680"/>
      <c r="DG26" s="680"/>
      <c r="DH26" s="680"/>
      <c r="DI26" s="680"/>
      <c r="DJ26" s="680"/>
      <c r="DK26" s="681"/>
      <c r="DL26" s="688" t="s">
        <v>230</v>
      </c>
      <c r="DM26" s="680"/>
      <c r="DN26" s="680"/>
      <c r="DO26" s="680"/>
      <c r="DP26" s="680"/>
      <c r="DQ26" s="680"/>
      <c r="DR26" s="680"/>
      <c r="DS26" s="680"/>
      <c r="DT26" s="680"/>
      <c r="DU26" s="680"/>
      <c r="DV26" s="681"/>
      <c r="DW26" s="684" t="s">
        <v>234</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115943</v>
      </c>
      <c r="S27" s="680"/>
      <c r="T27" s="680"/>
      <c r="U27" s="680"/>
      <c r="V27" s="680"/>
      <c r="W27" s="680"/>
      <c r="X27" s="680"/>
      <c r="Y27" s="681"/>
      <c r="Z27" s="682">
        <v>4.8</v>
      </c>
      <c r="AA27" s="682"/>
      <c r="AB27" s="682"/>
      <c r="AC27" s="682"/>
      <c r="AD27" s="683" t="s">
        <v>234</v>
      </c>
      <c r="AE27" s="683"/>
      <c r="AF27" s="683"/>
      <c r="AG27" s="683"/>
      <c r="AH27" s="683"/>
      <c r="AI27" s="683"/>
      <c r="AJ27" s="683"/>
      <c r="AK27" s="683"/>
      <c r="AL27" s="684" t="s">
        <v>234</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84990</v>
      </c>
      <c r="BH27" s="680"/>
      <c r="BI27" s="680"/>
      <c r="BJ27" s="680"/>
      <c r="BK27" s="680"/>
      <c r="BL27" s="680"/>
      <c r="BM27" s="680"/>
      <c r="BN27" s="681"/>
      <c r="BO27" s="682">
        <v>100</v>
      </c>
      <c r="BP27" s="682"/>
      <c r="BQ27" s="682"/>
      <c r="BR27" s="682"/>
      <c r="BS27" s="688" t="s">
        <v>230</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46646</v>
      </c>
      <c r="CS27" s="715"/>
      <c r="CT27" s="715"/>
      <c r="CU27" s="715"/>
      <c r="CV27" s="715"/>
      <c r="CW27" s="715"/>
      <c r="CX27" s="715"/>
      <c r="CY27" s="716"/>
      <c r="CZ27" s="684">
        <v>2.1</v>
      </c>
      <c r="DA27" s="713"/>
      <c r="DB27" s="713"/>
      <c r="DC27" s="717"/>
      <c r="DD27" s="688">
        <v>12119</v>
      </c>
      <c r="DE27" s="715"/>
      <c r="DF27" s="715"/>
      <c r="DG27" s="715"/>
      <c r="DH27" s="715"/>
      <c r="DI27" s="715"/>
      <c r="DJ27" s="715"/>
      <c r="DK27" s="716"/>
      <c r="DL27" s="688">
        <v>12119</v>
      </c>
      <c r="DM27" s="715"/>
      <c r="DN27" s="715"/>
      <c r="DO27" s="715"/>
      <c r="DP27" s="715"/>
      <c r="DQ27" s="715"/>
      <c r="DR27" s="715"/>
      <c r="DS27" s="715"/>
      <c r="DT27" s="715"/>
      <c r="DU27" s="715"/>
      <c r="DV27" s="716"/>
      <c r="DW27" s="684">
        <v>1.1000000000000001</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234</v>
      </c>
      <c r="S28" s="680"/>
      <c r="T28" s="680"/>
      <c r="U28" s="680"/>
      <c r="V28" s="680"/>
      <c r="W28" s="680"/>
      <c r="X28" s="680"/>
      <c r="Y28" s="681"/>
      <c r="Z28" s="682" t="s">
        <v>234</v>
      </c>
      <c r="AA28" s="682"/>
      <c r="AB28" s="682"/>
      <c r="AC28" s="682"/>
      <c r="AD28" s="683" t="s">
        <v>230</v>
      </c>
      <c r="AE28" s="683"/>
      <c r="AF28" s="683"/>
      <c r="AG28" s="683"/>
      <c r="AH28" s="683"/>
      <c r="AI28" s="683"/>
      <c r="AJ28" s="683"/>
      <c r="AK28" s="683"/>
      <c r="AL28" s="684" t="s">
        <v>234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313999</v>
      </c>
      <c r="CS28" s="680"/>
      <c r="CT28" s="680"/>
      <c r="CU28" s="680"/>
      <c r="CV28" s="680"/>
      <c r="CW28" s="680"/>
      <c r="CX28" s="680"/>
      <c r="CY28" s="681"/>
      <c r="CZ28" s="684">
        <v>13.8</v>
      </c>
      <c r="DA28" s="713"/>
      <c r="DB28" s="713"/>
      <c r="DC28" s="717"/>
      <c r="DD28" s="688">
        <v>313999</v>
      </c>
      <c r="DE28" s="680"/>
      <c r="DF28" s="680"/>
      <c r="DG28" s="680"/>
      <c r="DH28" s="680"/>
      <c r="DI28" s="680"/>
      <c r="DJ28" s="680"/>
      <c r="DK28" s="681"/>
      <c r="DL28" s="688">
        <v>252542</v>
      </c>
      <c r="DM28" s="680"/>
      <c r="DN28" s="680"/>
      <c r="DO28" s="680"/>
      <c r="DP28" s="680"/>
      <c r="DQ28" s="680"/>
      <c r="DR28" s="680"/>
      <c r="DS28" s="680"/>
      <c r="DT28" s="680"/>
      <c r="DU28" s="680"/>
      <c r="DV28" s="681"/>
      <c r="DW28" s="684">
        <v>23.3</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104290</v>
      </c>
      <c r="S29" s="680"/>
      <c r="T29" s="680"/>
      <c r="U29" s="680"/>
      <c r="V29" s="680"/>
      <c r="W29" s="680"/>
      <c r="X29" s="680"/>
      <c r="Y29" s="681"/>
      <c r="Z29" s="682">
        <v>4.3</v>
      </c>
      <c r="AA29" s="682"/>
      <c r="AB29" s="682"/>
      <c r="AC29" s="682"/>
      <c r="AD29" s="683" t="s">
        <v>234</v>
      </c>
      <c r="AE29" s="683"/>
      <c r="AF29" s="683"/>
      <c r="AG29" s="683"/>
      <c r="AH29" s="683"/>
      <c r="AI29" s="683"/>
      <c r="AJ29" s="683"/>
      <c r="AK29" s="683"/>
      <c r="AL29" s="684" t="s">
        <v>234</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313999</v>
      </c>
      <c r="CS29" s="715"/>
      <c r="CT29" s="715"/>
      <c r="CU29" s="715"/>
      <c r="CV29" s="715"/>
      <c r="CW29" s="715"/>
      <c r="CX29" s="715"/>
      <c r="CY29" s="716"/>
      <c r="CZ29" s="684">
        <v>13.8</v>
      </c>
      <c r="DA29" s="713"/>
      <c r="DB29" s="713"/>
      <c r="DC29" s="717"/>
      <c r="DD29" s="688">
        <v>313999</v>
      </c>
      <c r="DE29" s="715"/>
      <c r="DF29" s="715"/>
      <c r="DG29" s="715"/>
      <c r="DH29" s="715"/>
      <c r="DI29" s="715"/>
      <c r="DJ29" s="715"/>
      <c r="DK29" s="716"/>
      <c r="DL29" s="688">
        <v>252542</v>
      </c>
      <c r="DM29" s="715"/>
      <c r="DN29" s="715"/>
      <c r="DO29" s="715"/>
      <c r="DP29" s="715"/>
      <c r="DQ29" s="715"/>
      <c r="DR29" s="715"/>
      <c r="DS29" s="715"/>
      <c r="DT29" s="715"/>
      <c r="DU29" s="715"/>
      <c r="DV29" s="716"/>
      <c r="DW29" s="684">
        <v>23.3</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38687</v>
      </c>
      <c r="S30" s="680"/>
      <c r="T30" s="680"/>
      <c r="U30" s="680"/>
      <c r="V30" s="680"/>
      <c r="W30" s="680"/>
      <c r="X30" s="680"/>
      <c r="Y30" s="681"/>
      <c r="Z30" s="682">
        <v>1.6</v>
      </c>
      <c r="AA30" s="682"/>
      <c r="AB30" s="682"/>
      <c r="AC30" s="682"/>
      <c r="AD30" s="683">
        <v>17140</v>
      </c>
      <c r="AE30" s="683"/>
      <c r="AF30" s="683"/>
      <c r="AG30" s="683"/>
      <c r="AH30" s="683"/>
      <c r="AI30" s="683"/>
      <c r="AJ30" s="683"/>
      <c r="AK30" s="683"/>
      <c r="AL30" s="684">
        <v>1.6</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99.9</v>
      </c>
      <c r="BH30" s="740"/>
      <c r="BI30" s="740"/>
      <c r="BJ30" s="740"/>
      <c r="BK30" s="740"/>
      <c r="BL30" s="740"/>
      <c r="BM30" s="674">
        <v>99.7</v>
      </c>
      <c r="BN30" s="740"/>
      <c r="BO30" s="740"/>
      <c r="BP30" s="740"/>
      <c r="BQ30" s="741"/>
      <c r="BR30" s="739">
        <v>99.9</v>
      </c>
      <c r="BS30" s="740"/>
      <c r="BT30" s="740"/>
      <c r="BU30" s="740"/>
      <c r="BV30" s="740"/>
      <c r="BW30" s="740"/>
      <c r="BX30" s="674">
        <v>99.8</v>
      </c>
      <c r="BY30" s="740"/>
      <c r="BZ30" s="740"/>
      <c r="CA30" s="740"/>
      <c r="CB30" s="741"/>
      <c r="CD30" s="744"/>
      <c r="CE30" s="745"/>
      <c r="CF30" s="694" t="s">
        <v>310</v>
      </c>
      <c r="CG30" s="695"/>
      <c r="CH30" s="695"/>
      <c r="CI30" s="695"/>
      <c r="CJ30" s="695"/>
      <c r="CK30" s="695"/>
      <c r="CL30" s="695"/>
      <c r="CM30" s="695"/>
      <c r="CN30" s="695"/>
      <c r="CO30" s="695"/>
      <c r="CP30" s="695"/>
      <c r="CQ30" s="696"/>
      <c r="CR30" s="679">
        <v>308154</v>
      </c>
      <c r="CS30" s="680"/>
      <c r="CT30" s="680"/>
      <c r="CU30" s="680"/>
      <c r="CV30" s="680"/>
      <c r="CW30" s="680"/>
      <c r="CX30" s="680"/>
      <c r="CY30" s="681"/>
      <c r="CZ30" s="684">
        <v>13.6</v>
      </c>
      <c r="DA30" s="713"/>
      <c r="DB30" s="713"/>
      <c r="DC30" s="717"/>
      <c r="DD30" s="688">
        <v>308154</v>
      </c>
      <c r="DE30" s="680"/>
      <c r="DF30" s="680"/>
      <c r="DG30" s="680"/>
      <c r="DH30" s="680"/>
      <c r="DI30" s="680"/>
      <c r="DJ30" s="680"/>
      <c r="DK30" s="681"/>
      <c r="DL30" s="688">
        <v>246697</v>
      </c>
      <c r="DM30" s="680"/>
      <c r="DN30" s="680"/>
      <c r="DO30" s="680"/>
      <c r="DP30" s="680"/>
      <c r="DQ30" s="680"/>
      <c r="DR30" s="680"/>
      <c r="DS30" s="680"/>
      <c r="DT30" s="680"/>
      <c r="DU30" s="680"/>
      <c r="DV30" s="681"/>
      <c r="DW30" s="684">
        <v>22.8</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63846</v>
      </c>
      <c r="S31" s="680"/>
      <c r="T31" s="680"/>
      <c r="U31" s="680"/>
      <c r="V31" s="680"/>
      <c r="W31" s="680"/>
      <c r="X31" s="680"/>
      <c r="Y31" s="681"/>
      <c r="Z31" s="682">
        <v>2.6</v>
      </c>
      <c r="AA31" s="682"/>
      <c r="AB31" s="682"/>
      <c r="AC31" s="682"/>
      <c r="AD31" s="683" t="s">
        <v>230</v>
      </c>
      <c r="AE31" s="683"/>
      <c r="AF31" s="683"/>
      <c r="AG31" s="683"/>
      <c r="AH31" s="683"/>
      <c r="AI31" s="683"/>
      <c r="AJ31" s="683"/>
      <c r="AK31" s="683"/>
      <c r="AL31" s="684" t="s">
        <v>234</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99.7</v>
      </c>
      <c r="BH31" s="715"/>
      <c r="BI31" s="715"/>
      <c r="BJ31" s="715"/>
      <c r="BK31" s="715"/>
      <c r="BL31" s="715"/>
      <c r="BM31" s="685">
        <v>99.3</v>
      </c>
      <c r="BN31" s="737"/>
      <c r="BO31" s="737"/>
      <c r="BP31" s="737"/>
      <c r="BQ31" s="738"/>
      <c r="BR31" s="736">
        <v>99.9</v>
      </c>
      <c r="BS31" s="715"/>
      <c r="BT31" s="715"/>
      <c r="BU31" s="715"/>
      <c r="BV31" s="715"/>
      <c r="BW31" s="715"/>
      <c r="BX31" s="685">
        <v>99.6</v>
      </c>
      <c r="BY31" s="737"/>
      <c r="BZ31" s="737"/>
      <c r="CA31" s="737"/>
      <c r="CB31" s="738"/>
      <c r="CD31" s="744"/>
      <c r="CE31" s="745"/>
      <c r="CF31" s="694" t="s">
        <v>314</v>
      </c>
      <c r="CG31" s="695"/>
      <c r="CH31" s="695"/>
      <c r="CI31" s="695"/>
      <c r="CJ31" s="695"/>
      <c r="CK31" s="695"/>
      <c r="CL31" s="695"/>
      <c r="CM31" s="695"/>
      <c r="CN31" s="695"/>
      <c r="CO31" s="695"/>
      <c r="CP31" s="695"/>
      <c r="CQ31" s="696"/>
      <c r="CR31" s="679">
        <v>5845</v>
      </c>
      <c r="CS31" s="715"/>
      <c r="CT31" s="715"/>
      <c r="CU31" s="715"/>
      <c r="CV31" s="715"/>
      <c r="CW31" s="715"/>
      <c r="CX31" s="715"/>
      <c r="CY31" s="716"/>
      <c r="CZ31" s="684">
        <v>0.3</v>
      </c>
      <c r="DA31" s="713"/>
      <c r="DB31" s="713"/>
      <c r="DC31" s="717"/>
      <c r="DD31" s="688">
        <v>5845</v>
      </c>
      <c r="DE31" s="715"/>
      <c r="DF31" s="715"/>
      <c r="DG31" s="715"/>
      <c r="DH31" s="715"/>
      <c r="DI31" s="715"/>
      <c r="DJ31" s="715"/>
      <c r="DK31" s="716"/>
      <c r="DL31" s="688">
        <v>5845</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359649</v>
      </c>
      <c r="S32" s="680"/>
      <c r="T32" s="680"/>
      <c r="U32" s="680"/>
      <c r="V32" s="680"/>
      <c r="W32" s="680"/>
      <c r="X32" s="680"/>
      <c r="Y32" s="681"/>
      <c r="Z32" s="682">
        <v>14.8</v>
      </c>
      <c r="AA32" s="682"/>
      <c r="AB32" s="682"/>
      <c r="AC32" s="682"/>
      <c r="AD32" s="683" t="s">
        <v>234</v>
      </c>
      <c r="AE32" s="683"/>
      <c r="AF32" s="683"/>
      <c r="AG32" s="683"/>
      <c r="AH32" s="683"/>
      <c r="AI32" s="683"/>
      <c r="AJ32" s="683"/>
      <c r="AK32" s="683"/>
      <c r="AL32" s="684" t="s">
        <v>234</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100</v>
      </c>
      <c r="BH32" s="749"/>
      <c r="BI32" s="749"/>
      <c r="BJ32" s="749"/>
      <c r="BK32" s="749"/>
      <c r="BL32" s="749"/>
      <c r="BM32" s="750">
        <v>100</v>
      </c>
      <c r="BN32" s="749"/>
      <c r="BO32" s="749"/>
      <c r="BP32" s="749"/>
      <c r="BQ32" s="751"/>
      <c r="BR32" s="748">
        <v>100</v>
      </c>
      <c r="BS32" s="749"/>
      <c r="BT32" s="749"/>
      <c r="BU32" s="749"/>
      <c r="BV32" s="749"/>
      <c r="BW32" s="749"/>
      <c r="BX32" s="750">
        <v>100</v>
      </c>
      <c r="BY32" s="749"/>
      <c r="BZ32" s="749"/>
      <c r="CA32" s="749"/>
      <c r="CB32" s="751"/>
      <c r="CD32" s="746"/>
      <c r="CE32" s="747"/>
      <c r="CF32" s="694" t="s">
        <v>317</v>
      </c>
      <c r="CG32" s="695"/>
      <c r="CH32" s="695"/>
      <c r="CI32" s="695"/>
      <c r="CJ32" s="695"/>
      <c r="CK32" s="695"/>
      <c r="CL32" s="695"/>
      <c r="CM32" s="695"/>
      <c r="CN32" s="695"/>
      <c r="CO32" s="695"/>
      <c r="CP32" s="695"/>
      <c r="CQ32" s="696"/>
      <c r="CR32" s="679" t="s">
        <v>234</v>
      </c>
      <c r="CS32" s="680"/>
      <c r="CT32" s="680"/>
      <c r="CU32" s="680"/>
      <c r="CV32" s="680"/>
      <c r="CW32" s="680"/>
      <c r="CX32" s="680"/>
      <c r="CY32" s="681"/>
      <c r="CZ32" s="684" t="s">
        <v>234</v>
      </c>
      <c r="DA32" s="713"/>
      <c r="DB32" s="713"/>
      <c r="DC32" s="717"/>
      <c r="DD32" s="688" t="s">
        <v>234</v>
      </c>
      <c r="DE32" s="680"/>
      <c r="DF32" s="680"/>
      <c r="DG32" s="680"/>
      <c r="DH32" s="680"/>
      <c r="DI32" s="680"/>
      <c r="DJ32" s="680"/>
      <c r="DK32" s="681"/>
      <c r="DL32" s="688" t="s">
        <v>234</v>
      </c>
      <c r="DM32" s="680"/>
      <c r="DN32" s="680"/>
      <c r="DO32" s="680"/>
      <c r="DP32" s="680"/>
      <c r="DQ32" s="680"/>
      <c r="DR32" s="680"/>
      <c r="DS32" s="680"/>
      <c r="DT32" s="680"/>
      <c r="DU32" s="680"/>
      <c r="DV32" s="681"/>
      <c r="DW32" s="684" t="s">
        <v>230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162014</v>
      </c>
      <c r="S33" s="680"/>
      <c r="T33" s="680"/>
      <c r="U33" s="680"/>
      <c r="V33" s="680"/>
      <c r="W33" s="680"/>
      <c r="X33" s="680"/>
      <c r="Y33" s="681"/>
      <c r="Z33" s="682">
        <v>6.7</v>
      </c>
      <c r="AA33" s="682"/>
      <c r="AB33" s="682"/>
      <c r="AC33" s="682"/>
      <c r="AD33" s="683" t="s">
        <v>230</v>
      </c>
      <c r="AE33" s="683"/>
      <c r="AF33" s="683"/>
      <c r="AG33" s="683"/>
      <c r="AH33" s="683"/>
      <c r="AI33" s="683"/>
      <c r="AJ33" s="683"/>
      <c r="AK33" s="683"/>
      <c r="AL33" s="684" t="s">
        <v>230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648153</v>
      </c>
      <c r="CS33" s="715"/>
      <c r="CT33" s="715"/>
      <c r="CU33" s="715"/>
      <c r="CV33" s="715"/>
      <c r="CW33" s="715"/>
      <c r="CX33" s="715"/>
      <c r="CY33" s="716"/>
      <c r="CZ33" s="684">
        <v>28.5</v>
      </c>
      <c r="DA33" s="713"/>
      <c r="DB33" s="713"/>
      <c r="DC33" s="717"/>
      <c r="DD33" s="688">
        <v>501972</v>
      </c>
      <c r="DE33" s="715"/>
      <c r="DF33" s="715"/>
      <c r="DG33" s="715"/>
      <c r="DH33" s="715"/>
      <c r="DI33" s="715"/>
      <c r="DJ33" s="715"/>
      <c r="DK33" s="716"/>
      <c r="DL33" s="688">
        <v>358417</v>
      </c>
      <c r="DM33" s="715"/>
      <c r="DN33" s="715"/>
      <c r="DO33" s="715"/>
      <c r="DP33" s="715"/>
      <c r="DQ33" s="715"/>
      <c r="DR33" s="715"/>
      <c r="DS33" s="715"/>
      <c r="DT33" s="715"/>
      <c r="DU33" s="715"/>
      <c r="DV33" s="716"/>
      <c r="DW33" s="684">
        <v>33.1</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47327</v>
      </c>
      <c r="S34" s="680"/>
      <c r="T34" s="680"/>
      <c r="U34" s="680"/>
      <c r="V34" s="680"/>
      <c r="W34" s="680"/>
      <c r="X34" s="680"/>
      <c r="Y34" s="681"/>
      <c r="Z34" s="682">
        <v>1.9</v>
      </c>
      <c r="AA34" s="682"/>
      <c r="AB34" s="682"/>
      <c r="AC34" s="682"/>
      <c r="AD34" s="683">
        <v>55</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241886</v>
      </c>
      <c r="CS34" s="680"/>
      <c r="CT34" s="680"/>
      <c r="CU34" s="680"/>
      <c r="CV34" s="680"/>
      <c r="CW34" s="680"/>
      <c r="CX34" s="680"/>
      <c r="CY34" s="681"/>
      <c r="CZ34" s="684">
        <v>10.6</v>
      </c>
      <c r="DA34" s="713"/>
      <c r="DB34" s="713"/>
      <c r="DC34" s="717"/>
      <c r="DD34" s="688">
        <v>141541</v>
      </c>
      <c r="DE34" s="680"/>
      <c r="DF34" s="680"/>
      <c r="DG34" s="680"/>
      <c r="DH34" s="680"/>
      <c r="DI34" s="680"/>
      <c r="DJ34" s="680"/>
      <c r="DK34" s="681"/>
      <c r="DL34" s="688">
        <v>106830</v>
      </c>
      <c r="DM34" s="680"/>
      <c r="DN34" s="680"/>
      <c r="DO34" s="680"/>
      <c r="DP34" s="680"/>
      <c r="DQ34" s="680"/>
      <c r="DR34" s="680"/>
      <c r="DS34" s="680"/>
      <c r="DT34" s="680"/>
      <c r="DU34" s="680"/>
      <c r="DV34" s="681"/>
      <c r="DW34" s="684">
        <v>9.9</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411300</v>
      </c>
      <c r="S35" s="680"/>
      <c r="T35" s="680"/>
      <c r="U35" s="680"/>
      <c r="V35" s="680"/>
      <c r="W35" s="680"/>
      <c r="X35" s="680"/>
      <c r="Y35" s="681"/>
      <c r="Z35" s="682">
        <v>16.899999999999999</v>
      </c>
      <c r="AA35" s="682"/>
      <c r="AB35" s="682"/>
      <c r="AC35" s="682"/>
      <c r="AD35" s="683" t="s">
        <v>230</v>
      </c>
      <c r="AE35" s="683"/>
      <c r="AF35" s="683"/>
      <c r="AG35" s="683"/>
      <c r="AH35" s="683"/>
      <c r="AI35" s="683"/>
      <c r="AJ35" s="683"/>
      <c r="AK35" s="683"/>
      <c r="AL35" s="684" t="s">
        <v>234</v>
      </c>
      <c r="AM35" s="685"/>
      <c r="AN35" s="685"/>
      <c r="AO35" s="686"/>
      <c r="AP35" s="234"/>
      <c r="AQ35" s="752" t="s">
        <v>325</v>
      </c>
      <c r="AR35" s="753"/>
      <c r="AS35" s="753"/>
      <c r="AT35" s="753"/>
      <c r="AU35" s="753"/>
      <c r="AV35" s="753"/>
      <c r="AW35" s="753"/>
      <c r="AX35" s="753"/>
      <c r="AY35" s="754"/>
      <c r="AZ35" s="668">
        <v>139076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2510</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1464</v>
      </c>
      <c r="CS35" s="715"/>
      <c r="CT35" s="715"/>
      <c r="CU35" s="715"/>
      <c r="CV35" s="715"/>
      <c r="CW35" s="715"/>
      <c r="CX35" s="715"/>
      <c r="CY35" s="716"/>
      <c r="CZ35" s="684">
        <v>0.1</v>
      </c>
      <c r="DA35" s="713"/>
      <c r="DB35" s="713"/>
      <c r="DC35" s="717"/>
      <c r="DD35" s="688">
        <v>12</v>
      </c>
      <c r="DE35" s="715"/>
      <c r="DF35" s="715"/>
      <c r="DG35" s="715"/>
      <c r="DH35" s="715"/>
      <c r="DI35" s="715"/>
      <c r="DJ35" s="715"/>
      <c r="DK35" s="716"/>
      <c r="DL35" s="688">
        <v>12</v>
      </c>
      <c r="DM35" s="715"/>
      <c r="DN35" s="715"/>
      <c r="DO35" s="715"/>
      <c r="DP35" s="715"/>
      <c r="DQ35" s="715"/>
      <c r="DR35" s="715"/>
      <c r="DS35" s="715"/>
      <c r="DT35" s="715"/>
      <c r="DU35" s="715"/>
      <c r="DV35" s="716"/>
      <c r="DW35" s="684">
        <v>0</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234</v>
      </c>
      <c r="S36" s="680"/>
      <c r="T36" s="680"/>
      <c r="U36" s="680"/>
      <c r="V36" s="680"/>
      <c r="W36" s="680"/>
      <c r="X36" s="680"/>
      <c r="Y36" s="681"/>
      <c r="Z36" s="682" t="s">
        <v>230</v>
      </c>
      <c r="AA36" s="682"/>
      <c r="AB36" s="682"/>
      <c r="AC36" s="682"/>
      <c r="AD36" s="683" t="s">
        <v>234</v>
      </c>
      <c r="AE36" s="683"/>
      <c r="AF36" s="683"/>
      <c r="AG36" s="683"/>
      <c r="AH36" s="683"/>
      <c r="AI36" s="683"/>
      <c r="AJ36" s="683"/>
      <c r="AK36" s="683"/>
      <c r="AL36" s="684" t="s">
        <v>234</v>
      </c>
      <c r="AM36" s="685"/>
      <c r="AN36" s="685"/>
      <c r="AO36" s="686"/>
      <c r="AQ36" s="756" t="s">
        <v>329</v>
      </c>
      <c r="AR36" s="757"/>
      <c r="AS36" s="757"/>
      <c r="AT36" s="757"/>
      <c r="AU36" s="757"/>
      <c r="AV36" s="757"/>
      <c r="AW36" s="757"/>
      <c r="AX36" s="757"/>
      <c r="AY36" s="758"/>
      <c r="AZ36" s="679">
        <v>46171</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2510</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169806</v>
      </c>
      <c r="CS36" s="680"/>
      <c r="CT36" s="680"/>
      <c r="CU36" s="680"/>
      <c r="CV36" s="680"/>
      <c r="CW36" s="680"/>
      <c r="CX36" s="680"/>
      <c r="CY36" s="681"/>
      <c r="CZ36" s="684">
        <v>7.5</v>
      </c>
      <c r="DA36" s="713"/>
      <c r="DB36" s="713"/>
      <c r="DC36" s="717"/>
      <c r="DD36" s="688">
        <v>147743</v>
      </c>
      <c r="DE36" s="680"/>
      <c r="DF36" s="680"/>
      <c r="DG36" s="680"/>
      <c r="DH36" s="680"/>
      <c r="DI36" s="680"/>
      <c r="DJ36" s="680"/>
      <c r="DK36" s="681"/>
      <c r="DL36" s="688">
        <v>121913</v>
      </c>
      <c r="DM36" s="680"/>
      <c r="DN36" s="680"/>
      <c r="DO36" s="680"/>
      <c r="DP36" s="680"/>
      <c r="DQ36" s="680"/>
      <c r="DR36" s="680"/>
      <c r="DS36" s="680"/>
      <c r="DT36" s="680"/>
      <c r="DU36" s="680"/>
      <c r="DV36" s="681"/>
      <c r="DW36" s="684">
        <v>11.2</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38000</v>
      </c>
      <c r="S37" s="680"/>
      <c r="T37" s="680"/>
      <c r="U37" s="680"/>
      <c r="V37" s="680"/>
      <c r="W37" s="680"/>
      <c r="X37" s="680"/>
      <c r="Y37" s="681"/>
      <c r="Z37" s="682">
        <v>1.6</v>
      </c>
      <c r="AA37" s="682"/>
      <c r="AB37" s="682"/>
      <c r="AC37" s="682"/>
      <c r="AD37" s="683" t="s">
        <v>234</v>
      </c>
      <c r="AE37" s="683"/>
      <c r="AF37" s="683"/>
      <c r="AG37" s="683"/>
      <c r="AH37" s="683"/>
      <c r="AI37" s="683"/>
      <c r="AJ37" s="683"/>
      <c r="AK37" s="683"/>
      <c r="AL37" s="684" t="s">
        <v>234</v>
      </c>
      <c r="AM37" s="685"/>
      <c r="AN37" s="685"/>
      <c r="AO37" s="686"/>
      <c r="AQ37" s="756" t="s">
        <v>333</v>
      </c>
      <c r="AR37" s="757"/>
      <c r="AS37" s="757"/>
      <c r="AT37" s="757"/>
      <c r="AU37" s="757"/>
      <c r="AV37" s="757"/>
      <c r="AW37" s="757"/>
      <c r="AX37" s="757"/>
      <c r="AY37" s="758"/>
      <c r="AZ37" s="679">
        <v>26246</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141</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54507</v>
      </c>
      <c r="CS37" s="715"/>
      <c r="CT37" s="715"/>
      <c r="CU37" s="715"/>
      <c r="CV37" s="715"/>
      <c r="CW37" s="715"/>
      <c r="CX37" s="715"/>
      <c r="CY37" s="716"/>
      <c r="CZ37" s="684">
        <v>2.4</v>
      </c>
      <c r="DA37" s="713"/>
      <c r="DB37" s="713"/>
      <c r="DC37" s="717"/>
      <c r="DD37" s="688">
        <v>54044</v>
      </c>
      <c r="DE37" s="715"/>
      <c r="DF37" s="715"/>
      <c r="DG37" s="715"/>
      <c r="DH37" s="715"/>
      <c r="DI37" s="715"/>
      <c r="DJ37" s="715"/>
      <c r="DK37" s="716"/>
      <c r="DL37" s="688">
        <v>54044</v>
      </c>
      <c r="DM37" s="715"/>
      <c r="DN37" s="715"/>
      <c r="DO37" s="715"/>
      <c r="DP37" s="715"/>
      <c r="DQ37" s="715"/>
      <c r="DR37" s="715"/>
      <c r="DS37" s="715"/>
      <c r="DT37" s="715"/>
      <c r="DU37" s="715"/>
      <c r="DV37" s="716"/>
      <c r="DW37" s="684">
        <v>5</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2435532</v>
      </c>
      <c r="S38" s="760"/>
      <c r="T38" s="760"/>
      <c r="U38" s="760"/>
      <c r="V38" s="760"/>
      <c r="W38" s="760"/>
      <c r="X38" s="760"/>
      <c r="Y38" s="761"/>
      <c r="Z38" s="762">
        <v>100</v>
      </c>
      <c r="AA38" s="762"/>
      <c r="AB38" s="762"/>
      <c r="AC38" s="762"/>
      <c r="AD38" s="763">
        <v>1046069</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230</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200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139076</v>
      </c>
      <c r="CS38" s="680"/>
      <c r="CT38" s="680"/>
      <c r="CU38" s="680"/>
      <c r="CV38" s="680"/>
      <c r="CW38" s="680"/>
      <c r="CX38" s="680"/>
      <c r="CY38" s="681"/>
      <c r="CZ38" s="684">
        <v>6.1</v>
      </c>
      <c r="DA38" s="713"/>
      <c r="DB38" s="713"/>
      <c r="DC38" s="717"/>
      <c r="DD38" s="688">
        <v>132586</v>
      </c>
      <c r="DE38" s="680"/>
      <c r="DF38" s="680"/>
      <c r="DG38" s="680"/>
      <c r="DH38" s="680"/>
      <c r="DI38" s="680"/>
      <c r="DJ38" s="680"/>
      <c r="DK38" s="681"/>
      <c r="DL38" s="688">
        <v>129662</v>
      </c>
      <c r="DM38" s="680"/>
      <c r="DN38" s="680"/>
      <c r="DO38" s="680"/>
      <c r="DP38" s="680"/>
      <c r="DQ38" s="680"/>
      <c r="DR38" s="680"/>
      <c r="DS38" s="680"/>
      <c r="DT38" s="680"/>
      <c r="DU38" s="680"/>
      <c r="DV38" s="681"/>
      <c r="DW38" s="684">
        <v>12</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234</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52</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95921</v>
      </c>
      <c r="CS39" s="715"/>
      <c r="CT39" s="715"/>
      <c r="CU39" s="715"/>
      <c r="CV39" s="715"/>
      <c r="CW39" s="715"/>
      <c r="CX39" s="715"/>
      <c r="CY39" s="716"/>
      <c r="CZ39" s="684">
        <v>4.2</v>
      </c>
      <c r="DA39" s="713"/>
      <c r="DB39" s="713"/>
      <c r="DC39" s="717"/>
      <c r="DD39" s="688">
        <v>80090</v>
      </c>
      <c r="DE39" s="715"/>
      <c r="DF39" s="715"/>
      <c r="DG39" s="715"/>
      <c r="DH39" s="715"/>
      <c r="DI39" s="715"/>
      <c r="DJ39" s="715"/>
      <c r="DK39" s="716"/>
      <c r="DL39" s="688" t="s">
        <v>234</v>
      </c>
      <c r="DM39" s="715"/>
      <c r="DN39" s="715"/>
      <c r="DO39" s="715"/>
      <c r="DP39" s="715"/>
      <c r="DQ39" s="715"/>
      <c r="DR39" s="715"/>
      <c r="DS39" s="715"/>
      <c r="DT39" s="715"/>
      <c r="DU39" s="715"/>
      <c r="DV39" s="716"/>
      <c r="DW39" s="684" t="s">
        <v>230</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2965</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230</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234</v>
      </c>
      <c r="CS40" s="680"/>
      <c r="CT40" s="680"/>
      <c r="CU40" s="680"/>
      <c r="CV40" s="680"/>
      <c r="CW40" s="680"/>
      <c r="CX40" s="680"/>
      <c r="CY40" s="681"/>
      <c r="CZ40" s="684" t="s">
        <v>234</v>
      </c>
      <c r="DA40" s="713"/>
      <c r="DB40" s="713"/>
      <c r="DC40" s="717"/>
      <c r="DD40" s="688" t="s">
        <v>234</v>
      </c>
      <c r="DE40" s="680"/>
      <c r="DF40" s="680"/>
      <c r="DG40" s="680"/>
      <c r="DH40" s="680"/>
      <c r="DI40" s="680"/>
      <c r="DJ40" s="680"/>
      <c r="DK40" s="681"/>
      <c r="DL40" s="688" t="s">
        <v>234</v>
      </c>
      <c r="DM40" s="680"/>
      <c r="DN40" s="680"/>
      <c r="DO40" s="680"/>
      <c r="DP40" s="680"/>
      <c r="DQ40" s="680"/>
      <c r="DR40" s="680"/>
      <c r="DS40" s="680"/>
      <c r="DT40" s="680"/>
      <c r="DU40" s="680"/>
      <c r="DV40" s="681"/>
      <c r="DW40" s="684" t="s">
        <v>234</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63694</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346</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234</v>
      </c>
      <c r="DA41" s="713"/>
      <c r="DB41" s="713"/>
      <c r="DC41" s="717"/>
      <c r="DD41" s="688" t="s">
        <v>234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1050906</v>
      </c>
      <c r="CS42" s="680"/>
      <c r="CT42" s="680"/>
      <c r="CU42" s="680"/>
      <c r="CV42" s="680"/>
      <c r="CW42" s="680"/>
      <c r="CX42" s="680"/>
      <c r="CY42" s="681"/>
      <c r="CZ42" s="684">
        <v>46.3</v>
      </c>
      <c r="DA42" s="685"/>
      <c r="DB42" s="685"/>
      <c r="DC42" s="780"/>
      <c r="DD42" s="688">
        <v>282623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13416</v>
      </c>
      <c r="CS43" s="715"/>
      <c r="CT43" s="715"/>
      <c r="CU43" s="715"/>
      <c r="CV43" s="715"/>
      <c r="CW43" s="715"/>
      <c r="CX43" s="715"/>
      <c r="CY43" s="716"/>
      <c r="CZ43" s="684">
        <v>0.6</v>
      </c>
      <c r="DA43" s="713"/>
      <c r="DB43" s="713"/>
      <c r="DC43" s="717"/>
      <c r="DD43" s="688">
        <v>13416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1016394</v>
      </c>
      <c r="CS44" s="680"/>
      <c r="CT44" s="680"/>
      <c r="CU44" s="680"/>
      <c r="CV44" s="680"/>
      <c r="CW44" s="680"/>
      <c r="CX44" s="680"/>
      <c r="CY44" s="681"/>
      <c r="CZ44" s="684">
        <v>44.7</v>
      </c>
      <c r="DA44" s="685"/>
      <c r="DB44" s="685"/>
      <c r="DC44" s="780"/>
      <c r="DD44" s="688">
        <v>258769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375589</v>
      </c>
      <c r="CS45" s="715"/>
      <c r="CT45" s="715"/>
      <c r="CU45" s="715"/>
      <c r="CV45" s="715"/>
      <c r="CW45" s="715"/>
      <c r="CX45" s="715"/>
      <c r="CY45" s="716"/>
      <c r="CZ45" s="684">
        <v>16.5</v>
      </c>
      <c r="DA45" s="713"/>
      <c r="DB45" s="713"/>
      <c r="DC45" s="717"/>
      <c r="DD45" s="688">
        <v>147839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640805</v>
      </c>
      <c r="CS46" s="680"/>
      <c r="CT46" s="680"/>
      <c r="CU46" s="680"/>
      <c r="CV46" s="680"/>
      <c r="CW46" s="680"/>
      <c r="CX46" s="680"/>
      <c r="CY46" s="681"/>
      <c r="CZ46" s="684">
        <v>28.2</v>
      </c>
      <c r="DA46" s="685"/>
      <c r="DB46" s="685"/>
      <c r="DC46" s="780"/>
      <c r="DD46" s="688">
        <v>110930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34512</v>
      </c>
      <c r="CS47" s="715"/>
      <c r="CT47" s="715"/>
      <c r="CU47" s="715"/>
      <c r="CV47" s="715"/>
      <c r="CW47" s="715"/>
      <c r="CX47" s="715"/>
      <c r="CY47" s="716"/>
      <c r="CZ47" s="684">
        <v>1.5</v>
      </c>
      <c r="DA47" s="713"/>
      <c r="DB47" s="713"/>
      <c r="DC47" s="717"/>
      <c r="DD47" s="688">
        <v>23854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234</v>
      </c>
      <c r="CS48" s="680"/>
      <c r="CT48" s="680"/>
      <c r="CU48" s="680"/>
      <c r="CV48" s="680"/>
      <c r="CW48" s="680"/>
      <c r="CX48" s="680"/>
      <c r="CY48" s="681"/>
      <c r="CZ48" s="684" t="s">
        <v>234</v>
      </c>
      <c r="DA48" s="685"/>
      <c r="DB48" s="685"/>
      <c r="DC48" s="780"/>
      <c r="DD48" s="688" t="s">
        <v>234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2271413</v>
      </c>
      <c r="CS49" s="749"/>
      <c r="CT49" s="749"/>
      <c r="CU49" s="749"/>
      <c r="CV49" s="749"/>
      <c r="CW49" s="749"/>
      <c r="CX49" s="749"/>
      <c r="CY49" s="781"/>
      <c r="CZ49" s="764">
        <v>100</v>
      </c>
      <c r="DA49" s="782"/>
      <c r="DB49" s="782"/>
      <c r="DC49" s="783"/>
      <c r="DD49" s="784">
        <v>1309980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yrNgzGCbvgln6OFnI1EPYCzDpQua83j3Ns4LHzhdjD8TqT/SFUMBtaauRhxHL+oyKFlaFQHF+gZKVscqdSJFw==" saltValue="AM1UsIB87mEy/ZyLXAVqC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2420</v>
      </c>
      <c r="R7" s="815"/>
      <c r="S7" s="815"/>
      <c r="T7" s="815"/>
      <c r="U7" s="815"/>
      <c r="V7" s="815">
        <v>2259</v>
      </c>
      <c r="W7" s="815"/>
      <c r="X7" s="815"/>
      <c r="Y7" s="815"/>
      <c r="Z7" s="815"/>
      <c r="AA7" s="815">
        <v>152</v>
      </c>
      <c r="AB7" s="815"/>
      <c r="AC7" s="815"/>
      <c r="AD7" s="815"/>
      <c r="AE7" s="816"/>
      <c r="AF7" s="817">
        <v>152</v>
      </c>
      <c r="AG7" s="818"/>
      <c r="AH7" s="818"/>
      <c r="AI7" s="818"/>
      <c r="AJ7" s="819"/>
      <c r="AK7" s="854">
        <v>360</v>
      </c>
      <c r="AL7" s="855"/>
      <c r="AM7" s="855"/>
      <c r="AN7" s="855"/>
      <c r="AO7" s="855"/>
      <c r="AP7" s="855">
        <v>1587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-1</v>
      </c>
      <c r="CI7" s="852"/>
      <c r="CJ7" s="852"/>
      <c r="CK7" s="852"/>
      <c r="CL7" s="853"/>
      <c r="CM7" s="851">
        <v>0</v>
      </c>
      <c r="CN7" s="852"/>
      <c r="CO7" s="852"/>
      <c r="CP7" s="852"/>
      <c r="CQ7" s="853"/>
      <c r="CR7" s="851">
        <v>11</v>
      </c>
      <c r="CS7" s="852"/>
      <c r="CT7" s="852"/>
      <c r="CU7" s="852"/>
      <c r="CV7" s="853"/>
      <c r="CW7" s="851" t="s">
        <v>582</v>
      </c>
      <c r="CX7" s="852"/>
      <c r="CY7" s="852"/>
      <c r="CZ7" s="852"/>
      <c r="DA7" s="853"/>
      <c r="DB7" s="851" t="s">
        <v>582</v>
      </c>
      <c r="DC7" s="852"/>
      <c r="DD7" s="852"/>
      <c r="DE7" s="852"/>
      <c r="DF7" s="853"/>
      <c r="DG7" s="851" t="s">
        <v>582</v>
      </c>
      <c r="DH7" s="852"/>
      <c r="DI7" s="852"/>
      <c r="DJ7" s="852"/>
      <c r="DK7" s="853"/>
      <c r="DL7" s="851" t="s">
        <v>582</v>
      </c>
      <c r="DM7" s="852"/>
      <c r="DN7" s="852"/>
      <c r="DO7" s="852"/>
      <c r="DP7" s="853"/>
      <c r="DQ7" s="851" t="s">
        <v>582</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15</v>
      </c>
      <c r="R8" s="839"/>
      <c r="S8" s="839"/>
      <c r="T8" s="839"/>
      <c r="U8" s="839"/>
      <c r="V8" s="839">
        <v>12</v>
      </c>
      <c r="W8" s="839"/>
      <c r="X8" s="839"/>
      <c r="Y8" s="839"/>
      <c r="Z8" s="839"/>
      <c r="AA8" s="839">
        <v>3</v>
      </c>
      <c r="AB8" s="839"/>
      <c r="AC8" s="839"/>
      <c r="AD8" s="839"/>
      <c r="AE8" s="840"/>
      <c r="AF8" s="841">
        <v>3</v>
      </c>
      <c r="AG8" s="842"/>
      <c r="AH8" s="842"/>
      <c r="AI8" s="842"/>
      <c r="AJ8" s="843"/>
      <c r="AK8" s="844">
        <v>3</v>
      </c>
      <c r="AL8" s="845"/>
      <c r="AM8" s="845"/>
      <c r="AN8" s="845"/>
      <c r="AO8" s="845"/>
      <c r="AP8" s="845" t="s">
        <v>576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f>SUM(Q7:U10)</f>
        <v>2435</v>
      </c>
      <c r="R23" s="874"/>
      <c r="S23" s="874"/>
      <c r="T23" s="874"/>
      <c r="U23" s="874"/>
      <c r="V23" s="873">
        <f>SUM(V7:Z10)</f>
        <v>2271</v>
      </c>
      <c r="W23" s="874"/>
      <c r="X23" s="874"/>
      <c r="Y23" s="874"/>
      <c r="Z23" s="874"/>
      <c r="AA23" s="874">
        <f>SUM(AA7:AE10)</f>
        <v>155</v>
      </c>
      <c r="AB23" s="874"/>
      <c r="AC23" s="874"/>
      <c r="AD23" s="874"/>
      <c r="AE23" s="875"/>
      <c r="AF23" s="876">
        <v>155</v>
      </c>
      <c r="AG23" s="874"/>
      <c r="AH23" s="874"/>
      <c r="AI23" s="874"/>
      <c r="AJ23" s="877"/>
      <c r="AK23" s="878"/>
      <c r="AL23" s="879"/>
      <c r="AM23" s="879"/>
      <c r="AN23" s="879"/>
      <c r="AO23" s="879"/>
      <c r="AP23" s="874">
        <f>SUM(AP7:AT10)</f>
        <v>1587</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188</v>
      </c>
      <c r="R28" s="903"/>
      <c r="S28" s="903"/>
      <c r="T28" s="903"/>
      <c r="U28" s="903"/>
      <c r="V28" s="903">
        <v>185</v>
      </c>
      <c r="W28" s="903"/>
      <c r="X28" s="903"/>
      <c r="Y28" s="903"/>
      <c r="Z28" s="903"/>
      <c r="AA28" s="903">
        <v>3</v>
      </c>
      <c r="AB28" s="903"/>
      <c r="AC28" s="903"/>
      <c r="AD28" s="903"/>
      <c r="AE28" s="904"/>
      <c r="AF28" s="905">
        <v>3</v>
      </c>
      <c r="AG28" s="903"/>
      <c r="AH28" s="903"/>
      <c r="AI28" s="903"/>
      <c r="AJ28" s="906"/>
      <c r="AK28" s="907" t="s">
        <v>584</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203</v>
      </c>
      <c r="R29" s="839"/>
      <c r="S29" s="839"/>
      <c r="T29" s="839"/>
      <c r="U29" s="839"/>
      <c r="V29" s="839">
        <v>200</v>
      </c>
      <c r="W29" s="839"/>
      <c r="X29" s="839"/>
      <c r="Y29" s="839"/>
      <c r="Z29" s="839"/>
      <c r="AA29" s="839">
        <v>3</v>
      </c>
      <c r="AB29" s="839"/>
      <c r="AC29" s="839"/>
      <c r="AD29" s="839"/>
      <c r="AE29" s="840"/>
      <c r="AF29" s="841">
        <v>3</v>
      </c>
      <c r="AG29" s="842"/>
      <c r="AH29" s="842"/>
      <c r="AI29" s="842"/>
      <c r="AJ29" s="843"/>
      <c r="AK29" s="910" t="s">
        <v>584</v>
      </c>
      <c r="AL29" s="911"/>
      <c r="AM29" s="911"/>
      <c r="AN29" s="911"/>
      <c r="AO29" s="911"/>
      <c r="AP29" s="911" t="s">
        <v>584</v>
      </c>
      <c r="AQ29" s="911"/>
      <c r="AR29" s="911"/>
      <c r="AS29" s="911"/>
      <c r="AT29" s="911"/>
      <c r="AU29" s="911" t="s">
        <v>584</v>
      </c>
      <c r="AV29" s="911"/>
      <c r="AW29" s="911"/>
      <c r="AX29" s="911"/>
      <c r="AY29" s="911"/>
      <c r="AZ29" s="911" t="s">
        <v>584</v>
      </c>
      <c r="BA29" s="911"/>
      <c r="BB29" s="911"/>
      <c r="BC29" s="911"/>
      <c r="BD29" s="911"/>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18</v>
      </c>
      <c r="R30" s="839"/>
      <c r="S30" s="839"/>
      <c r="T30" s="839"/>
      <c r="U30" s="839"/>
      <c r="V30" s="839">
        <v>18</v>
      </c>
      <c r="W30" s="839"/>
      <c r="X30" s="839"/>
      <c r="Y30" s="839"/>
      <c r="Z30" s="839"/>
      <c r="AA30" s="839">
        <v>0</v>
      </c>
      <c r="AB30" s="839"/>
      <c r="AC30" s="839"/>
      <c r="AD30" s="839"/>
      <c r="AE30" s="840"/>
      <c r="AF30" s="841" t="s">
        <v>388</v>
      </c>
      <c r="AG30" s="842"/>
      <c r="AH30" s="842"/>
      <c r="AI30" s="842"/>
      <c r="AJ30" s="843"/>
      <c r="AK30" s="910" t="s">
        <v>584</v>
      </c>
      <c r="AL30" s="911"/>
      <c r="AM30" s="911"/>
      <c r="AN30" s="911"/>
      <c r="AO30" s="911"/>
      <c r="AP30" s="911" t="s">
        <v>584</v>
      </c>
      <c r="AQ30" s="911"/>
      <c r="AR30" s="911"/>
      <c r="AS30" s="911"/>
      <c r="AT30" s="911"/>
      <c r="AU30" s="911" t="s">
        <v>584</v>
      </c>
      <c r="AV30" s="911"/>
      <c r="AW30" s="911"/>
      <c r="AX30" s="911"/>
      <c r="AY30" s="911"/>
      <c r="AZ30" s="911" t="s">
        <v>584</v>
      </c>
      <c r="BA30" s="911"/>
      <c r="BB30" s="911"/>
      <c r="BC30" s="911"/>
      <c r="BD30" s="911"/>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41</v>
      </c>
      <c r="R31" s="839"/>
      <c r="S31" s="839"/>
      <c r="T31" s="839"/>
      <c r="U31" s="839"/>
      <c r="V31" s="839">
        <v>41</v>
      </c>
      <c r="W31" s="839"/>
      <c r="X31" s="839"/>
      <c r="Y31" s="839"/>
      <c r="Z31" s="839"/>
      <c r="AA31" s="839">
        <v>0</v>
      </c>
      <c r="AB31" s="839"/>
      <c r="AC31" s="839"/>
      <c r="AD31" s="839"/>
      <c r="AE31" s="840"/>
      <c r="AF31" s="841" t="s">
        <v>403</v>
      </c>
      <c r="AG31" s="842"/>
      <c r="AH31" s="842"/>
      <c r="AI31" s="842"/>
      <c r="AJ31" s="843"/>
      <c r="AK31" s="910">
        <v>26</v>
      </c>
      <c r="AL31" s="911"/>
      <c r="AM31" s="911"/>
      <c r="AN31" s="911"/>
      <c r="AO31" s="911"/>
      <c r="AP31" s="911">
        <v>108</v>
      </c>
      <c r="AQ31" s="911"/>
      <c r="AR31" s="911"/>
      <c r="AS31" s="911"/>
      <c r="AT31" s="911"/>
      <c r="AU31" s="911" t="s">
        <v>584</v>
      </c>
      <c r="AV31" s="911"/>
      <c r="AW31" s="911"/>
      <c r="AX31" s="911"/>
      <c r="AY31" s="911"/>
      <c r="AZ31" s="911" t="s">
        <v>584</v>
      </c>
      <c r="BA31" s="911"/>
      <c r="BB31" s="911"/>
      <c r="BC31" s="911"/>
      <c r="BD31" s="911"/>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60</v>
      </c>
      <c r="R32" s="839"/>
      <c r="S32" s="839"/>
      <c r="T32" s="839"/>
      <c r="U32" s="839"/>
      <c r="V32" s="839">
        <v>60</v>
      </c>
      <c r="W32" s="839"/>
      <c r="X32" s="839"/>
      <c r="Y32" s="839"/>
      <c r="Z32" s="839"/>
      <c r="AA32" s="839">
        <v>0</v>
      </c>
      <c r="AB32" s="839"/>
      <c r="AC32" s="839"/>
      <c r="AD32" s="839"/>
      <c r="AE32" s="840"/>
      <c r="AF32" s="841" t="s">
        <v>403</v>
      </c>
      <c r="AG32" s="842"/>
      <c r="AH32" s="842"/>
      <c r="AI32" s="842"/>
      <c r="AJ32" s="843"/>
      <c r="AK32" s="910">
        <v>46</v>
      </c>
      <c r="AL32" s="911"/>
      <c r="AM32" s="911"/>
      <c r="AN32" s="911"/>
      <c r="AO32" s="911"/>
      <c r="AP32" s="911">
        <v>320</v>
      </c>
      <c r="AQ32" s="911"/>
      <c r="AR32" s="911"/>
      <c r="AS32" s="911"/>
      <c r="AT32" s="911"/>
      <c r="AU32" s="911" t="s">
        <v>584</v>
      </c>
      <c r="AV32" s="911"/>
      <c r="AW32" s="911"/>
      <c r="AX32" s="911"/>
      <c r="AY32" s="911"/>
      <c r="AZ32" s="911" t="s">
        <v>584</v>
      </c>
      <c r="BA32" s="911"/>
      <c r="BB32" s="911"/>
      <c r="BC32" s="911"/>
      <c r="BD32" s="911"/>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v>
      </c>
      <c r="AG63" s="922"/>
      <c r="AH63" s="922"/>
      <c r="AI63" s="922"/>
      <c r="AJ63" s="923"/>
      <c r="AK63" s="924"/>
      <c r="AL63" s="919"/>
      <c r="AM63" s="919"/>
      <c r="AN63" s="919"/>
      <c r="AO63" s="919"/>
      <c r="AP63" s="922">
        <f>SUM(AP28:AT34)</f>
        <v>428</v>
      </c>
      <c r="AQ63" s="922"/>
      <c r="AR63" s="922"/>
      <c r="AS63" s="922"/>
      <c r="AT63" s="922"/>
      <c r="AU63" s="922">
        <f>SUM(AU28:AY34)</f>
        <v>0</v>
      </c>
      <c r="AV63" s="922"/>
      <c r="AW63" s="922"/>
      <c r="AX63" s="922"/>
      <c r="AY63" s="922"/>
      <c r="AZ63" s="926"/>
      <c r="BA63" s="926"/>
      <c r="BB63" s="926"/>
      <c r="BC63" s="926"/>
      <c r="BD63" s="926"/>
      <c r="BE63" s="927"/>
      <c r="BF63" s="927"/>
      <c r="BG63" s="927"/>
      <c r="BH63" s="927"/>
      <c r="BI63" s="928"/>
      <c r="BJ63" s="929" t="s">
        <v>234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391</v>
      </c>
      <c r="R66" s="798"/>
      <c r="S66" s="798"/>
      <c r="T66" s="798"/>
      <c r="U66" s="799"/>
      <c r="V66" s="797" t="s">
        <v>410</v>
      </c>
      <c r="W66" s="798"/>
      <c r="X66" s="798"/>
      <c r="Y66" s="798"/>
      <c r="Z66" s="799"/>
      <c r="AA66" s="797" t="s">
        <v>393</v>
      </c>
      <c r="AB66" s="798"/>
      <c r="AC66" s="798"/>
      <c r="AD66" s="798"/>
      <c r="AE66" s="799"/>
      <c r="AF66" s="932" t="s">
        <v>394</v>
      </c>
      <c r="AG66" s="893"/>
      <c r="AH66" s="893"/>
      <c r="AI66" s="893"/>
      <c r="AJ66" s="933"/>
      <c r="AK66" s="797" t="s">
        <v>395</v>
      </c>
      <c r="AL66" s="821"/>
      <c r="AM66" s="821"/>
      <c r="AN66" s="821"/>
      <c r="AO66" s="822"/>
      <c r="AP66" s="797" t="s">
        <v>411</v>
      </c>
      <c r="AQ66" s="798"/>
      <c r="AR66" s="798"/>
      <c r="AS66" s="798"/>
      <c r="AT66" s="799"/>
      <c r="AU66" s="797" t="s">
        <v>412</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52" t="s">
        <v>566</v>
      </c>
      <c r="C68" s="953"/>
      <c r="D68" s="953"/>
      <c r="E68" s="953"/>
      <c r="F68" s="953"/>
      <c r="G68" s="953"/>
      <c r="H68" s="953"/>
      <c r="I68" s="953"/>
      <c r="J68" s="953"/>
      <c r="K68" s="953"/>
      <c r="L68" s="953"/>
      <c r="M68" s="953"/>
      <c r="N68" s="953"/>
      <c r="O68" s="953"/>
      <c r="P68" s="954"/>
      <c r="Q68" s="955">
        <v>1755</v>
      </c>
      <c r="R68" s="948"/>
      <c r="S68" s="948"/>
      <c r="T68" s="948"/>
      <c r="U68" s="949"/>
      <c r="V68" s="947">
        <v>1664</v>
      </c>
      <c r="W68" s="948"/>
      <c r="X68" s="948"/>
      <c r="Y68" s="948"/>
      <c r="Z68" s="949"/>
      <c r="AA68" s="947">
        <v>91</v>
      </c>
      <c r="AB68" s="948"/>
      <c r="AC68" s="948"/>
      <c r="AD68" s="948"/>
      <c r="AE68" s="949"/>
      <c r="AF68" s="947">
        <v>53</v>
      </c>
      <c r="AG68" s="948"/>
      <c r="AH68" s="948"/>
      <c r="AI68" s="948"/>
      <c r="AJ68" s="949"/>
      <c r="AK68" s="947">
        <v>9</v>
      </c>
      <c r="AL68" s="948"/>
      <c r="AM68" s="948"/>
      <c r="AN68" s="948"/>
      <c r="AO68" s="949"/>
      <c r="AP68" s="946">
        <v>5506</v>
      </c>
      <c r="AQ68" s="946"/>
      <c r="AR68" s="946"/>
      <c r="AS68" s="946"/>
      <c r="AT68" s="946"/>
      <c r="AU68" s="947" t="s">
        <v>590</v>
      </c>
      <c r="AV68" s="948"/>
      <c r="AW68" s="948"/>
      <c r="AX68" s="948"/>
      <c r="AY68" s="949"/>
      <c r="AZ68" s="950"/>
      <c r="BA68" s="950"/>
      <c r="BB68" s="950"/>
      <c r="BC68" s="950"/>
      <c r="BD68" s="951"/>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6" t="s">
        <v>567</v>
      </c>
      <c r="C69" s="957"/>
      <c r="D69" s="957"/>
      <c r="E69" s="957"/>
      <c r="F69" s="957"/>
      <c r="G69" s="957"/>
      <c r="H69" s="957"/>
      <c r="I69" s="957"/>
      <c r="J69" s="957"/>
      <c r="K69" s="957"/>
      <c r="L69" s="957"/>
      <c r="M69" s="957"/>
      <c r="N69" s="957"/>
      <c r="O69" s="957"/>
      <c r="P69" s="958"/>
      <c r="Q69" s="959">
        <v>14</v>
      </c>
      <c r="R69" s="911"/>
      <c r="S69" s="911"/>
      <c r="T69" s="911"/>
      <c r="U69" s="911"/>
      <c r="V69" s="911">
        <v>3</v>
      </c>
      <c r="W69" s="911"/>
      <c r="X69" s="911"/>
      <c r="Y69" s="911"/>
      <c r="Z69" s="911"/>
      <c r="AA69" s="911">
        <v>11</v>
      </c>
      <c r="AB69" s="911"/>
      <c r="AC69" s="911"/>
      <c r="AD69" s="911"/>
      <c r="AE69" s="911"/>
      <c r="AF69" s="911">
        <v>2</v>
      </c>
      <c r="AG69" s="911"/>
      <c r="AH69" s="911"/>
      <c r="AI69" s="911"/>
      <c r="AJ69" s="911"/>
      <c r="AK69" s="911" t="s">
        <v>591</v>
      </c>
      <c r="AL69" s="911"/>
      <c r="AM69" s="911"/>
      <c r="AN69" s="911"/>
      <c r="AO69" s="911"/>
      <c r="AP69" s="960" t="s">
        <v>592</v>
      </c>
      <c r="AQ69" s="961"/>
      <c r="AR69" s="961"/>
      <c r="AS69" s="961"/>
      <c r="AT69" s="961"/>
      <c r="AU69" s="911" t="s">
        <v>591</v>
      </c>
      <c r="AV69" s="911"/>
      <c r="AW69" s="911"/>
      <c r="AX69" s="911"/>
      <c r="AY69" s="911"/>
      <c r="AZ69" s="962"/>
      <c r="BA69" s="962"/>
      <c r="BB69" s="962"/>
      <c r="BC69" s="962"/>
      <c r="BD69" s="963"/>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6" t="s">
        <v>568</v>
      </c>
      <c r="C70" s="957"/>
      <c r="D70" s="957"/>
      <c r="E70" s="957"/>
      <c r="F70" s="957"/>
      <c r="G70" s="957"/>
      <c r="H70" s="957"/>
      <c r="I70" s="957"/>
      <c r="J70" s="957"/>
      <c r="K70" s="957"/>
      <c r="L70" s="957"/>
      <c r="M70" s="957"/>
      <c r="N70" s="957"/>
      <c r="O70" s="957"/>
      <c r="P70" s="958"/>
      <c r="Q70" s="959">
        <v>2252</v>
      </c>
      <c r="R70" s="911"/>
      <c r="S70" s="911"/>
      <c r="T70" s="911"/>
      <c r="U70" s="911"/>
      <c r="V70" s="911">
        <v>2206</v>
      </c>
      <c r="W70" s="911"/>
      <c r="X70" s="911"/>
      <c r="Y70" s="911"/>
      <c r="Z70" s="911"/>
      <c r="AA70" s="911">
        <v>46</v>
      </c>
      <c r="AB70" s="911"/>
      <c r="AC70" s="911"/>
      <c r="AD70" s="911"/>
      <c r="AE70" s="911"/>
      <c r="AF70" s="911">
        <v>61</v>
      </c>
      <c r="AG70" s="911"/>
      <c r="AH70" s="911"/>
      <c r="AI70" s="911"/>
      <c r="AJ70" s="911"/>
      <c r="AK70" s="911">
        <v>21</v>
      </c>
      <c r="AL70" s="911"/>
      <c r="AM70" s="911"/>
      <c r="AN70" s="911"/>
      <c r="AO70" s="911"/>
      <c r="AP70" s="961">
        <v>530</v>
      </c>
      <c r="AQ70" s="961"/>
      <c r="AR70" s="961"/>
      <c r="AS70" s="961"/>
      <c r="AT70" s="961"/>
      <c r="AU70" s="911" t="s">
        <v>593</v>
      </c>
      <c r="AV70" s="911"/>
      <c r="AW70" s="911"/>
      <c r="AX70" s="911"/>
      <c r="AY70" s="911"/>
      <c r="AZ70" s="962"/>
      <c r="BA70" s="962"/>
      <c r="BB70" s="962"/>
      <c r="BC70" s="962"/>
      <c r="BD70" s="963"/>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6" t="s">
        <v>586</v>
      </c>
      <c r="C71" s="957"/>
      <c r="D71" s="957"/>
      <c r="E71" s="957"/>
      <c r="F71" s="957"/>
      <c r="G71" s="957"/>
      <c r="H71" s="957"/>
      <c r="I71" s="957"/>
      <c r="J71" s="957"/>
      <c r="K71" s="957"/>
      <c r="L71" s="957"/>
      <c r="M71" s="957"/>
      <c r="N71" s="957"/>
      <c r="O71" s="957"/>
      <c r="P71" s="958"/>
      <c r="Q71" s="959">
        <v>103</v>
      </c>
      <c r="R71" s="911"/>
      <c r="S71" s="911"/>
      <c r="T71" s="911"/>
      <c r="U71" s="911"/>
      <c r="V71" s="911">
        <v>98</v>
      </c>
      <c r="W71" s="911"/>
      <c r="X71" s="911"/>
      <c r="Y71" s="911"/>
      <c r="Z71" s="911"/>
      <c r="AA71" s="911">
        <v>5</v>
      </c>
      <c r="AB71" s="911"/>
      <c r="AC71" s="911"/>
      <c r="AD71" s="911"/>
      <c r="AE71" s="911"/>
      <c r="AF71" s="911">
        <v>5</v>
      </c>
      <c r="AG71" s="911"/>
      <c r="AH71" s="911"/>
      <c r="AI71" s="911"/>
      <c r="AJ71" s="911"/>
      <c r="AK71" s="911" t="s">
        <v>591</v>
      </c>
      <c r="AL71" s="911"/>
      <c r="AM71" s="911"/>
      <c r="AN71" s="911"/>
      <c r="AO71" s="911"/>
      <c r="AP71" s="964" t="s">
        <v>591</v>
      </c>
      <c r="AQ71" s="964"/>
      <c r="AR71" s="964"/>
      <c r="AS71" s="964"/>
      <c r="AT71" s="964"/>
      <c r="AU71" s="911" t="s">
        <v>591</v>
      </c>
      <c r="AV71" s="911"/>
      <c r="AW71" s="911"/>
      <c r="AX71" s="911"/>
      <c r="AY71" s="911"/>
      <c r="AZ71" s="962"/>
      <c r="BA71" s="962"/>
      <c r="BB71" s="962"/>
      <c r="BC71" s="962"/>
      <c r="BD71" s="963"/>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6" t="s">
        <v>587</v>
      </c>
      <c r="C72" s="957"/>
      <c r="D72" s="957"/>
      <c r="E72" s="957"/>
      <c r="F72" s="957"/>
      <c r="G72" s="957"/>
      <c r="H72" s="957"/>
      <c r="I72" s="957"/>
      <c r="J72" s="957"/>
      <c r="K72" s="957"/>
      <c r="L72" s="957"/>
      <c r="M72" s="957"/>
      <c r="N72" s="957"/>
      <c r="O72" s="957"/>
      <c r="P72" s="958"/>
      <c r="Q72" s="959">
        <v>1048</v>
      </c>
      <c r="R72" s="911"/>
      <c r="S72" s="911"/>
      <c r="T72" s="911"/>
      <c r="U72" s="911"/>
      <c r="V72" s="911">
        <v>1001</v>
      </c>
      <c r="W72" s="911"/>
      <c r="X72" s="911"/>
      <c r="Y72" s="911"/>
      <c r="Z72" s="911"/>
      <c r="AA72" s="911">
        <v>47</v>
      </c>
      <c r="AB72" s="911"/>
      <c r="AC72" s="911"/>
      <c r="AD72" s="911"/>
      <c r="AE72" s="911"/>
      <c r="AF72" s="911">
        <v>47</v>
      </c>
      <c r="AG72" s="911"/>
      <c r="AH72" s="911"/>
      <c r="AI72" s="911"/>
      <c r="AJ72" s="911"/>
      <c r="AK72" s="911">
        <v>42</v>
      </c>
      <c r="AL72" s="911"/>
      <c r="AM72" s="911"/>
      <c r="AN72" s="911"/>
      <c r="AO72" s="911"/>
      <c r="AP72" s="965" t="s">
        <v>594</v>
      </c>
      <c r="AQ72" s="965"/>
      <c r="AR72" s="965"/>
      <c r="AS72" s="965"/>
      <c r="AT72" s="965"/>
      <c r="AU72" s="965" t="s">
        <v>595</v>
      </c>
      <c r="AV72" s="965"/>
      <c r="AW72" s="965"/>
      <c r="AX72" s="965"/>
      <c r="AY72" s="965"/>
      <c r="AZ72" s="962"/>
      <c r="BA72" s="962"/>
      <c r="BB72" s="962"/>
      <c r="BC72" s="962"/>
      <c r="BD72" s="963"/>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6" t="s">
        <v>574</v>
      </c>
      <c r="C73" s="957"/>
      <c r="D73" s="957"/>
      <c r="E73" s="957"/>
      <c r="F73" s="957"/>
      <c r="G73" s="957"/>
      <c r="H73" s="957"/>
      <c r="I73" s="957"/>
      <c r="J73" s="957"/>
      <c r="K73" s="957"/>
      <c r="L73" s="957"/>
      <c r="M73" s="957"/>
      <c r="N73" s="957"/>
      <c r="O73" s="957"/>
      <c r="P73" s="958"/>
      <c r="Q73" s="959">
        <v>191</v>
      </c>
      <c r="R73" s="911"/>
      <c r="S73" s="911"/>
      <c r="T73" s="911"/>
      <c r="U73" s="911"/>
      <c r="V73" s="911">
        <v>182</v>
      </c>
      <c r="W73" s="911"/>
      <c r="X73" s="911"/>
      <c r="Y73" s="911"/>
      <c r="Z73" s="911"/>
      <c r="AA73" s="911">
        <v>9</v>
      </c>
      <c r="AB73" s="911"/>
      <c r="AC73" s="911"/>
      <c r="AD73" s="911"/>
      <c r="AE73" s="911"/>
      <c r="AF73" s="911">
        <v>9</v>
      </c>
      <c r="AG73" s="911"/>
      <c r="AH73" s="911"/>
      <c r="AI73" s="911"/>
      <c r="AJ73" s="911"/>
      <c r="AK73" s="911" t="s">
        <v>576</v>
      </c>
      <c r="AL73" s="911"/>
      <c r="AM73" s="911"/>
      <c r="AN73" s="911"/>
      <c r="AO73" s="911"/>
      <c r="AP73" s="965" t="s">
        <v>595</v>
      </c>
      <c r="AQ73" s="965"/>
      <c r="AR73" s="965"/>
      <c r="AS73" s="965"/>
      <c r="AT73" s="965"/>
      <c r="AU73" s="965" t="s">
        <v>594</v>
      </c>
      <c r="AV73" s="965"/>
      <c r="AW73" s="965"/>
      <c r="AX73" s="965"/>
      <c r="AY73" s="965"/>
      <c r="AZ73" s="962"/>
      <c r="BA73" s="962"/>
      <c r="BB73" s="962"/>
      <c r="BC73" s="962"/>
      <c r="BD73" s="963"/>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6" t="s">
        <v>572</v>
      </c>
      <c r="C74" s="957"/>
      <c r="D74" s="957"/>
      <c r="E74" s="957"/>
      <c r="F74" s="957"/>
      <c r="G74" s="957"/>
      <c r="H74" s="957"/>
      <c r="I74" s="957"/>
      <c r="J74" s="957"/>
      <c r="K74" s="957"/>
      <c r="L74" s="957"/>
      <c r="M74" s="957"/>
      <c r="N74" s="957"/>
      <c r="O74" s="957"/>
      <c r="P74" s="958"/>
      <c r="Q74" s="959">
        <v>6381</v>
      </c>
      <c r="R74" s="911"/>
      <c r="S74" s="911"/>
      <c r="T74" s="911"/>
      <c r="U74" s="911"/>
      <c r="V74" s="911">
        <v>6104</v>
      </c>
      <c r="W74" s="911"/>
      <c r="X74" s="911"/>
      <c r="Y74" s="911"/>
      <c r="Z74" s="911"/>
      <c r="AA74" s="911">
        <v>277</v>
      </c>
      <c r="AB74" s="911"/>
      <c r="AC74" s="911"/>
      <c r="AD74" s="911"/>
      <c r="AE74" s="911"/>
      <c r="AF74" s="911">
        <v>277</v>
      </c>
      <c r="AG74" s="911"/>
      <c r="AH74" s="911"/>
      <c r="AI74" s="911"/>
      <c r="AJ74" s="911"/>
      <c r="AK74" s="911">
        <v>80</v>
      </c>
      <c r="AL74" s="911"/>
      <c r="AM74" s="911"/>
      <c r="AN74" s="911"/>
      <c r="AO74" s="911"/>
      <c r="AP74" s="965" t="s">
        <v>594</v>
      </c>
      <c r="AQ74" s="965"/>
      <c r="AR74" s="965"/>
      <c r="AS74" s="965"/>
      <c r="AT74" s="965"/>
      <c r="AU74" s="965" t="s">
        <v>594</v>
      </c>
      <c r="AV74" s="965"/>
      <c r="AW74" s="965"/>
      <c r="AX74" s="965"/>
      <c r="AY74" s="965"/>
      <c r="AZ74" s="962"/>
      <c r="BA74" s="962"/>
      <c r="BB74" s="962"/>
      <c r="BC74" s="962"/>
      <c r="BD74" s="963"/>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6" t="s">
        <v>573</v>
      </c>
      <c r="C75" s="957"/>
      <c r="D75" s="957"/>
      <c r="E75" s="957"/>
      <c r="F75" s="957"/>
      <c r="G75" s="957"/>
      <c r="H75" s="957"/>
      <c r="I75" s="957"/>
      <c r="J75" s="957"/>
      <c r="K75" s="957"/>
      <c r="L75" s="957"/>
      <c r="M75" s="957"/>
      <c r="N75" s="957"/>
      <c r="O75" s="957"/>
      <c r="P75" s="958"/>
      <c r="Q75" s="966">
        <v>36</v>
      </c>
      <c r="R75" s="967"/>
      <c r="S75" s="967"/>
      <c r="T75" s="967"/>
      <c r="U75" s="910"/>
      <c r="V75" s="968">
        <v>33</v>
      </c>
      <c r="W75" s="967"/>
      <c r="X75" s="967"/>
      <c r="Y75" s="967"/>
      <c r="Z75" s="910"/>
      <c r="AA75" s="968">
        <v>3</v>
      </c>
      <c r="AB75" s="967"/>
      <c r="AC75" s="967"/>
      <c r="AD75" s="967"/>
      <c r="AE75" s="910"/>
      <c r="AF75" s="968">
        <v>3</v>
      </c>
      <c r="AG75" s="967"/>
      <c r="AH75" s="967"/>
      <c r="AI75" s="967"/>
      <c r="AJ75" s="910"/>
      <c r="AK75" s="968">
        <v>29</v>
      </c>
      <c r="AL75" s="967"/>
      <c r="AM75" s="967"/>
      <c r="AN75" s="967"/>
      <c r="AO75" s="910"/>
      <c r="AP75" s="965" t="s">
        <v>594</v>
      </c>
      <c r="AQ75" s="965"/>
      <c r="AR75" s="965"/>
      <c r="AS75" s="965"/>
      <c r="AT75" s="965"/>
      <c r="AU75" s="965" t="s">
        <v>596</v>
      </c>
      <c r="AV75" s="965"/>
      <c r="AW75" s="965"/>
      <c r="AX75" s="965"/>
      <c r="AY75" s="965"/>
      <c r="AZ75" s="962"/>
      <c r="BA75" s="962"/>
      <c r="BB75" s="962"/>
      <c r="BC75" s="962"/>
      <c r="BD75" s="963"/>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6" t="s">
        <v>571</v>
      </c>
      <c r="C76" s="957"/>
      <c r="D76" s="957"/>
      <c r="E76" s="957"/>
      <c r="F76" s="957"/>
      <c r="G76" s="957"/>
      <c r="H76" s="957"/>
      <c r="I76" s="957"/>
      <c r="J76" s="957"/>
      <c r="K76" s="957"/>
      <c r="L76" s="957"/>
      <c r="M76" s="957"/>
      <c r="N76" s="957"/>
      <c r="O76" s="957"/>
      <c r="P76" s="958"/>
      <c r="Q76" s="966">
        <v>1268</v>
      </c>
      <c r="R76" s="967"/>
      <c r="S76" s="967"/>
      <c r="T76" s="967"/>
      <c r="U76" s="910"/>
      <c r="V76" s="968">
        <v>1133</v>
      </c>
      <c r="W76" s="967"/>
      <c r="X76" s="967"/>
      <c r="Y76" s="967"/>
      <c r="Z76" s="910"/>
      <c r="AA76" s="968">
        <v>135</v>
      </c>
      <c r="AB76" s="967"/>
      <c r="AC76" s="967"/>
      <c r="AD76" s="967"/>
      <c r="AE76" s="910"/>
      <c r="AF76" s="968">
        <v>135</v>
      </c>
      <c r="AG76" s="967"/>
      <c r="AH76" s="967"/>
      <c r="AI76" s="967"/>
      <c r="AJ76" s="910"/>
      <c r="AK76" s="968">
        <v>0</v>
      </c>
      <c r="AL76" s="967"/>
      <c r="AM76" s="967"/>
      <c r="AN76" s="967"/>
      <c r="AO76" s="910"/>
      <c r="AP76" s="965" t="s">
        <v>594</v>
      </c>
      <c r="AQ76" s="965"/>
      <c r="AR76" s="965"/>
      <c r="AS76" s="965"/>
      <c r="AT76" s="965"/>
      <c r="AU76" s="965" t="s">
        <v>595</v>
      </c>
      <c r="AV76" s="965"/>
      <c r="AW76" s="965"/>
      <c r="AX76" s="965"/>
      <c r="AY76" s="965"/>
      <c r="AZ76" s="962"/>
      <c r="BA76" s="962"/>
      <c r="BB76" s="962"/>
      <c r="BC76" s="962"/>
      <c r="BD76" s="963"/>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6" t="s">
        <v>588</v>
      </c>
      <c r="C77" s="957"/>
      <c r="D77" s="957"/>
      <c r="E77" s="957"/>
      <c r="F77" s="957"/>
      <c r="G77" s="957"/>
      <c r="H77" s="957"/>
      <c r="I77" s="957"/>
      <c r="J77" s="957"/>
      <c r="K77" s="957"/>
      <c r="L77" s="957"/>
      <c r="M77" s="957"/>
      <c r="N77" s="957"/>
      <c r="O77" s="957"/>
      <c r="P77" s="958"/>
      <c r="Q77" s="966">
        <v>285242</v>
      </c>
      <c r="R77" s="967"/>
      <c r="S77" s="967"/>
      <c r="T77" s="967"/>
      <c r="U77" s="910"/>
      <c r="V77" s="968">
        <v>271656</v>
      </c>
      <c r="W77" s="967"/>
      <c r="X77" s="967"/>
      <c r="Y77" s="967"/>
      <c r="Z77" s="910"/>
      <c r="AA77" s="968">
        <v>13586</v>
      </c>
      <c r="AB77" s="967"/>
      <c r="AC77" s="967"/>
      <c r="AD77" s="967"/>
      <c r="AE77" s="910"/>
      <c r="AF77" s="968">
        <v>13586</v>
      </c>
      <c r="AG77" s="967"/>
      <c r="AH77" s="967"/>
      <c r="AI77" s="967"/>
      <c r="AJ77" s="910"/>
      <c r="AK77" s="968">
        <v>983</v>
      </c>
      <c r="AL77" s="967"/>
      <c r="AM77" s="967"/>
      <c r="AN77" s="967"/>
      <c r="AO77" s="910"/>
      <c r="AP77" s="965" t="s">
        <v>594</v>
      </c>
      <c r="AQ77" s="965"/>
      <c r="AR77" s="965"/>
      <c r="AS77" s="965"/>
      <c r="AT77" s="965"/>
      <c r="AU77" s="965" t="s">
        <v>594</v>
      </c>
      <c r="AV77" s="965"/>
      <c r="AW77" s="965"/>
      <c r="AX77" s="965"/>
      <c r="AY77" s="965"/>
      <c r="AZ77" s="962"/>
      <c r="BA77" s="962"/>
      <c r="BB77" s="962"/>
      <c r="BC77" s="962"/>
      <c r="BD77" s="963"/>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6" t="s">
        <v>599</v>
      </c>
      <c r="C78" s="957"/>
      <c r="D78" s="957"/>
      <c r="E78" s="957"/>
      <c r="F78" s="957"/>
      <c r="G78" s="957"/>
      <c r="H78" s="957"/>
      <c r="I78" s="957"/>
      <c r="J78" s="957"/>
      <c r="K78" s="957"/>
      <c r="L78" s="957"/>
      <c r="M78" s="957"/>
      <c r="N78" s="957"/>
      <c r="O78" s="957"/>
      <c r="P78" s="958"/>
      <c r="Q78" s="959">
        <v>130</v>
      </c>
      <c r="R78" s="911"/>
      <c r="S78" s="911"/>
      <c r="T78" s="911"/>
      <c r="U78" s="911"/>
      <c r="V78" s="911">
        <v>123</v>
      </c>
      <c r="W78" s="911"/>
      <c r="X78" s="911"/>
      <c r="Y78" s="911"/>
      <c r="Z78" s="911"/>
      <c r="AA78" s="911">
        <v>7</v>
      </c>
      <c r="AB78" s="911"/>
      <c r="AC78" s="911"/>
      <c r="AD78" s="911"/>
      <c r="AE78" s="911"/>
      <c r="AF78" s="911">
        <v>7</v>
      </c>
      <c r="AG78" s="911"/>
      <c r="AH78" s="911"/>
      <c r="AI78" s="911"/>
      <c r="AJ78" s="911"/>
      <c r="AK78" s="965" t="s">
        <v>594</v>
      </c>
      <c r="AL78" s="965"/>
      <c r="AM78" s="965"/>
      <c r="AN78" s="965"/>
      <c r="AO78" s="965"/>
      <c r="AP78" s="965" t="s">
        <v>595</v>
      </c>
      <c r="AQ78" s="965"/>
      <c r="AR78" s="965"/>
      <c r="AS78" s="965"/>
      <c r="AT78" s="965"/>
      <c r="AU78" s="965" t="s">
        <v>594</v>
      </c>
      <c r="AV78" s="965"/>
      <c r="AW78" s="965"/>
      <c r="AX78" s="965"/>
      <c r="AY78" s="965"/>
      <c r="AZ78" s="962"/>
      <c r="BA78" s="962"/>
      <c r="BB78" s="962"/>
      <c r="BC78" s="962"/>
      <c r="BD78" s="963"/>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6" t="s">
        <v>569</v>
      </c>
      <c r="C79" s="957"/>
      <c r="D79" s="957"/>
      <c r="E79" s="957"/>
      <c r="F79" s="957"/>
      <c r="G79" s="957"/>
      <c r="H79" s="957"/>
      <c r="I79" s="957"/>
      <c r="J79" s="957"/>
      <c r="K79" s="957"/>
      <c r="L79" s="957"/>
      <c r="M79" s="957"/>
      <c r="N79" s="957"/>
      <c r="O79" s="957"/>
      <c r="P79" s="958"/>
      <c r="Q79" s="959">
        <v>2</v>
      </c>
      <c r="R79" s="911"/>
      <c r="S79" s="911"/>
      <c r="T79" s="911"/>
      <c r="U79" s="911"/>
      <c r="V79" s="911">
        <v>2</v>
      </c>
      <c r="W79" s="911"/>
      <c r="X79" s="911"/>
      <c r="Y79" s="911"/>
      <c r="Z79" s="911"/>
      <c r="AA79" s="911">
        <v>0</v>
      </c>
      <c r="AB79" s="911"/>
      <c r="AC79" s="911"/>
      <c r="AD79" s="911"/>
      <c r="AE79" s="911"/>
      <c r="AF79" s="911" t="s">
        <v>597</v>
      </c>
      <c r="AG79" s="911"/>
      <c r="AH79" s="911"/>
      <c r="AI79" s="911"/>
      <c r="AJ79" s="911"/>
      <c r="AK79" s="965" t="s">
        <v>594</v>
      </c>
      <c r="AL79" s="965"/>
      <c r="AM79" s="965"/>
      <c r="AN79" s="965"/>
      <c r="AO79" s="965"/>
      <c r="AP79" s="965" t="s">
        <v>594</v>
      </c>
      <c r="AQ79" s="965"/>
      <c r="AR79" s="965"/>
      <c r="AS79" s="965"/>
      <c r="AT79" s="965"/>
      <c r="AU79" s="965" t="s">
        <v>594</v>
      </c>
      <c r="AV79" s="965"/>
      <c r="AW79" s="965"/>
      <c r="AX79" s="965"/>
      <c r="AY79" s="965"/>
      <c r="AZ79" s="962"/>
      <c r="BA79" s="962"/>
      <c r="BB79" s="962"/>
      <c r="BC79" s="962"/>
      <c r="BD79" s="963"/>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6" t="s">
        <v>570</v>
      </c>
      <c r="C80" s="957"/>
      <c r="D80" s="957"/>
      <c r="E80" s="957"/>
      <c r="F80" s="957"/>
      <c r="G80" s="957"/>
      <c r="H80" s="957"/>
      <c r="I80" s="957"/>
      <c r="J80" s="957"/>
      <c r="K80" s="957"/>
      <c r="L80" s="957"/>
      <c r="M80" s="957"/>
      <c r="N80" s="957"/>
      <c r="O80" s="957"/>
      <c r="P80" s="958"/>
      <c r="Q80" s="959">
        <v>0</v>
      </c>
      <c r="R80" s="911"/>
      <c r="S80" s="911"/>
      <c r="T80" s="911"/>
      <c r="U80" s="911"/>
      <c r="V80" s="911">
        <v>0</v>
      </c>
      <c r="W80" s="911"/>
      <c r="X80" s="911"/>
      <c r="Y80" s="911"/>
      <c r="Z80" s="911"/>
      <c r="AA80" s="911">
        <v>0</v>
      </c>
      <c r="AB80" s="911"/>
      <c r="AC80" s="911"/>
      <c r="AD80" s="911"/>
      <c r="AE80" s="911"/>
      <c r="AF80" s="911">
        <v>5</v>
      </c>
      <c r="AG80" s="911"/>
      <c r="AH80" s="911"/>
      <c r="AI80" s="911"/>
      <c r="AJ80" s="911"/>
      <c r="AK80" s="965" t="s">
        <v>594</v>
      </c>
      <c r="AL80" s="965"/>
      <c r="AM80" s="965"/>
      <c r="AN80" s="965"/>
      <c r="AO80" s="965"/>
      <c r="AP80" s="965" t="s">
        <v>594</v>
      </c>
      <c r="AQ80" s="965"/>
      <c r="AR80" s="965"/>
      <c r="AS80" s="965"/>
      <c r="AT80" s="965"/>
      <c r="AU80" s="965" t="s">
        <v>594</v>
      </c>
      <c r="AV80" s="965"/>
      <c r="AW80" s="965"/>
      <c r="AX80" s="965"/>
      <c r="AY80" s="965"/>
      <c r="AZ80" s="962"/>
      <c r="BA80" s="962"/>
      <c r="BB80" s="962"/>
      <c r="BC80" s="962"/>
      <c r="BD80" s="963"/>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6" t="s">
        <v>589</v>
      </c>
      <c r="C81" s="957"/>
      <c r="D81" s="957"/>
      <c r="E81" s="957"/>
      <c r="F81" s="957"/>
      <c r="G81" s="957"/>
      <c r="H81" s="957"/>
      <c r="I81" s="957"/>
      <c r="J81" s="957"/>
      <c r="K81" s="957"/>
      <c r="L81" s="957"/>
      <c r="M81" s="957"/>
      <c r="N81" s="957"/>
      <c r="O81" s="957"/>
      <c r="P81" s="958"/>
      <c r="Q81" s="959">
        <v>27</v>
      </c>
      <c r="R81" s="911"/>
      <c r="S81" s="911"/>
      <c r="T81" s="911"/>
      <c r="U81" s="911"/>
      <c r="V81" s="911">
        <v>26</v>
      </c>
      <c r="W81" s="911"/>
      <c r="X81" s="911"/>
      <c r="Y81" s="911"/>
      <c r="Z81" s="911"/>
      <c r="AA81" s="911">
        <v>1</v>
      </c>
      <c r="AB81" s="911"/>
      <c r="AC81" s="911"/>
      <c r="AD81" s="911"/>
      <c r="AE81" s="911"/>
      <c r="AF81" s="911">
        <v>1</v>
      </c>
      <c r="AG81" s="911"/>
      <c r="AH81" s="911"/>
      <c r="AI81" s="911"/>
      <c r="AJ81" s="911"/>
      <c r="AK81" s="965" t="s">
        <v>596</v>
      </c>
      <c r="AL81" s="965"/>
      <c r="AM81" s="965"/>
      <c r="AN81" s="965"/>
      <c r="AO81" s="965"/>
      <c r="AP81" s="965" t="s">
        <v>596</v>
      </c>
      <c r="AQ81" s="965"/>
      <c r="AR81" s="965"/>
      <c r="AS81" s="965"/>
      <c r="AT81" s="965"/>
      <c r="AU81" s="965" t="s">
        <v>598</v>
      </c>
      <c r="AV81" s="965"/>
      <c r="AW81" s="965"/>
      <c r="AX81" s="965"/>
      <c r="AY81" s="965"/>
      <c r="AZ81" s="962"/>
      <c r="BA81" s="962"/>
      <c r="BB81" s="962"/>
      <c r="BC81" s="962"/>
      <c r="BD81" s="963"/>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6" t="s">
        <v>575</v>
      </c>
      <c r="C82" s="957"/>
      <c r="D82" s="957"/>
      <c r="E82" s="957"/>
      <c r="F82" s="957"/>
      <c r="G82" s="957"/>
      <c r="H82" s="957"/>
      <c r="I82" s="957"/>
      <c r="J82" s="957"/>
      <c r="K82" s="957"/>
      <c r="L82" s="957"/>
      <c r="M82" s="957"/>
      <c r="N82" s="957"/>
      <c r="O82" s="957"/>
      <c r="P82" s="958"/>
      <c r="Q82" s="959">
        <v>707</v>
      </c>
      <c r="R82" s="911"/>
      <c r="S82" s="911"/>
      <c r="T82" s="911"/>
      <c r="U82" s="911"/>
      <c r="V82" s="911">
        <v>675</v>
      </c>
      <c r="W82" s="911"/>
      <c r="X82" s="911"/>
      <c r="Y82" s="911"/>
      <c r="Z82" s="911"/>
      <c r="AA82" s="911">
        <v>32</v>
      </c>
      <c r="AB82" s="911"/>
      <c r="AC82" s="911"/>
      <c r="AD82" s="911"/>
      <c r="AE82" s="911"/>
      <c r="AF82" s="911">
        <v>32</v>
      </c>
      <c r="AG82" s="911"/>
      <c r="AH82" s="911"/>
      <c r="AI82" s="911"/>
      <c r="AJ82" s="911"/>
      <c r="AK82" s="911" t="s">
        <v>576</v>
      </c>
      <c r="AL82" s="911"/>
      <c r="AM82" s="911"/>
      <c r="AN82" s="911"/>
      <c r="AO82" s="911"/>
      <c r="AP82" s="911" t="s">
        <v>576</v>
      </c>
      <c r="AQ82" s="911"/>
      <c r="AR82" s="911"/>
      <c r="AS82" s="911"/>
      <c r="AT82" s="911"/>
      <c r="AU82" s="911" t="s">
        <v>576</v>
      </c>
      <c r="AV82" s="911"/>
      <c r="AW82" s="911"/>
      <c r="AX82" s="911"/>
      <c r="AY82" s="911"/>
      <c r="AZ82" s="962"/>
      <c r="BA82" s="962"/>
      <c r="BB82" s="962"/>
      <c r="BC82" s="962"/>
      <c r="BD82" s="963"/>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2"/>
      <c r="BA83" s="962"/>
      <c r="BB83" s="962"/>
      <c r="BC83" s="962"/>
      <c r="BD83" s="963"/>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2"/>
      <c r="BA84" s="962"/>
      <c r="BB84" s="962"/>
      <c r="BC84" s="962"/>
      <c r="BD84" s="963"/>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2"/>
      <c r="BA85" s="962"/>
      <c r="BB85" s="962"/>
      <c r="BC85" s="962"/>
      <c r="BD85" s="963"/>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2"/>
      <c r="BA86" s="962"/>
      <c r="BB86" s="962"/>
      <c r="BC86" s="962"/>
      <c r="BD86" s="963"/>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SUM(AF68:AJ82)</f>
        <v>14223</v>
      </c>
      <c r="AG88" s="922"/>
      <c r="AH88" s="922"/>
      <c r="AI88" s="922"/>
      <c r="AJ88" s="922"/>
      <c r="AK88" s="919"/>
      <c r="AL88" s="919"/>
      <c r="AM88" s="919"/>
      <c r="AN88" s="919"/>
      <c r="AO88" s="919"/>
      <c r="AP88" s="922">
        <f>SUM(AP68:AT82)</f>
        <v>6036</v>
      </c>
      <c r="AQ88" s="922"/>
      <c r="AR88" s="922"/>
      <c r="AS88" s="922"/>
      <c r="AT88" s="922"/>
      <c r="AU88" s="922">
        <f>SUM(AU68:AY82)</f>
        <v>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414</v>
      </c>
      <c r="BS102" s="871"/>
      <c r="BT102" s="871"/>
      <c r="BU102" s="871"/>
      <c r="BV102" s="871"/>
      <c r="BW102" s="871"/>
      <c r="BX102" s="871"/>
      <c r="BY102" s="871"/>
      <c r="BZ102" s="871"/>
      <c r="CA102" s="871"/>
      <c r="CB102" s="871"/>
      <c r="CC102" s="871"/>
      <c r="CD102" s="871"/>
      <c r="CE102" s="871"/>
      <c r="CF102" s="871"/>
      <c r="CG102" s="872"/>
      <c r="CH102" s="976"/>
      <c r="CI102" s="977"/>
      <c r="CJ102" s="977"/>
      <c r="CK102" s="977"/>
      <c r="CL102" s="978"/>
      <c r="CM102" s="976"/>
      <c r="CN102" s="977"/>
      <c r="CO102" s="977"/>
      <c r="CP102" s="977"/>
      <c r="CQ102" s="978"/>
      <c r="CR102" s="979">
        <f>+CR7</f>
        <v>11</v>
      </c>
      <c r="CS102" s="930"/>
      <c r="CT102" s="930"/>
      <c r="CU102" s="930"/>
      <c r="CV102" s="980"/>
      <c r="CW102" s="979" t="str">
        <f>+CW7</f>
        <v>-</v>
      </c>
      <c r="CX102" s="930"/>
      <c r="CY102" s="930"/>
      <c r="CZ102" s="930"/>
      <c r="DA102" s="980"/>
      <c r="DB102" s="979" t="str">
        <f t="shared" ref="DB102" si="0">+DB7</f>
        <v>-</v>
      </c>
      <c r="DC102" s="930"/>
      <c r="DD102" s="930"/>
      <c r="DE102" s="930"/>
      <c r="DF102" s="980"/>
      <c r="DG102" s="979" t="str">
        <f t="shared" ref="DG102" si="1">+DG7</f>
        <v>-</v>
      </c>
      <c r="DH102" s="930"/>
      <c r="DI102" s="930"/>
      <c r="DJ102" s="930"/>
      <c r="DK102" s="980"/>
      <c r="DL102" s="979" t="str">
        <f t="shared" ref="DL102" si="2">+DL7</f>
        <v>-</v>
      </c>
      <c r="DM102" s="930"/>
      <c r="DN102" s="930"/>
      <c r="DO102" s="930"/>
      <c r="DP102" s="980"/>
      <c r="DQ102" s="979" t="str">
        <f t="shared" ref="DQ102" si="3">+DQ7</f>
        <v>-</v>
      </c>
      <c r="DR102" s="930"/>
      <c r="DS102" s="930"/>
      <c r="DT102" s="930"/>
      <c r="DU102" s="980"/>
      <c r="DV102" s="1003"/>
      <c r="DW102" s="1004"/>
      <c r="DX102" s="1004"/>
      <c r="DY102" s="1004"/>
      <c r="DZ102" s="100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6" t="s">
        <v>415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7" t="s">
        <v>416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8" t="s">
        <v>419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6" customFormat="1" ht="26.25" customHeight="1" x14ac:dyDescent="0.15">
      <c r="A109" s="1001" t="s">
        <v>421</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422</v>
      </c>
      <c r="AB109" s="982"/>
      <c r="AC109" s="982"/>
      <c r="AD109" s="982"/>
      <c r="AE109" s="983"/>
      <c r="AF109" s="981" t="s">
        <v>304</v>
      </c>
      <c r="AG109" s="982"/>
      <c r="AH109" s="982"/>
      <c r="AI109" s="982"/>
      <c r="AJ109" s="983"/>
      <c r="AK109" s="981" t="s">
        <v>303</v>
      </c>
      <c r="AL109" s="982"/>
      <c r="AM109" s="982"/>
      <c r="AN109" s="982"/>
      <c r="AO109" s="983"/>
      <c r="AP109" s="981" t="s">
        <v>423</v>
      </c>
      <c r="AQ109" s="982"/>
      <c r="AR109" s="982"/>
      <c r="AS109" s="982"/>
      <c r="AT109" s="984"/>
      <c r="AU109" s="1001" t="s">
        <v>421</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422</v>
      </c>
      <c r="BR109" s="982"/>
      <c r="BS109" s="982"/>
      <c r="BT109" s="982"/>
      <c r="BU109" s="983"/>
      <c r="BV109" s="981" t="s">
        <v>304</v>
      </c>
      <c r="BW109" s="982"/>
      <c r="BX109" s="982"/>
      <c r="BY109" s="982"/>
      <c r="BZ109" s="983"/>
      <c r="CA109" s="981" t="s">
        <v>303</v>
      </c>
      <c r="CB109" s="982"/>
      <c r="CC109" s="982"/>
      <c r="CD109" s="982"/>
      <c r="CE109" s="983"/>
      <c r="CF109" s="1002" t="s">
        <v>423</v>
      </c>
      <c r="CG109" s="1002"/>
      <c r="CH109" s="1002"/>
      <c r="CI109" s="1002"/>
      <c r="CJ109" s="1002"/>
      <c r="CK109" s="981" t="s">
        <v>424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422</v>
      </c>
      <c r="DH109" s="982"/>
      <c r="DI109" s="982"/>
      <c r="DJ109" s="982"/>
      <c r="DK109" s="983"/>
      <c r="DL109" s="981" t="s">
        <v>304</v>
      </c>
      <c r="DM109" s="982"/>
      <c r="DN109" s="982"/>
      <c r="DO109" s="982"/>
      <c r="DP109" s="983"/>
      <c r="DQ109" s="981" t="s">
        <v>303</v>
      </c>
      <c r="DR109" s="982"/>
      <c r="DS109" s="982"/>
      <c r="DT109" s="982"/>
      <c r="DU109" s="983"/>
      <c r="DV109" s="981" t="s">
        <v>423</v>
      </c>
      <c r="DW109" s="982"/>
      <c r="DX109" s="982"/>
      <c r="DY109" s="982"/>
      <c r="DZ109" s="984"/>
    </row>
    <row r="110" spans="1:131" s="246" customFormat="1" ht="26.25" customHeight="1" x14ac:dyDescent="0.15">
      <c r="A110" s="985" t="s">
        <v>425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236905</v>
      </c>
      <c r="AB110" s="989"/>
      <c r="AC110" s="989"/>
      <c r="AD110" s="989"/>
      <c r="AE110" s="990"/>
      <c r="AF110" s="991">
        <v>223891</v>
      </c>
      <c r="AG110" s="989"/>
      <c r="AH110" s="989"/>
      <c r="AI110" s="989"/>
      <c r="AJ110" s="990"/>
      <c r="AK110" s="991">
        <v>252542</v>
      </c>
      <c r="AL110" s="989"/>
      <c r="AM110" s="989"/>
      <c r="AN110" s="989"/>
      <c r="AO110" s="990"/>
      <c r="AP110" s="992">
        <v>30.8</v>
      </c>
      <c r="AQ110" s="993"/>
      <c r="AR110" s="993"/>
      <c r="AS110" s="993"/>
      <c r="AT110" s="994"/>
      <c r="AU110" s="995" t="s">
        <v>72</v>
      </c>
      <c r="AV110" s="996"/>
      <c r="AW110" s="996"/>
      <c r="AX110" s="996"/>
      <c r="AY110" s="996"/>
      <c r="AZ110" s="1037" t="s">
        <v>426</v>
      </c>
      <c r="BA110" s="986"/>
      <c r="BB110" s="986"/>
      <c r="BC110" s="986"/>
      <c r="BD110" s="986"/>
      <c r="BE110" s="986"/>
      <c r="BF110" s="986"/>
      <c r="BG110" s="986"/>
      <c r="BH110" s="986"/>
      <c r="BI110" s="986"/>
      <c r="BJ110" s="986"/>
      <c r="BK110" s="986"/>
      <c r="BL110" s="986"/>
      <c r="BM110" s="986"/>
      <c r="BN110" s="986"/>
      <c r="BO110" s="986"/>
      <c r="BP110" s="987"/>
      <c r="BQ110" s="1023">
        <v>1483468</v>
      </c>
      <c r="BR110" s="1024"/>
      <c r="BS110" s="1024"/>
      <c r="BT110" s="1024"/>
      <c r="BU110" s="1024"/>
      <c r="BV110" s="1024">
        <v>1483621</v>
      </c>
      <c r="BW110" s="1024"/>
      <c r="BX110" s="1024"/>
      <c r="BY110" s="1024"/>
      <c r="BZ110" s="1024"/>
      <c r="CA110" s="1024">
        <v>1586767</v>
      </c>
      <c r="CB110" s="1024"/>
      <c r="CC110" s="1024"/>
      <c r="CD110" s="1024"/>
      <c r="CE110" s="1024"/>
      <c r="CF110" s="1038">
        <v>193.5</v>
      </c>
      <c r="CG110" s="1039"/>
      <c r="CH110" s="1039"/>
      <c r="CI110" s="1039"/>
      <c r="CJ110" s="1039"/>
      <c r="CK110" s="1040" t="s">
        <v>427</v>
      </c>
      <c r="CL110" s="1041"/>
      <c r="CM110" s="1020" t="s">
        <v>428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234</v>
      </c>
      <c r="DH110" s="1024"/>
      <c r="DI110" s="1024"/>
      <c r="DJ110" s="1024"/>
      <c r="DK110" s="1024"/>
      <c r="DL110" s="1024" t="s">
        <v>388</v>
      </c>
      <c r="DM110" s="1024"/>
      <c r="DN110" s="1024"/>
      <c r="DO110" s="1024"/>
      <c r="DP110" s="1024"/>
      <c r="DQ110" s="1024" t="s">
        <v>388</v>
      </c>
      <c r="DR110" s="1024"/>
      <c r="DS110" s="1024"/>
      <c r="DT110" s="1024"/>
      <c r="DU110" s="1024"/>
      <c r="DV110" s="1025" t="s">
        <v>234</v>
      </c>
      <c r="DW110" s="1025"/>
      <c r="DX110" s="1025"/>
      <c r="DY110" s="1025"/>
      <c r="DZ110" s="1026"/>
    </row>
    <row r="111" spans="1:131" s="246" customFormat="1" ht="26.25" customHeight="1" x14ac:dyDescent="0.15">
      <c r="A111" s="1027" t="s">
        <v>429</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234</v>
      </c>
      <c r="AB111" s="1031"/>
      <c r="AC111" s="1031"/>
      <c r="AD111" s="1031"/>
      <c r="AE111" s="1032"/>
      <c r="AF111" s="1033" t="s">
        <v>234</v>
      </c>
      <c r="AG111" s="1031"/>
      <c r="AH111" s="1031"/>
      <c r="AI111" s="1031"/>
      <c r="AJ111" s="1032"/>
      <c r="AK111" s="1033" t="s">
        <v>234</v>
      </c>
      <c r="AL111" s="1031"/>
      <c r="AM111" s="1031"/>
      <c r="AN111" s="1031"/>
      <c r="AO111" s="1032"/>
      <c r="AP111" s="1034" t="s">
        <v>234</v>
      </c>
      <c r="AQ111" s="1035"/>
      <c r="AR111" s="1035"/>
      <c r="AS111" s="1035"/>
      <c r="AT111" s="1036"/>
      <c r="AU111" s="997"/>
      <c r="AV111" s="998"/>
      <c r="AW111" s="998"/>
      <c r="AX111" s="998"/>
      <c r="AY111" s="998"/>
      <c r="AZ111" s="1046" t="s">
        <v>430</v>
      </c>
      <c r="BA111" s="1047"/>
      <c r="BB111" s="1047"/>
      <c r="BC111" s="1047"/>
      <c r="BD111" s="1047"/>
      <c r="BE111" s="1047"/>
      <c r="BF111" s="1047"/>
      <c r="BG111" s="1047"/>
      <c r="BH111" s="1047"/>
      <c r="BI111" s="1047"/>
      <c r="BJ111" s="1047"/>
      <c r="BK111" s="1047"/>
      <c r="BL111" s="1047"/>
      <c r="BM111" s="1047"/>
      <c r="BN111" s="1047"/>
      <c r="BO111" s="1047"/>
      <c r="BP111" s="1048"/>
      <c r="BQ111" s="1016" t="s">
        <v>234</v>
      </c>
      <c r="BR111" s="1017"/>
      <c r="BS111" s="1017"/>
      <c r="BT111" s="1017"/>
      <c r="BU111" s="1017"/>
      <c r="BV111" s="1017" t="s">
        <v>388</v>
      </c>
      <c r="BW111" s="1017"/>
      <c r="BX111" s="1017"/>
      <c r="BY111" s="1017"/>
      <c r="BZ111" s="1017"/>
      <c r="CA111" s="1017" t="s">
        <v>234</v>
      </c>
      <c r="CB111" s="1017"/>
      <c r="CC111" s="1017"/>
      <c r="CD111" s="1017"/>
      <c r="CE111" s="1017"/>
      <c r="CF111" s="1011" t="s">
        <v>234</v>
      </c>
      <c r="CG111" s="1012"/>
      <c r="CH111" s="1012"/>
      <c r="CI111" s="1012"/>
      <c r="CJ111" s="1012"/>
      <c r="CK111" s="1042"/>
      <c r="CL111" s="1043"/>
      <c r="CM111" s="1013" t="s">
        <v>431</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234</v>
      </c>
      <c r="DH111" s="1017"/>
      <c r="DI111" s="1017"/>
      <c r="DJ111" s="1017"/>
      <c r="DK111" s="1017"/>
      <c r="DL111" s="1017" t="s">
        <v>388</v>
      </c>
      <c r="DM111" s="1017"/>
      <c r="DN111" s="1017"/>
      <c r="DO111" s="1017"/>
      <c r="DP111" s="1017"/>
      <c r="DQ111" s="1017" t="s">
        <v>388</v>
      </c>
      <c r="DR111" s="1017"/>
      <c r="DS111" s="1017"/>
      <c r="DT111" s="1017"/>
      <c r="DU111" s="1017"/>
      <c r="DV111" s="1018" t="s">
        <v>234</v>
      </c>
      <c r="DW111" s="1018"/>
      <c r="DX111" s="1018"/>
      <c r="DY111" s="1018"/>
      <c r="DZ111" s="1019"/>
    </row>
    <row r="112" spans="1:131" s="246" customFormat="1" ht="26.25" customHeight="1" x14ac:dyDescent="0.15">
      <c r="A112" s="1049" t="s">
        <v>432</v>
      </c>
      <c r="B112" s="1050"/>
      <c r="C112" s="1047" t="s">
        <v>433</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388</v>
      </c>
      <c r="AB112" s="1056"/>
      <c r="AC112" s="1056"/>
      <c r="AD112" s="1056"/>
      <c r="AE112" s="1057"/>
      <c r="AF112" s="1058" t="s">
        <v>234</v>
      </c>
      <c r="AG112" s="1056"/>
      <c r="AH112" s="1056"/>
      <c r="AI112" s="1056"/>
      <c r="AJ112" s="1057"/>
      <c r="AK112" s="1058" t="s">
        <v>234</v>
      </c>
      <c r="AL112" s="1056"/>
      <c r="AM112" s="1056"/>
      <c r="AN112" s="1056"/>
      <c r="AO112" s="1057"/>
      <c r="AP112" s="1059" t="s">
        <v>234</v>
      </c>
      <c r="AQ112" s="1060"/>
      <c r="AR112" s="1060"/>
      <c r="AS112" s="1060"/>
      <c r="AT112" s="1061"/>
      <c r="AU112" s="997"/>
      <c r="AV112" s="998"/>
      <c r="AW112" s="998"/>
      <c r="AX112" s="998"/>
      <c r="AY112" s="998"/>
      <c r="AZ112" s="1046" t="s">
        <v>434</v>
      </c>
      <c r="BA112" s="1047"/>
      <c r="BB112" s="1047"/>
      <c r="BC112" s="1047"/>
      <c r="BD112" s="1047"/>
      <c r="BE112" s="1047"/>
      <c r="BF112" s="1047"/>
      <c r="BG112" s="1047"/>
      <c r="BH112" s="1047"/>
      <c r="BI112" s="1047"/>
      <c r="BJ112" s="1047"/>
      <c r="BK112" s="1047"/>
      <c r="BL112" s="1047"/>
      <c r="BM112" s="1047"/>
      <c r="BN112" s="1047"/>
      <c r="BO112" s="1047"/>
      <c r="BP112" s="1048"/>
      <c r="BQ112" s="1016">
        <v>456554</v>
      </c>
      <c r="BR112" s="1017"/>
      <c r="BS112" s="1017"/>
      <c r="BT112" s="1017"/>
      <c r="BU112" s="1017"/>
      <c r="BV112" s="1017">
        <v>59486</v>
      </c>
      <c r="BW112" s="1017"/>
      <c r="BX112" s="1017"/>
      <c r="BY112" s="1017"/>
      <c r="BZ112" s="1017"/>
      <c r="CA112" s="1017">
        <v>383107</v>
      </c>
      <c r="CB112" s="1017"/>
      <c r="CC112" s="1017"/>
      <c r="CD112" s="1017"/>
      <c r="CE112" s="1017"/>
      <c r="CF112" s="1011">
        <v>46.7</v>
      </c>
      <c r="CG112" s="1012"/>
      <c r="CH112" s="1012"/>
      <c r="CI112" s="1012"/>
      <c r="CJ112" s="1012"/>
      <c r="CK112" s="1042"/>
      <c r="CL112" s="1043"/>
      <c r="CM112" s="1013" t="s">
        <v>435</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388</v>
      </c>
      <c r="DH112" s="1017"/>
      <c r="DI112" s="1017"/>
      <c r="DJ112" s="1017"/>
      <c r="DK112" s="1017"/>
      <c r="DL112" s="1017" t="s">
        <v>234</v>
      </c>
      <c r="DM112" s="1017"/>
      <c r="DN112" s="1017"/>
      <c r="DO112" s="1017"/>
      <c r="DP112" s="1017"/>
      <c r="DQ112" s="1017" t="s">
        <v>234</v>
      </c>
      <c r="DR112" s="1017"/>
      <c r="DS112" s="1017"/>
      <c r="DT112" s="1017"/>
      <c r="DU112" s="1017"/>
      <c r="DV112" s="1018" t="s">
        <v>436</v>
      </c>
      <c r="DW112" s="1018"/>
      <c r="DX112" s="1018"/>
      <c r="DY112" s="1018"/>
      <c r="DZ112" s="1019"/>
    </row>
    <row r="113" spans="1:130" s="246" customFormat="1" ht="26.25" customHeight="1" x14ac:dyDescent="0.15">
      <c r="A113" s="1051"/>
      <c r="B113" s="1052"/>
      <c r="C113" s="1047" t="s">
        <v>437</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44939</v>
      </c>
      <c r="AB113" s="1031"/>
      <c r="AC113" s="1031"/>
      <c r="AD113" s="1031"/>
      <c r="AE113" s="1032"/>
      <c r="AF113" s="1033">
        <v>47485</v>
      </c>
      <c r="AG113" s="1031"/>
      <c r="AH113" s="1031"/>
      <c r="AI113" s="1031"/>
      <c r="AJ113" s="1032"/>
      <c r="AK113" s="1033">
        <v>45884</v>
      </c>
      <c r="AL113" s="1031"/>
      <c r="AM113" s="1031"/>
      <c r="AN113" s="1031"/>
      <c r="AO113" s="1032"/>
      <c r="AP113" s="1034">
        <v>5.6</v>
      </c>
      <c r="AQ113" s="1035"/>
      <c r="AR113" s="1035"/>
      <c r="AS113" s="1035"/>
      <c r="AT113" s="1036"/>
      <c r="AU113" s="997"/>
      <c r="AV113" s="998"/>
      <c r="AW113" s="998"/>
      <c r="AX113" s="998"/>
      <c r="AY113" s="998"/>
      <c r="AZ113" s="1046" t="s">
        <v>438</v>
      </c>
      <c r="BA113" s="1047"/>
      <c r="BB113" s="1047"/>
      <c r="BC113" s="1047"/>
      <c r="BD113" s="1047"/>
      <c r="BE113" s="1047"/>
      <c r="BF113" s="1047"/>
      <c r="BG113" s="1047"/>
      <c r="BH113" s="1047"/>
      <c r="BI113" s="1047"/>
      <c r="BJ113" s="1047"/>
      <c r="BK113" s="1047"/>
      <c r="BL113" s="1047"/>
      <c r="BM113" s="1047"/>
      <c r="BN113" s="1047"/>
      <c r="BO113" s="1047"/>
      <c r="BP113" s="1048"/>
      <c r="BQ113" s="1016">
        <v>3487</v>
      </c>
      <c r="BR113" s="1017"/>
      <c r="BS113" s="1017"/>
      <c r="BT113" s="1017"/>
      <c r="BU113" s="1017"/>
      <c r="BV113" s="1017">
        <v>2820</v>
      </c>
      <c r="BW113" s="1017"/>
      <c r="BX113" s="1017"/>
      <c r="BY113" s="1017"/>
      <c r="BZ113" s="1017"/>
      <c r="CA113" s="1017">
        <v>1982</v>
      </c>
      <c r="CB113" s="1017"/>
      <c r="CC113" s="1017"/>
      <c r="CD113" s="1017"/>
      <c r="CE113" s="1017"/>
      <c r="CF113" s="1011">
        <v>0.2</v>
      </c>
      <c r="CG113" s="1012"/>
      <c r="CH113" s="1012"/>
      <c r="CI113" s="1012"/>
      <c r="CJ113" s="1012"/>
      <c r="CK113" s="1042"/>
      <c r="CL113" s="1043"/>
      <c r="CM113" s="1013" t="s">
        <v>439</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388</v>
      </c>
      <c r="DH113" s="1056"/>
      <c r="DI113" s="1056"/>
      <c r="DJ113" s="1056"/>
      <c r="DK113" s="1057"/>
      <c r="DL113" s="1058" t="s">
        <v>388</v>
      </c>
      <c r="DM113" s="1056"/>
      <c r="DN113" s="1056"/>
      <c r="DO113" s="1056"/>
      <c r="DP113" s="1057"/>
      <c r="DQ113" s="1058" t="s">
        <v>234</v>
      </c>
      <c r="DR113" s="1056"/>
      <c r="DS113" s="1056"/>
      <c r="DT113" s="1056"/>
      <c r="DU113" s="1057"/>
      <c r="DV113" s="1059" t="s">
        <v>436</v>
      </c>
      <c r="DW113" s="1060"/>
      <c r="DX113" s="1060"/>
      <c r="DY113" s="1060"/>
      <c r="DZ113" s="1061"/>
    </row>
    <row r="114" spans="1:130" s="246" customFormat="1" ht="26.25" customHeight="1" x14ac:dyDescent="0.15">
      <c r="A114" s="1051"/>
      <c r="B114" s="1052"/>
      <c r="C114" s="1047" t="s">
        <v>440</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439</v>
      </c>
      <c r="AB114" s="1056"/>
      <c r="AC114" s="1056"/>
      <c r="AD114" s="1056"/>
      <c r="AE114" s="1057"/>
      <c r="AF114" s="1058">
        <v>918</v>
      </c>
      <c r="AG114" s="1056"/>
      <c r="AH114" s="1056"/>
      <c r="AI114" s="1056"/>
      <c r="AJ114" s="1057"/>
      <c r="AK114" s="1058">
        <v>402</v>
      </c>
      <c r="AL114" s="1056"/>
      <c r="AM114" s="1056"/>
      <c r="AN114" s="1056"/>
      <c r="AO114" s="1057"/>
      <c r="AP114" s="1059">
        <v>0</v>
      </c>
      <c r="AQ114" s="1060"/>
      <c r="AR114" s="1060"/>
      <c r="AS114" s="1060"/>
      <c r="AT114" s="1061"/>
      <c r="AU114" s="997"/>
      <c r="AV114" s="998"/>
      <c r="AW114" s="998"/>
      <c r="AX114" s="998"/>
      <c r="AY114" s="998"/>
      <c r="AZ114" s="1046" t="s">
        <v>441</v>
      </c>
      <c r="BA114" s="1047"/>
      <c r="BB114" s="1047"/>
      <c r="BC114" s="1047"/>
      <c r="BD114" s="1047"/>
      <c r="BE114" s="1047"/>
      <c r="BF114" s="1047"/>
      <c r="BG114" s="1047"/>
      <c r="BH114" s="1047"/>
      <c r="BI114" s="1047"/>
      <c r="BJ114" s="1047"/>
      <c r="BK114" s="1047"/>
      <c r="BL114" s="1047"/>
      <c r="BM114" s="1047"/>
      <c r="BN114" s="1047"/>
      <c r="BO114" s="1047"/>
      <c r="BP114" s="1048"/>
      <c r="BQ114" s="1016">
        <v>376768</v>
      </c>
      <c r="BR114" s="1017"/>
      <c r="BS114" s="1017"/>
      <c r="BT114" s="1017"/>
      <c r="BU114" s="1017"/>
      <c r="BV114" s="1017">
        <v>158379</v>
      </c>
      <c r="BW114" s="1017"/>
      <c r="BX114" s="1017"/>
      <c r="BY114" s="1017"/>
      <c r="BZ114" s="1017"/>
      <c r="CA114" s="1017">
        <v>165159</v>
      </c>
      <c r="CB114" s="1017"/>
      <c r="CC114" s="1017"/>
      <c r="CD114" s="1017"/>
      <c r="CE114" s="1017"/>
      <c r="CF114" s="1011">
        <v>20.100000000000001</v>
      </c>
      <c r="CG114" s="1012"/>
      <c r="CH114" s="1012"/>
      <c r="CI114" s="1012"/>
      <c r="CJ114" s="1012"/>
      <c r="CK114" s="1042"/>
      <c r="CL114" s="1043"/>
      <c r="CM114" s="1013" t="s">
        <v>442</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388</v>
      </c>
      <c r="DH114" s="1056"/>
      <c r="DI114" s="1056"/>
      <c r="DJ114" s="1056"/>
      <c r="DK114" s="1057"/>
      <c r="DL114" s="1058" t="s">
        <v>234</v>
      </c>
      <c r="DM114" s="1056"/>
      <c r="DN114" s="1056"/>
      <c r="DO114" s="1056"/>
      <c r="DP114" s="1057"/>
      <c r="DQ114" s="1058" t="s">
        <v>234</v>
      </c>
      <c r="DR114" s="1056"/>
      <c r="DS114" s="1056"/>
      <c r="DT114" s="1056"/>
      <c r="DU114" s="1057"/>
      <c r="DV114" s="1059" t="s">
        <v>436</v>
      </c>
      <c r="DW114" s="1060"/>
      <c r="DX114" s="1060"/>
      <c r="DY114" s="1060"/>
      <c r="DZ114" s="1061"/>
    </row>
    <row r="115" spans="1:130" s="246" customFormat="1" ht="26.25" customHeight="1" x14ac:dyDescent="0.15">
      <c r="A115" s="1051"/>
      <c r="B115" s="1052"/>
      <c r="C115" s="1047" t="s">
        <v>443</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234</v>
      </c>
      <c r="AB115" s="1031"/>
      <c r="AC115" s="1031"/>
      <c r="AD115" s="1031"/>
      <c r="AE115" s="1032"/>
      <c r="AF115" s="1033" t="s">
        <v>234</v>
      </c>
      <c r="AG115" s="1031"/>
      <c r="AH115" s="1031"/>
      <c r="AI115" s="1031"/>
      <c r="AJ115" s="1032"/>
      <c r="AK115" s="1033" t="s">
        <v>234</v>
      </c>
      <c r="AL115" s="1031"/>
      <c r="AM115" s="1031"/>
      <c r="AN115" s="1031"/>
      <c r="AO115" s="1032"/>
      <c r="AP115" s="1034" t="s">
        <v>436</v>
      </c>
      <c r="AQ115" s="1035"/>
      <c r="AR115" s="1035"/>
      <c r="AS115" s="1035"/>
      <c r="AT115" s="1036"/>
      <c r="AU115" s="997"/>
      <c r="AV115" s="998"/>
      <c r="AW115" s="998"/>
      <c r="AX115" s="998"/>
      <c r="AY115" s="998"/>
      <c r="AZ115" s="1046" t="s">
        <v>444</v>
      </c>
      <c r="BA115" s="1047"/>
      <c r="BB115" s="1047"/>
      <c r="BC115" s="1047"/>
      <c r="BD115" s="1047"/>
      <c r="BE115" s="1047"/>
      <c r="BF115" s="1047"/>
      <c r="BG115" s="1047"/>
      <c r="BH115" s="1047"/>
      <c r="BI115" s="1047"/>
      <c r="BJ115" s="1047"/>
      <c r="BK115" s="1047"/>
      <c r="BL115" s="1047"/>
      <c r="BM115" s="1047"/>
      <c r="BN115" s="1047"/>
      <c r="BO115" s="1047"/>
      <c r="BP115" s="1048"/>
      <c r="BQ115" s="1016" t="s">
        <v>234</v>
      </c>
      <c r="BR115" s="1017"/>
      <c r="BS115" s="1017"/>
      <c r="BT115" s="1017"/>
      <c r="BU115" s="1017"/>
      <c r="BV115" s="1017" t="s">
        <v>436</v>
      </c>
      <c r="BW115" s="1017"/>
      <c r="BX115" s="1017"/>
      <c r="BY115" s="1017"/>
      <c r="BZ115" s="1017"/>
      <c r="CA115" s="1017" t="s">
        <v>234</v>
      </c>
      <c r="CB115" s="1017"/>
      <c r="CC115" s="1017"/>
      <c r="CD115" s="1017"/>
      <c r="CE115" s="1017"/>
      <c r="CF115" s="1011" t="s">
        <v>388</v>
      </c>
      <c r="CG115" s="1012"/>
      <c r="CH115" s="1012"/>
      <c r="CI115" s="1012"/>
      <c r="CJ115" s="1012"/>
      <c r="CK115" s="1042"/>
      <c r="CL115" s="1043"/>
      <c r="CM115" s="1046" t="s">
        <v>445</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234</v>
      </c>
      <c r="DH115" s="1056"/>
      <c r="DI115" s="1056"/>
      <c r="DJ115" s="1056"/>
      <c r="DK115" s="1057"/>
      <c r="DL115" s="1058" t="s">
        <v>234</v>
      </c>
      <c r="DM115" s="1056"/>
      <c r="DN115" s="1056"/>
      <c r="DO115" s="1056"/>
      <c r="DP115" s="1057"/>
      <c r="DQ115" s="1058" t="s">
        <v>436</v>
      </c>
      <c r="DR115" s="1056"/>
      <c r="DS115" s="1056"/>
      <c r="DT115" s="1056"/>
      <c r="DU115" s="1057"/>
      <c r="DV115" s="1059" t="s">
        <v>436</v>
      </c>
      <c r="DW115" s="1060"/>
      <c r="DX115" s="1060"/>
      <c r="DY115" s="1060"/>
      <c r="DZ115" s="1061"/>
    </row>
    <row r="116" spans="1:130" s="246" customFormat="1" ht="26.25" customHeight="1" x14ac:dyDescent="0.15">
      <c r="A116" s="1053"/>
      <c r="B116" s="1054"/>
      <c r="C116" s="1062" t="s">
        <v>446</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234</v>
      </c>
      <c r="AB116" s="1056"/>
      <c r="AC116" s="1056"/>
      <c r="AD116" s="1056"/>
      <c r="AE116" s="1057"/>
      <c r="AF116" s="1058" t="s">
        <v>388</v>
      </c>
      <c r="AG116" s="1056"/>
      <c r="AH116" s="1056"/>
      <c r="AI116" s="1056"/>
      <c r="AJ116" s="1057"/>
      <c r="AK116" s="1058" t="s">
        <v>436</v>
      </c>
      <c r="AL116" s="1056"/>
      <c r="AM116" s="1056"/>
      <c r="AN116" s="1056"/>
      <c r="AO116" s="1057"/>
      <c r="AP116" s="1059" t="s">
        <v>234</v>
      </c>
      <c r="AQ116" s="1060"/>
      <c r="AR116" s="1060"/>
      <c r="AS116" s="1060"/>
      <c r="AT116" s="1061"/>
      <c r="AU116" s="997"/>
      <c r="AV116" s="998"/>
      <c r="AW116" s="998"/>
      <c r="AX116" s="998"/>
      <c r="AY116" s="998"/>
      <c r="AZ116" s="1064" t="s">
        <v>447</v>
      </c>
      <c r="BA116" s="1065"/>
      <c r="BB116" s="1065"/>
      <c r="BC116" s="1065"/>
      <c r="BD116" s="1065"/>
      <c r="BE116" s="1065"/>
      <c r="BF116" s="1065"/>
      <c r="BG116" s="1065"/>
      <c r="BH116" s="1065"/>
      <c r="BI116" s="1065"/>
      <c r="BJ116" s="1065"/>
      <c r="BK116" s="1065"/>
      <c r="BL116" s="1065"/>
      <c r="BM116" s="1065"/>
      <c r="BN116" s="1065"/>
      <c r="BO116" s="1065"/>
      <c r="BP116" s="1066"/>
      <c r="BQ116" s="1016" t="s">
        <v>234</v>
      </c>
      <c r="BR116" s="1017"/>
      <c r="BS116" s="1017"/>
      <c r="BT116" s="1017"/>
      <c r="BU116" s="1017"/>
      <c r="BV116" s="1017" t="s">
        <v>234</v>
      </c>
      <c r="BW116" s="1017"/>
      <c r="BX116" s="1017"/>
      <c r="BY116" s="1017"/>
      <c r="BZ116" s="1017"/>
      <c r="CA116" s="1017" t="s">
        <v>234</v>
      </c>
      <c r="CB116" s="1017"/>
      <c r="CC116" s="1017"/>
      <c r="CD116" s="1017"/>
      <c r="CE116" s="1017"/>
      <c r="CF116" s="1011" t="s">
        <v>436</v>
      </c>
      <c r="CG116" s="1012"/>
      <c r="CH116" s="1012"/>
      <c r="CI116" s="1012"/>
      <c r="CJ116" s="1012"/>
      <c r="CK116" s="1042"/>
      <c r="CL116" s="1043"/>
      <c r="CM116" s="1013" t="s">
        <v>448</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436</v>
      </c>
      <c r="DH116" s="1056"/>
      <c r="DI116" s="1056"/>
      <c r="DJ116" s="1056"/>
      <c r="DK116" s="1057"/>
      <c r="DL116" s="1058" t="s">
        <v>234</v>
      </c>
      <c r="DM116" s="1056"/>
      <c r="DN116" s="1056"/>
      <c r="DO116" s="1056"/>
      <c r="DP116" s="1057"/>
      <c r="DQ116" s="1058" t="s">
        <v>436</v>
      </c>
      <c r="DR116" s="1056"/>
      <c r="DS116" s="1056"/>
      <c r="DT116" s="1056"/>
      <c r="DU116" s="1057"/>
      <c r="DV116" s="1059" t="s">
        <v>234</v>
      </c>
      <c r="DW116" s="1060"/>
      <c r="DX116" s="1060"/>
      <c r="DY116" s="1060"/>
      <c r="DZ116" s="1061"/>
    </row>
    <row r="117" spans="1:130" s="246" customFormat="1" ht="26.25" customHeight="1" x14ac:dyDescent="0.15">
      <c r="A117" s="1001" t="s">
        <v>185</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449</v>
      </c>
      <c r="Z117" s="983"/>
      <c r="AA117" s="1073">
        <v>282283</v>
      </c>
      <c r="AB117" s="1074"/>
      <c r="AC117" s="1074"/>
      <c r="AD117" s="1074"/>
      <c r="AE117" s="1075"/>
      <c r="AF117" s="1076">
        <v>272294</v>
      </c>
      <c r="AG117" s="1074"/>
      <c r="AH117" s="1074"/>
      <c r="AI117" s="1074"/>
      <c r="AJ117" s="1075"/>
      <c r="AK117" s="1076">
        <v>298828</v>
      </c>
      <c r="AL117" s="1074"/>
      <c r="AM117" s="1074"/>
      <c r="AN117" s="1074"/>
      <c r="AO117" s="1075"/>
      <c r="AP117" s="1077"/>
      <c r="AQ117" s="1078"/>
      <c r="AR117" s="1078"/>
      <c r="AS117" s="1078"/>
      <c r="AT117" s="1079"/>
      <c r="AU117" s="997"/>
      <c r="AV117" s="998"/>
      <c r="AW117" s="998"/>
      <c r="AX117" s="998"/>
      <c r="AY117" s="998"/>
      <c r="AZ117" s="1064" t="s">
        <v>450</v>
      </c>
      <c r="BA117" s="1065"/>
      <c r="BB117" s="1065"/>
      <c r="BC117" s="1065"/>
      <c r="BD117" s="1065"/>
      <c r="BE117" s="1065"/>
      <c r="BF117" s="1065"/>
      <c r="BG117" s="1065"/>
      <c r="BH117" s="1065"/>
      <c r="BI117" s="1065"/>
      <c r="BJ117" s="1065"/>
      <c r="BK117" s="1065"/>
      <c r="BL117" s="1065"/>
      <c r="BM117" s="1065"/>
      <c r="BN117" s="1065"/>
      <c r="BO117" s="1065"/>
      <c r="BP117" s="1066"/>
      <c r="BQ117" s="1016" t="s">
        <v>234</v>
      </c>
      <c r="BR117" s="1017"/>
      <c r="BS117" s="1017"/>
      <c r="BT117" s="1017"/>
      <c r="BU117" s="1017"/>
      <c r="BV117" s="1017" t="s">
        <v>234</v>
      </c>
      <c r="BW117" s="1017"/>
      <c r="BX117" s="1017"/>
      <c r="BY117" s="1017"/>
      <c r="BZ117" s="1017"/>
      <c r="CA117" s="1017" t="s">
        <v>436</v>
      </c>
      <c r="CB117" s="1017"/>
      <c r="CC117" s="1017"/>
      <c r="CD117" s="1017"/>
      <c r="CE117" s="1017"/>
      <c r="CF117" s="1011" t="s">
        <v>234</v>
      </c>
      <c r="CG117" s="1012"/>
      <c r="CH117" s="1012"/>
      <c r="CI117" s="1012"/>
      <c r="CJ117" s="1012"/>
      <c r="CK117" s="1042"/>
      <c r="CL117" s="1043"/>
      <c r="CM117" s="1013" t="s">
        <v>451</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234</v>
      </c>
      <c r="DH117" s="1056"/>
      <c r="DI117" s="1056"/>
      <c r="DJ117" s="1056"/>
      <c r="DK117" s="1057"/>
      <c r="DL117" s="1058" t="s">
        <v>234</v>
      </c>
      <c r="DM117" s="1056"/>
      <c r="DN117" s="1056"/>
      <c r="DO117" s="1056"/>
      <c r="DP117" s="1057"/>
      <c r="DQ117" s="1058" t="s">
        <v>388</v>
      </c>
      <c r="DR117" s="1056"/>
      <c r="DS117" s="1056"/>
      <c r="DT117" s="1056"/>
      <c r="DU117" s="1057"/>
      <c r="DV117" s="1059" t="s">
        <v>234</v>
      </c>
      <c r="DW117" s="1060"/>
      <c r="DX117" s="1060"/>
      <c r="DY117" s="1060"/>
      <c r="DZ117" s="1061"/>
    </row>
    <row r="118" spans="1:130" s="246" customFormat="1" ht="26.25" customHeight="1" x14ac:dyDescent="0.15">
      <c r="A118" s="1001" t="s">
        <v>424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422</v>
      </c>
      <c r="AB118" s="982"/>
      <c r="AC118" s="982"/>
      <c r="AD118" s="982"/>
      <c r="AE118" s="983"/>
      <c r="AF118" s="981" t="s">
        <v>304</v>
      </c>
      <c r="AG118" s="982"/>
      <c r="AH118" s="982"/>
      <c r="AI118" s="982"/>
      <c r="AJ118" s="983"/>
      <c r="AK118" s="981" t="s">
        <v>303</v>
      </c>
      <c r="AL118" s="982"/>
      <c r="AM118" s="982"/>
      <c r="AN118" s="982"/>
      <c r="AO118" s="983"/>
      <c r="AP118" s="1068" t="s">
        <v>423</v>
      </c>
      <c r="AQ118" s="1069"/>
      <c r="AR118" s="1069"/>
      <c r="AS118" s="1069"/>
      <c r="AT118" s="1070"/>
      <c r="AU118" s="997"/>
      <c r="AV118" s="998"/>
      <c r="AW118" s="998"/>
      <c r="AX118" s="998"/>
      <c r="AY118" s="998"/>
      <c r="AZ118" s="1071" t="s">
        <v>452</v>
      </c>
      <c r="BA118" s="1062"/>
      <c r="BB118" s="1062"/>
      <c r="BC118" s="1062"/>
      <c r="BD118" s="1062"/>
      <c r="BE118" s="1062"/>
      <c r="BF118" s="1062"/>
      <c r="BG118" s="1062"/>
      <c r="BH118" s="1062"/>
      <c r="BI118" s="1062"/>
      <c r="BJ118" s="1062"/>
      <c r="BK118" s="1062"/>
      <c r="BL118" s="1062"/>
      <c r="BM118" s="1062"/>
      <c r="BN118" s="1062"/>
      <c r="BO118" s="1062"/>
      <c r="BP118" s="1063"/>
      <c r="BQ118" s="1094" t="s">
        <v>234</v>
      </c>
      <c r="BR118" s="1095"/>
      <c r="BS118" s="1095"/>
      <c r="BT118" s="1095"/>
      <c r="BU118" s="1095"/>
      <c r="BV118" s="1095" t="s">
        <v>388</v>
      </c>
      <c r="BW118" s="1095"/>
      <c r="BX118" s="1095"/>
      <c r="BY118" s="1095"/>
      <c r="BZ118" s="1095"/>
      <c r="CA118" s="1095" t="s">
        <v>234</v>
      </c>
      <c r="CB118" s="1095"/>
      <c r="CC118" s="1095"/>
      <c r="CD118" s="1095"/>
      <c r="CE118" s="1095"/>
      <c r="CF118" s="1011" t="s">
        <v>234</v>
      </c>
      <c r="CG118" s="1012"/>
      <c r="CH118" s="1012"/>
      <c r="CI118" s="1012"/>
      <c r="CJ118" s="1012"/>
      <c r="CK118" s="1042"/>
      <c r="CL118" s="1043"/>
      <c r="CM118" s="1013" t="s">
        <v>453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234</v>
      </c>
      <c r="DH118" s="1056"/>
      <c r="DI118" s="1056"/>
      <c r="DJ118" s="1056"/>
      <c r="DK118" s="1057"/>
      <c r="DL118" s="1058" t="s">
        <v>234</v>
      </c>
      <c r="DM118" s="1056"/>
      <c r="DN118" s="1056"/>
      <c r="DO118" s="1056"/>
      <c r="DP118" s="1057"/>
      <c r="DQ118" s="1058" t="s">
        <v>388</v>
      </c>
      <c r="DR118" s="1056"/>
      <c r="DS118" s="1056"/>
      <c r="DT118" s="1056"/>
      <c r="DU118" s="1057"/>
      <c r="DV118" s="1059" t="s">
        <v>234</v>
      </c>
      <c r="DW118" s="1060"/>
      <c r="DX118" s="1060"/>
      <c r="DY118" s="1060"/>
      <c r="DZ118" s="1061"/>
    </row>
    <row r="119" spans="1:130" s="246" customFormat="1" ht="26.25" customHeight="1" x14ac:dyDescent="0.15">
      <c r="A119" s="1155" t="s">
        <v>427</v>
      </c>
      <c r="B119" s="1041"/>
      <c r="C119" s="1020" t="s">
        <v>428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234</v>
      </c>
      <c r="AB119" s="989"/>
      <c r="AC119" s="989"/>
      <c r="AD119" s="989"/>
      <c r="AE119" s="990"/>
      <c r="AF119" s="991" t="s">
        <v>234</v>
      </c>
      <c r="AG119" s="989"/>
      <c r="AH119" s="989"/>
      <c r="AI119" s="989"/>
      <c r="AJ119" s="990"/>
      <c r="AK119" s="991" t="s">
        <v>234</v>
      </c>
      <c r="AL119" s="989"/>
      <c r="AM119" s="989"/>
      <c r="AN119" s="989"/>
      <c r="AO119" s="990"/>
      <c r="AP119" s="992" t="s">
        <v>454</v>
      </c>
      <c r="AQ119" s="993"/>
      <c r="AR119" s="993"/>
      <c r="AS119" s="993"/>
      <c r="AT119" s="994"/>
      <c r="AU119" s="999"/>
      <c r="AV119" s="1000"/>
      <c r="AW119" s="1000"/>
      <c r="AX119" s="1000"/>
      <c r="AY119" s="1000"/>
      <c r="AZ119" s="277" t="s">
        <v>185</v>
      </c>
      <c r="BA119" s="277"/>
      <c r="BB119" s="277"/>
      <c r="BC119" s="277"/>
      <c r="BD119" s="277"/>
      <c r="BE119" s="277"/>
      <c r="BF119" s="277"/>
      <c r="BG119" s="277"/>
      <c r="BH119" s="277"/>
      <c r="BI119" s="277"/>
      <c r="BJ119" s="277"/>
      <c r="BK119" s="277"/>
      <c r="BL119" s="277"/>
      <c r="BM119" s="277"/>
      <c r="BN119" s="277"/>
      <c r="BO119" s="1072" t="s">
        <v>455</v>
      </c>
      <c r="BP119" s="1103"/>
      <c r="BQ119" s="1094">
        <v>2320277</v>
      </c>
      <c r="BR119" s="1095"/>
      <c r="BS119" s="1095"/>
      <c r="BT119" s="1095"/>
      <c r="BU119" s="1095"/>
      <c r="BV119" s="1095">
        <v>1704306</v>
      </c>
      <c r="BW119" s="1095"/>
      <c r="BX119" s="1095"/>
      <c r="BY119" s="1095"/>
      <c r="BZ119" s="1095"/>
      <c r="CA119" s="1095">
        <v>2137015</v>
      </c>
      <c r="CB119" s="1095"/>
      <c r="CC119" s="1095"/>
      <c r="CD119" s="1095"/>
      <c r="CE119" s="1095"/>
      <c r="CF119" s="1096"/>
      <c r="CG119" s="1097"/>
      <c r="CH119" s="1097"/>
      <c r="CI119" s="1097"/>
      <c r="CJ119" s="1098"/>
      <c r="CK119" s="1044"/>
      <c r="CL119" s="1045"/>
      <c r="CM119" s="1099" t="s">
        <v>456</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234</v>
      </c>
      <c r="DH119" s="1081"/>
      <c r="DI119" s="1081"/>
      <c r="DJ119" s="1081"/>
      <c r="DK119" s="1082"/>
      <c r="DL119" s="1080" t="s">
        <v>234</v>
      </c>
      <c r="DM119" s="1081"/>
      <c r="DN119" s="1081"/>
      <c r="DO119" s="1081"/>
      <c r="DP119" s="1082"/>
      <c r="DQ119" s="1080" t="s">
        <v>234</v>
      </c>
      <c r="DR119" s="1081"/>
      <c r="DS119" s="1081"/>
      <c r="DT119" s="1081"/>
      <c r="DU119" s="1082"/>
      <c r="DV119" s="1083" t="s">
        <v>234</v>
      </c>
      <c r="DW119" s="1084"/>
      <c r="DX119" s="1084"/>
      <c r="DY119" s="1084"/>
      <c r="DZ119" s="1085"/>
    </row>
    <row r="120" spans="1:130" s="246" customFormat="1" ht="26.25" customHeight="1" x14ac:dyDescent="0.15">
      <c r="A120" s="1156"/>
      <c r="B120" s="1043"/>
      <c r="C120" s="1013" t="s">
        <v>431</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234</v>
      </c>
      <c r="AB120" s="1056"/>
      <c r="AC120" s="1056"/>
      <c r="AD120" s="1056"/>
      <c r="AE120" s="1057"/>
      <c r="AF120" s="1058" t="s">
        <v>234</v>
      </c>
      <c r="AG120" s="1056"/>
      <c r="AH120" s="1056"/>
      <c r="AI120" s="1056"/>
      <c r="AJ120" s="1057"/>
      <c r="AK120" s="1058" t="s">
        <v>234</v>
      </c>
      <c r="AL120" s="1056"/>
      <c r="AM120" s="1056"/>
      <c r="AN120" s="1056"/>
      <c r="AO120" s="1057"/>
      <c r="AP120" s="1059" t="s">
        <v>234</v>
      </c>
      <c r="AQ120" s="1060"/>
      <c r="AR120" s="1060"/>
      <c r="AS120" s="1060"/>
      <c r="AT120" s="1061"/>
      <c r="AU120" s="1086" t="s">
        <v>457</v>
      </c>
      <c r="AV120" s="1087"/>
      <c r="AW120" s="1087"/>
      <c r="AX120" s="1087"/>
      <c r="AY120" s="1088"/>
      <c r="AZ120" s="1037" t="s">
        <v>458</v>
      </c>
      <c r="BA120" s="986"/>
      <c r="BB120" s="986"/>
      <c r="BC120" s="986"/>
      <c r="BD120" s="986"/>
      <c r="BE120" s="986"/>
      <c r="BF120" s="986"/>
      <c r="BG120" s="986"/>
      <c r="BH120" s="986"/>
      <c r="BI120" s="986"/>
      <c r="BJ120" s="986"/>
      <c r="BK120" s="986"/>
      <c r="BL120" s="986"/>
      <c r="BM120" s="986"/>
      <c r="BN120" s="986"/>
      <c r="BO120" s="986"/>
      <c r="BP120" s="987"/>
      <c r="BQ120" s="1023">
        <v>2143034</v>
      </c>
      <c r="BR120" s="1024"/>
      <c r="BS120" s="1024"/>
      <c r="BT120" s="1024"/>
      <c r="BU120" s="1024"/>
      <c r="BV120" s="1024">
        <v>1979147</v>
      </c>
      <c r="BW120" s="1024"/>
      <c r="BX120" s="1024"/>
      <c r="BY120" s="1024"/>
      <c r="BZ120" s="1024"/>
      <c r="CA120" s="1024">
        <v>1673699</v>
      </c>
      <c r="CB120" s="1024"/>
      <c r="CC120" s="1024"/>
      <c r="CD120" s="1024"/>
      <c r="CE120" s="1024"/>
      <c r="CF120" s="1038">
        <v>204.1</v>
      </c>
      <c r="CG120" s="1039"/>
      <c r="CH120" s="1039"/>
      <c r="CI120" s="1039"/>
      <c r="CJ120" s="1039"/>
      <c r="CK120" s="1104" t="s">
        <v>459</v>
      </c>
      <c r="CL120" s="1105"/>
      <c r="CM120" s="1105"/>
      <c r="CN120" s="1105"/>
      <c r="CO120" s="1106"/>
      <c r="CP120" s="1112" t="s">
        <v>460</v>
      </c>
      <c r="CQ120" s="1113"/>
      <c r="CR120" s="1113"/>
      <c r="CS120" s="1113"/>
      <c r="CT120" s="1113"/>
      <c r="CU120" s="1113"/>
      <c r="CV120" s="1113"/>
      <c r="CW120" s="1113"/>
      <c r="CX120" s="1113"/>
      <c r="CY120" s="1113"/>
      <c r="CZ120" s="1113"/>
      <c r="DA120" s="1113"/>
      <c r="DB120" s="1113"/>
      <c r="DC120" s="1113"/>
      <c r="DD120" s="1113"/>
      <c r="DE120" s="1113"/>
      <c r="DF120" s="1114"/>
      <c r="DG120" s="1023">
        <v>350187</v>
      </c>
      <c r="DH120" s="1024"/>
      <c r="DI120" s="1024"/>
      <c r="DJ120" s="1024"/>
      <c r="DK120" s="1024"/>
      <c r="DL120" s="1024" t="s">
        <v>234</v>
      </c>
      <c r="DM120" s="1024"/>
      <c r="DN120" s="1024"/>
      <c r="DO120" s="1024"/>
      <c r="DP120" s="1024"/>
      <c r="DQ120" s="1024">
        <v>295909</v>
      </c>
      <c r="DR120" s="1024"/>
      <c r="DS120" s="1024"/>
      <c r="DT120" s="1024"/>
      <c r="DU120" s="1024"/>
      <c r="DV120" s="1025">
        <v>36.1</v>
      </c>
      <c r="DW120" s="1025"/>
      <c r="DX120" s="1025"/>
      <c r="DY120" s="1025"/>
      <c r="DZ120" s="1026"/>
    </row>
    <row r="121" spans="1:130" s="246" customFormat="1" ht="26.25" customHeight="1" x14ac:dyDescent="0.15">
      <c r="A121" s="1156"/>
      <c r="B121" s="1043"/>
      <c r="C121" s="1064" t="s">
        <v>461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234</v>
      </c>
      <c r="AB121" s="1056"/>
      <c r="AC121" s="1056"/>
      <c r="AD121" s="1056"/>
      <c r="AE121" s="1057"/>
      <c r="AF121" s="1058" t="s">
        <v>234</v>
      </c>
      <c r="AG121" s="1056"/>
      <c r="AH121" s="1056"/>
      <c r="AI121" s="1056"/>
      <c r="AJ121" s="1057"/>
      <c r="AK121" s="1058" t="s">
        <v>234</v>
      </c>
      <c r="AL121" s="1056"/>
      <c r="AM121" s="1056"/>
      <c r="AN121" s="1056"/>
      <c r="AO121" s="1057"/>
      <c r="AP121" s="1059" t="s">
        <v>234</v>
      </c>
      <c r="AQ121" s="1060"/>
      <c r="AR121" s="1060"/>
      <c r="AS121" s="1060"/>
      <c r="AT121" s="1061"/>
      <c r="AU121" s="1089"/>
      <c r="AV121" s="1090"/>
      <c r="AW121" s="1090"/>
      <c r="AX121" s="1090"/>
      <c r="AY121" s="1091"/>
      <c r="AZ121" s="1046" t="s">
        <v>462</v>
      </c>
      <c r="BA121" s="1047"/>
      <c r="BB121" s="1047"/>
      <c r="BC121" s="1047"/>
      <c r="BD121" s="1047"/>
      <c r="BE121" s="1047"/>
      <c r="BF121" s="1047"/>
      <c r="BG121" s="1047"/>
      <c r="BH121" s="1047"/>
      <c r="BI121" s="1047"/>
      <c r="BJ121" s="1047"/>
      <c r="BK121" s="1047"/>
      <c r="BL121" s="1047"/>
      <c r="BM121" s="1047"/>
      <c r="BN121" s="1047"/>
      <c r="BO121" s="1047"/>
      <c r="BP121" s="1048"/>
      <c r="BQ121" s="1016" t="s">
        <v>234</v>
      </c>
      <c r="BR121" s="1017"/>
      <c r="BS121" s="1017"/>
      <c r="BT121" s="1017"/>
      <c r="BU121" s="1017"/>
      <c r="BV121" s="1017" t="s">
        <v>234</v>
      </c>
      <c r="BW121" s="1017"/>
      <c r="BX121" s="1017"/>
      <c r="BY121" s="1017"/>
      <c r="BZ121" s="1017"/>
      <c r="CA121" s="1017" t="s">
        <v>234</v>
      </c>
      <c r="CB121" s="1017"/>
      <c r="CC121" s="1017"/>
      <c r="CD121" s="1017"/>
      <c r="CE121" s="1017"/>
      <c r="CF121" s="1011" t="s">
        <v>234</v>
      </c>
      <c r="CG121" s="1012"/>
      <c r="CH121" s="1012"/>
      <c r="CI121" s="1012"/>
      <c r="CJ121" s="1012"/>
      <c r="CK121" s="1107"/>
      <c r="CL121" s="1108"/>
      <c r="CM121" s="1108"/>
      <c r="CN121" s="1108"/>
      <c r="CO121" s="1109"/>
      <c r="CP121" s="1117" t="s">
        <v>463</v>
      </c>
      <c r="CQ121" s="1118"/>
      <c r="CR121" s="1118"/>
      <c r="CS121" s="1118"/>
      <c r="CT121" s="1118"/>
      <c r="CU121" s="1118"/>
      <c r="CV121" s="1118"/>
      <c r="CW121" s="1118"/>
      <c r="CX121" s="1118"/>
      <c r="CY121" s="1118"/>
      <c r="CZ121" s="1118"/>
      <c r="DA121" s="1118"/>
      <c r="DB121" s="1118"/>
      <c r="DC121" s="1118"/>
      <c r="DD121" s="1118"/>
      <c r="DE121" s="1118"/>
      <c r="DF121" s="1119"/>
      <c r="DG121" s="1016">
        <v>83099</v>
      </c>
      <c r="DH121" s="1017"/>
      <c r="DI121" s="1017"/>
      <c r="DJ121" s="1017"/>
      <c r="DK121" s="1017"/>
      <c r="DL121" s="1017">
        <v>59486</v>
      </c>
      <c r="DM121" s="1017"/>
      <c r="DN121" s="1017"/>
      <c r="DO121" s="1017"/>
      <c r="DP121" s="1017"/>
      <c r="DQ121" s="1017">
        <v>87198</v>
      </c>
      <c r="DR121" s="1017"/>
      <c r="DS121" s="1017"/>
      <c r="DT121" s="1017"/>
      <c r="DU121" s="1017"/>
      <c r="DV121" s="1018">
        <v>10.6</v>
      </c>
      <c r="DW121" s="1018"/>
      <c r="DX121" s="1018"/>
      <c r="DY121" s="1018"/>
      <c r="DZ121" s="1019"/>
    </row>
    <row r="122" spans="1:130" s="246" customFormat="1" ht="26.25" customHeight="1" x14ac:dyDescent="0.15">
      <c r="A122" s="1156"/>
      <c r="B122" s="1043"/>
      <c r="C122" s="1013" t="s">
        <v>442</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234</v>
      </c>
      <c r="AB122" s="1056"/>
      <c r="AC122" s="1056"/>
      <c r="AD122" s="1056"/>
      <c r="AE122" s="1057"/>
      <c r="AF122" s="1058" t="s">
        <v>234</v>
      </c>
      <c r="AG122" s="1056"/>
      <c r="AH122" s="1056"/>
      <c r="AI122" s="1056"/>
      <c r="AJ122" s="1057"/>
      <c r="AK122" s="1058" t="s">
        <v>234</v>
      </c>
      <c r="AL122" s="1056"/>
      <c r="AM122" s="1056"/>
      <c r="AN122" s="1056"/>
      <c r="AO122" s="1057"/>
      <c r="AP122" s="1059" t="s">
        <v>234</v>
      </c>
      <c r="AQ122" s="1060"/>
      <c r="AR122" s="1060"/>
      <c r="AS122" s="1060"/>
      <c r="AT122" s="1061"/>
      <c r="AU122" s="1089"/>
      <c r="AV122" s="1090"/>
      <c r="AW122" s="1090"/>
      <c r="AX122" s="1090"/>
      <c r="AY122" s="1091"/>
      <c r="AZ122" s="1071" t="s">
        <v>464</v>
      </c>
      <c r="BA122" s="1062"/>
      <c r="BB122" s="1062"/>
      <c r="BC122" s="1062"/>
      <c r="BD122" s="1062"/>
      <c r="BE122" s="1062"/>
      <c r="BF122" s="1062"/>
      <c r="BG122" s="1062"/>
      <c r="BH122" s="1062"/>
      <c r="BI122" s="1062"/>
      <c r="BJ122" s="1062"/>
      <c r="BK122" s="1062"/>
      <c r="BL122" s="1062"/>
      <c r="BM122" s="1062"/>
      <c r="BN122" s="1062"/>
      <c r="BO122" s="1062"/>
      <c r="BP122" s="1063"/>
      <c r="BQ122" s="1094">
        <v>1841978</v>
      </c>
      <c r="BR122" s="1095"/>
      <c r="BS122" s="1095"/>
      <c r="BT122" s="1095"/>
      <c r="BU122" s="1095"/>
      <c r="BV122" s="1095">
        <v>1785479</v>
      </c>
      <c r="BW122" s="1095"/>
      <c r="BX122" s="1095"/>
      <c r="BY122" s="1095"/>
      <c r="BZ122" s="1095"/>
      <c r="CA122" s="1095">
        <v>1763565</v>
      </c>
      <c r="CB122" s="1095"/>
      <c r="CC122" s="1095"/>
      <c r="CD122" s="1095"/>
      <c r="CE122" s="1095"/>
      <c r="CF122" s="1115">
        <v>215.1</v>
      </c>
      <c r="CG122" s="1116"/>
      <c r="CH122" s="1116"/>
      <c r="CI122" s="1116"/>
      <c r="CJ122" s="1116"/>
      <c r="CK122" s="1107"/>
      <c r="CL122" s="1108"/>
      <c r="CM122" s="1108"/>
      <c r="CN122" s="1108"/>
      <c r="CO122" s="1109"/>
      <c r="CP122" s="1117" t="s">
        <v>465</v>
      </c>
      <c r="CQ122" s="1118"/>
      <c r="CR122" s="1118"/>
      <c r="CS122" s="1118"/>
      <c r="CT122" s="1118"/>
      <c r="CU122" s="1118"/>
      <c r="CV122" s="1118"/>
      <c r="CW122" s="1118"/>
      <c r="CX122" s="1118"/>
      <c r="CY122" s="1118"/>
      <c r="CZ122" s="1118"/>
      <c r="DA122" s="1118"/>
      <c r="DB122" s="1118"/>
      <c r="DC122" s="1118"/>
      <c r="DD122" s="1118"/>
      <c r="DE122" s="1118"/>
      <c r="DF122" s="1119"/>
      <c r="DG122" s="1016" t="s">
        <v>234</v>
      </c>
      <c r="DH122" s="1017"/>
      <c r="DI122" s="1017"/>
      <c r="DJ122" s="1017"/>
      <c r="DK122" s="1017"/>
      <c r="DL122" s="1017" t="s">
        <v>234</v>
      </c>
      <c r="DM122" s="1017"/>
      <c r="DN122" s="1017"/>
      <c r="DO122" s="1017"/>
      <c r="DP122" s="1017"/>
      <c r="DQ122" s="1017" t="s">
        <v>234</v>
      </c>
      <c r="DR122" s="1017"/>
      <c r="DS122" s="1017"/>
      <c r="DT122" s="1017"/>
      <c r="DU122" s="1017"/>
      <c r="DV122" s="1018" t="s">
        <v>388</v>
      </c>
      <c r="DW122" s="1018"/>
      <c r="DX122" s="1018"/>
      <c r="DY122" s="1018"/>
      <c r="DZ122" s="1019"/>
    </row>
    <row r="123" spans="1:130" s="246" customFormat="1" ht="26.25" customHeight="1" x14ac:dyDescent="0.15">
      <c r="A123" s="1156"/>
      <c r="B123" s="1043"/>
      <c r="C123" s="1013" t="s">
        <v>448</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234</v>
      </c>
      <c r="AB123" s="1056"/>
      <c r="AC123" s="1056"/>
      <c r="AD123" s="1056"/>
      <c r="AE123" s="1057"/>
      <c r="AF123" s="1058" t="s">
        <v>234</v>
      </c>
      <c r="AG123" s="1056"/>
      <c r="AH123" s="1056"/>
      <c r="AI123" s="1056"/>
      <c r="AJ123" s="1057"/>
      <c r="AK123" s="1058" t="s">
        <v>234</v>
      </c>
      <c r="AL123" s="1056"/>
      <c r="AM123" s="1056"/>
      <c r="AN123" s="1056"/>
      <c r="AO123" s="1057"/>
      <c r="AP123" s="1059" t="s">
        <v>234</v>
      </c>
      <c r="AQ123" s="1060"/>
      <c r="AR123" s="1060"/>
      <c r="AS123" s="1060"/>
      <c r="AT123" s="1061"/>
      <c r="AU123" s="1092"/>
      <c r="AV123" s="1093"/>
      <c r="AW123" s="1093"/>
      <c r="AX123" s="1093"/>
      <c r="AY123" s="1093"/>
      <c r="AZ123" s="277" t="s">
        <v>185</v>
      </c>
      <c r="BA123" s="277"/>
      <c r="BB123" s="277"/>
      <c r="BC123" s="277"/>
      <c r="BD123" s="277"/>
      <c r="BE123" s="277"/>
      <c r="BF123" s="277"/>
      <c r="BG123" s="277"/>
      <c r="BH123" s="277"/>
      <c r="BI123" s="277"/>
      <c r="BJ123" s="277"/>
      <c r="BK123" s="277"/>
      <c r="BL123" s="277"/>
      <c r="BM123" s="277"/>
      <c r="BN123" s="277"/>
      <c r="BO123" s="1072" t="s">
        <v>466</v>
      </c>
      <c r="BP123" s="1103"/>
      <c r="BQ123" s="1162">
        <v>3985012</v>
      </c>
      <c r="BR123" s="1163"/>
      <c r="BS123" s="1163"/>
      <c r="BT123" s="1163"/>
      <c r="BU123" s="1163"/>
      <c r="BV123" s="1163">
        <v>3764626</v>
      </c>
      <c r="BW123" s="1163"/>
      <c r="BX123" s="1163"/>
      <c r="BY123" s="1163"/>
      <c r="BZ123" s="1163"/>
      <c r="CA123" s="1163">
        <v>3437264</v>
      </c>
      <c r="CB123" s="1163"/>
      <c r="CC123" s="1163"/>
      <c r="CD123" s="1163"/>
      <c r="CE123" s="1163"/>
      <c r="CF123" s="1096"/>
      <c r="CG123" s="1097"/>
      <c r="CH123" s="1097"/>
      <c r="CI123" s="1097"/>
      <c r="CJ123" s="1098"/>
      <c r="CK123" s="1107"/>
      <c r="CL123" s="1108"/>
      <c r="CM123" s="1108"/>
      <c r="CN123" s="1108"/>
      <c r="CO123" s="1109"/>
      <c r="CP123" s="1117" t="s">
        <v>467</v>
      </c>
      <c r="CQ123" s="1118"/>
      <c r="CR123" s="1118"/>
      <c r="CS123" s="1118"/>
      <c r="CT123" s="1118"/>
      <c r="CU123" s="1118"/>
      <c r="CV123" s="1118"/>
      <c r="CW123" s="1118"/>
      <c r="CX123" s="1118"/>
      <c r="CY123" s="1118"/>
      <c r="CZ123" s="1118"/>
      <c r="DA123" s="1118"/>
      <c r="DB123" s="1118"/>
      <c r="DC123" s="1118"/>
      <c r="DD123" s="1118"/>
      <c r="DE123" s="1118"/>
      <c r="DF123" s="1119"/>
      <c r="DG123" s="1055" t="s">
        <v>234</v>
      </c>
      <c r="DH123" s="1056"/>
      <c r="DI123" s="1056"/>
      <c r="DJ123" s="1056"/>
      <c r="DK123" s="1057"/>
      <c r="DL123" s="1058" t="s">
        <v>234</v>
      </c>
      <c r="DM123" s="1056"/>
      <c r="DN123" s="1056"/>
      <c r="DO123" s="1056"/>
      <c r="DP123" s="1057"/>
      <c r="DQ123" s="1058" t="s">
        <v>234</v>
      </c>
      <c r="DR123" s="1056"/>
      <c r="DS123" s="1056"/>
      <c r="DT123" s="1056"/>
      <c r="DU123" s="1057"/>
      <c r="DV123" s="1059" t="s">
        <v>234</v>
      </c>
      <c r="DW123" s="1060"/>
      <c r="DX123" s="1060"/>
      <c r="DY123" s="1060"/>
      <c r="DZ123" s="1061"/>
    </row>
    <row r="124" spans="1:130" s="246" customFormat="1" ht="26.25" customHeight="1" thickBot="1" x14ac:dyDescent="0.2">
      <c r="A124" s="1156"/>
      <c r="B124" s="1043"/>
      <c r="C124" s="1013" t="s">
        <v>451</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234</v>
      </c>
      <c r="AB124" s="1056"/>
      <c r="AC124" s="1056"/>
      <c r="AD124" s="1056"/>
      <c r="AE124" s="1057"/>
      <c r="AF124" s="1058" t="s">
        <v>234</v>
      </c>
      <c r="AG124" s="1056"/>
      <c r="AH124" s="1056"/>
      <c r="AI124" s="1056"/>
      <c r="AJ124" s="1057"/>
      <c r="AK124" s="1058" t="s">
        <v>234</v>
      </c>
      <c r="AL124" s="1056"/>
      <c r="AM124" s="1056"/>
      <c r="AN124" s="1056"/>
      <c r="AO124" s="1057"/>
      <c r="AP124" s="1059" t="s">
        <v>234</v>
      </c>
      <c r="AQ124" s="1060"/>
      <c r="AR124" s="1060"/>
      <c r="AS124" s="1060"/>
      <c r="AT124" s="1061"/>
      <c r="AU124" s="1158" t="s">
        <v>468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234</v>
      </c>
      <c r="BR124" s="1125"/>
      <c r="BS124" s="1125"/>
      <c r="BT124" s="1125"/>
      <c r="BU124" s="1125"/>
      <c r="BV124" s="1125" t="s">
        <v>234</v>
      </c>
      <c r="BW124" s="1125"/>
      <c r="BX124" s="1125"/>
      <c r="BY124" s="1125"/>
      <c r="BZ124" s="1125"/>
      <c r="CA124" s="1125" t="s">
        <v>234</v>
      </c>
      <c r="CB124" s="1125"/>
      <c r="CC124" s="1125"/>
      <c r="CD124" s="1125"/>
      <c r="CE124" s="1125"/>
      <c r="CF124" s="1126"/>
      <c r="CG124" s="1127"/>
      <c r="CH124" s="1127"/>
      <c r="CI124" s="1127"/>
      <c r="CJ124" s="1128"/>
      <c r="CK124" s="1110"/>
      <c r="CL124" s="1110"/>
      <c r="CM124" s="1110"/>
      <c r="CN124" s="1110"/>
      <c r="CO124" s="1111"/>
      <c r="CP124" s="1117" t="s">
        <v>469</v>
      </c>
      <c r="CQ124" s="1118"/>
      <c r="CR124" s="1118"/>
      <c r="CS124" s="1118"/>
      <c r="CT124" s="1118"/>
      <c r="CU124" s="1118"/>
      <c r="CV124" s="1118"/>
      <c r="CW124" s="1118"/>
      <c r="CX124" s="1118"/>
      <c r="CY124" s="1118"/>
      <c r="CZ124" s="1118"/>
      <c r="DA124" s="1118"/>
      <c r="DB124" s="1118"/>
      <c r="DC124" s="1118"/>
      <c r="DD124" s="1118"/>
      <c r="DE124" s="1118"/>
      <c r="DF124" s="1119"/>
      <c r="DG124" s="1102" t="s">
        <v>234</v>
      </c>
      <c r="DH124" s="1081"/>
      <c r="DI124" s="1081"/>
      <c r="DJ124" s="1081"/>
      <c r="DK124" s="1082"/>
      <c r="DL124" s="1080" t="s">
        <v>234</v>
      </c>
      <c r="DM124" s="1081"/>
      <c r="DN124" s="1081"/>
      <c r="DO124" s="1081"/>
      <c r="DP124" s="1082"/>
      <c r="DQ124" s="1080" t="s">
        <v>234</v>
      </c>
      <c r="DR124" s="1081"/>
      <c r="DS124" s="1081"/>
      <c r="DT124" s="1081"/>
      <c r="DU124" s="1082"/>
      <c r="DV124" s="1083" t="s">
        <v>234</v>
      </c>
      <c r="DW124" s="1084"/>
      <c r="DX124" s="1084"/>
      <c r="DY124" s="1084"/>
      <c r="DZ124" s="1085"/>
    </row>
    <row r="125" spans="1:130" s="246" customFormat="1" ht="26.25" customHeight="1" x14ac:dyDescent="0.15">
      <c r="A125" s="1156"/>
      <c r="B125" s="1043"/>
      <c r="C125" s="1013" t="s">
        <v>453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234</v>
      </c>
      <c r="AB125" s="1056"/>
      <c r="AC125" s="1056"/>
      <c r="AD125" s="1056"/>
      <c r="AE125" s="1057"/>
      <c r="AF125" s="1058" t="s">
        <v>234</v>
      </c>
      <c r="AG125" s="1056"/>
      <c r="AH125" s="1056"/>
      <c r="AI125" s="1056"/>
      <c r="AJ125" s="1057"/>
      <c r="AK125" s="1058" t="s">
        <v>234</v>
      </c>
      <c r="AL125" s="1056"/>
      <c r="AM125" s="1056"/>
      <c r="AN125" s="1056"/>
      <c r="AO125" s="1057"/>
      <c r="AP125" s="1059" t="s">
        <v>388</v>
      </c>
      <c r="AQ125" s="1060"/>
      <c r="AR125" s="1060"/>
      <c r="AS125" s="1060"/>
      <c r="AT125" s="106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0" t="s">
        <v>470</v>
      </c>
      <c r="CL125" s="1105"/>
      <c r="CM125" s="1105"/>
      <c r="CN125" s="1105"/>
      <c r="CO125" s="1106"/>
      <c r="CP125" s="1037" t="s">
        <v>471</v>
      </c>
      <c r="CQ125" s="986"/>
      <c r="CR125" s="986"/>
      <c r="CS125" s="986"/>
      <c r="CT125" s="986"/>
      <c r="CU125" s="986"/>
      <c r="CV125" s="986"/>
      <c r="CW125" s="986"/>
      <c r="CX125" s="986"/>
      <c r="CY125" s="986"/>
      <c r="CZ125" s="986"/>
      <c r="DA125" s="986"/>
      <c r="DB125" s="986"/>
      <c r="DC125" s="986"/>
      <c r="DD125" s="986"/>
      <c r="DE125" s="986"/>
      <c r="DF125" s="987"/>
      <c r="DG125" s="1023" t="s">
        <v>234</v>
      </c>
      <c r="DH125" s="1024"/>
      <c r="DI125" s="1024"/>
      <c r="DJ125" s="1024"/>
      <c r="DK125" s="1024"/>
      <c r="DL125" s="1024" t="s">
        <v>234</v>
      </c>
      <c r="DM125" s="1024"/>
      <c r="DN125" s="1024"/>
      <c r="DO125" s="1024"/>
      <c r="DP125" s="1024"/>
      <c r="DQ125" s="1024" t="s">
        <v>388</v>
      </c>
      <c r="DR125" s="1024"/>
      <c r="DS125" s="1024"/>
      <c r="DT125" s="1024"/>
      <c r="DU125" s="1024"/>
      <c r="DV125" s="1025" t="s">
        <v>234</v>
      </c>
      <c r="DW125" s="1025"/>
      <c r="DX125" s="1025"/>
      <c r="DY125" s="1025"/>
      <c r="DZ125" s="1026"/>
    </row>
    <row r="126" spans="1:130" s="246" customFormat="1" ht="26.25" customHeight="1" thickBot="1" x14ac:dyDescent="0.2">
      <c r="A126" s="1156"/>
      <c r="B126" s="1043"/>
      <c r="C126" s="1013" t="s">
        <v>456</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234</v>
      </c>
      <c r="AB126" s="1056"/>
      <c r="AC126" s="1056"/>
      <c r="AD126" s="1056"/>
      <c r="AE126" s="1057"/>
      <c r="AF126" s="1058" t="s">
        <v>234</v>
      </c>
      <c r="AG126" s="1056"/>
      <c r="AH126" s="1056"/>
      <c r="AI126" s="1056"/>
      <c r="AJ126" s="1057"/>
      <c r="AK126" s="1058" t="s">
        <v>234</v>
      </c>
      <c r="AL126" s="1056"/>
      <c r="AM126" s="1056"/>
      <c r="AN126" s="1056"/>
      <c r="AO126" s="1057"/>
      <c r="AP126" s="1059" t="s">
        <v>234</v>
      </c>
      <c r="AQ126" s="1060"/>
      <c r="AR126" s="1060"/>
      <c r="AS126" s="1060"/>
      <c r="AT126" s="106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1"/>
      <c r="CL126" s="1108"/>
      <c r="CM126" s="1108"/>
      <c r="CN126" s="1108"/>
      <c r="CO126" s="1109"/>
      <c r="CP126" s="1046" t="s">
        <v>472</v>
      </c>
      <c r="CQ126" s="1047"/>
      <c r="CR126" s="1047"/>
      <c r="CS126" s="1047"/>
      <c r="CT126" s="1047"/>
      <c r="CU126" s="1047"/>
      <c r="CV126" s="1047"/>
      <c r="CW126" s="1047"/>
      <c r="CX126" s="1047"/>
      <c r="CY126" s="1047"/>
      <c r="CZ126" s="1047"/>
      <c r="DA126" s="1047"/>
      <c r="DB126" s="1047"/>
      <c r="DC126" s="1047"/>
      <c r="DD126" s="1047"/>
      <c r="DE126" s="1047"/>
      <c r="DF126" s="1048"/>
      <c r="DG126" s="1016" t="s">
        <v>234</v>
      </c>
      <c r="DH126" s="1017"/>
      <c r="DI126" s="1017"/>
      <c r="DJ126" s="1017"/>
      <c r="DK126" s="1017"/>
      <c r="DL126" s="1017" t="s">
        <v>234</v>
      </c>
      <c r="DM126" s="1017"/>
      <c r="DN126" s="1017"/>
      <c r="DO126" s="1017"/>
      <c r="DP126" s="1017"/>
      <c r="DQ126" s="1017" t="s">
        <v>234</v>
      </c>
      <c r="DR126" s="1017"/>
      <c r="DS126" s="1017"/>
      <c r="DT126" s="1017"/>
      <c r="DU126" s="1017"/>
      <c r="DV126" s="1018" t="s">
        <v>234</v>
      </c>
      <c r="DW126" s="1018"/>
      <c r="DX126" s="1018"/>
      <c r="DY126" s="1018"/>
      <c r="DZ126" s="1019"/>
    </row>
    <row r="127" spans="1:130" s="246" customFormat="1" ht="26.25" customHeight="1" x14ac:dyDescent="0.15">
      <c r="A127" s="1157"/>
      <c r="B127" s="1045"/>
      <c r="C127" s="1099" t="s">
        <v>473</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234</v>
      </c>
      <c r="AB127" s="1056"/>
      <c r="AC127" s="1056"/>
      <c r="AD127" s="1056"/>
      <c r="AE127" s="1057"/>
      <c r="AF127" s="1058" t="s">
        <v>234</v>
      </c>
      <c r="AG127" s="1056"/>
      <c r="AH127" s="1056"/>
      <c r="AI127" s="1056"/>
      <c r="AJ127" s="1057"/>
      <c r="AK127" s="1058" t="s">
        <v>234</v>
      </c>
      <c r="AL127" s="1056"/>
      <c r="AM127" s="1056"/>
      <c r="AN127" s="1056"/>
      <c r="AO127" s="1057"/>
      <c r="AP127" s="1059" t="s">
        <v>234</v>
      </c>
      <c r="AQ127" s="1060"/>
      <c r="AR127" s="1060"/>
      <c r="AS127" s="1060"/>
      <c r="AT127" s="1061"/>
      <c r="AU127" s="282"/>
      <c r="AV127" s="282"/>
      <c r="AW127" s="282"/>
      <c r="AX127" s="1129" t="s">
        <v>474</v>
      </c>
      <c r="AY127" s="1130"/>
      <c r="AZ127" s="1130"/>
      <c r="BA127" s="1130"/>
      <c r="BB127" s="1130"/>
      <c r="BC127" s="1130"/>
      <c r="BD127" s="1130"/>
      <c r="BE127" s="1131"/>
      <c r="BF127" s="1132" t="s">
        <v>475</v>
      </c>
      <c r="BG127" s="1130"/>
      <c r="BH127" s="1130"/>
      <c r="BI127" s="1130"/>
      <c r="BJ127" s="1130"/>
      <c r="BK127" s="1130"/>
      <c r="BL127" s="1131"/>
      <c r="BM127" s="1132" t="s">
        <v>476</v>
      </c>
      <c r="BN127" s="1130"/>
      <c r="BO127" s="1130"/>
      <c r="BP127" s="1130"/>
      <c r="BQ127" s="1130"/>
      <c r="BR127" s="1130"/>
      <c r="BS127" s="1131"/>
      <c r="BT127" s="1132" t="s">
        <v>477</v>
      </c>
      <c r="BU127" s="1130"/>
      <c r="BV127" s="1130"/>
      <c r="BW127" s="1130"/>
      <c r="BX127" s="1130"/>
      <c r="BY127" s="1130"/>
      <c r="BZ127" s="1154"/>
      <c r="CA127" s="282"/>
      <c r="CB127" s="282"/>
      <c r="CC127" s="282"/>
      <c r="CD127" s="283"/>
      <c r="CE127" s="283"/>
      <c r="CF127" s="283"/>
      <c r="CG127" s="280"/>
      <c r="CH127" s="280"/>
      <c r="CI127" s="280"/>
      <c r="CJ127" s="281"/>
      <c r="CK127" s="1121"/>
      <c r="CL127" s="1108"/>
      <c r="CM127" s="1108"/>
      <c r="CN127" s="1108"/>
      <c r="CO127" s="1109"/>
      <c r="CP127" s="1046" t="s">
        <v>478</v>
      </c>
      <c r="CQ127" s="1047"/>
      <c r="CR127" s="1047"/>
      <c r="CS127" s="1047"/>
      <c r="CT127" s="1047"/>
      <c r="CU127" s="1047"/>
      <c r="CV127" s="1047"/>
      <c r="CW127" s="1047"/>
      <c r="CX127" s="1047"/>
      <c r="CY127" s="1047"/>
      <c r="CZ127" s="1047"/>
      <c r="DA127" s="1047"/>
      <c r="DB127" s="1047"/>
      <c r="DC127" s="1047"/>
      <c r="DD127" s="1047"/>
      <c r="DE127" s="1047"/>
      <c r="DF127" s="1048"/>
      <c r="DG127" s="1016" t="s">
        <v>234</v>
      </c>
      <c r="DH127" s="1017"/>
      <c r="DI127" s="1017"/>
      <c r="DJ127" s="1017"/>
      <c r="DK127" s="1017"/>
      <c r="DL127" s="1017" t="s">
        <v>234</v>
      </c>
      <c r="DM127" s="1017"/>
      <c r="DN127" s="1017"/>
      <c r="DO127" s="1017"/>
      <c r="DP127" s="1017"/>
      <c r="DQ127" s="1017" t="s">
        <v>234</v>
      </c>
      <c r="DR127" s="1017"/>
      <c r="DS127" s="1017"/>
      <c r="DT127" s="1017"/>
      <c r="DU127" s="1017"/>
      <c r="DV127" s="1018" t="s">
        <v>234</v>
      </c>
      <c r="DW127" s="1018"/>
      <c r="DX127" s="1018"/>
      <c r="DY127" s="1018"/>
      <c r="DZ127" s="1019"/>
    </row>
    <row r="128" spans="1:130" s="246" customFormat="1" ht="26.25" customHeight="1" thickBot="1" x14ac:dyDescent="0.2">
      <c r="A128" s="1140" t="s">
        <v>479</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480</v>
      </c>
      <c r="X128" s="1142"/>
      <c r="Y128" s="1142"/>
      <c r="Z128" s="1143"/>
      <c r="AA128" s="1144">
        <v>333</v>
      </c>
      <c r="AB128" s="1145"/>
      <c r="AC128" s="1145"/>
      <c r="AD128" s="1145"/>
      <c r="AE128" s="1146"/>
      <c r="AF128" s="1147">
        <v>188</v>
      </c>
      <c r="AG128" s="1145"/>
      <c r="AH128" s="1145"/>
      <c r="AI128" s="1145"/>
      <c r="AJ128" s="1146"/>
      <c r="AK128" s="1147">
        <v>188</v>
      </c>
      <c r="AL128" s="1145"/>
      <c r="AM128" s="1145"/>
      <c r="AN128" s="1145"/>
      <c r="AO128" s="1146"/>
      <c r="AP128" s="1148"/>
      <c r="AQ128" s="1149"/>
      <c r="AR128" s="1149"/>
      <c r="AS128" s="1149"/>
      <c r="AT128" s="1150"/>
      <c r="AU128" s="282"/>
      <c r="AV128" s="282"/>
      <c r="AW128" s="282"/>
      <c r="AX128" s="985" t="s">
        <v>481</v>
      </c>
      <c r="AY128" s="986"/>
      <c r="AZ128" s="986"/>
      <c r="BA128" s="986"/>
      <c r="BB128" s="986"/>
      <c r="BC128" s="986"/>
      <c r="BD128" s="986"/>
      <c r="BE128" s="987"/>
      <c r="BF128" s="1151" t="s">
        <v>234</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3"/>
      <c r="CB128" s="283"/>
      <c r="CC128" s="283"/>
      <c r="CD128" s="283"/>
      <c r="CE128" s="283"/>
      <c r="CF128" s="283"/>
      <c r="CG128" s="280"/>
      <c r="CH128" s="280"/>
      <c r="CI128" s="280"/>
      <c r="CJ128" s="281"/>
      <c r="CK128" s="1122"/>
      <c r="CL128" s="1123"/>
      <c r="CM128" s="1123"/>
      <c r="CN128" s="1123"/>
      <c r="CO128" s="1124"/>
      <c r="CP128" s="1133" t="s">
        <v>482</v>
      </c>
      <c r="CQ128" s="1134"/>
      <c r="CR128" s="1134"/>
      <c r="CS128" s="1134"/>
      <c r="CT128" s="1134"/>
      <c r="CU128" s="1134"/>
      <c r="CV128" s="1134"/>
      <c r="CW128" s="1134"/>
      <c r="CX128" s="1134"/>
      <c r="CY128" s="1134"/>
      <c r="CZ128" s="1134"/>
      <c r="DA128" s="1134"/>
      <c r="DB128" s="1134"/>
      <c r="DC128" s="1134"/>
      <c r="DD128" s="1134"/>
      <c r="DE128" s="1134"/>
      <c r="DF128" s="1135"/>
      <c r="DG128" s="1136" t="s">
        <v>234</v>
      </c>
      <c r="DH128" s="1137"/>
      <c r="DI128" s="1137"/>
      <c r="DJ128" s="1137"/>
      <c r="DK128" s="1137"/>
      <c r="DL128" s="1137" t="s">
        <v>234</v>
      </c>
      <c r="DM128" s="1137"/>
      <c r="DN128" s="1137"/>
      <c r="DO128" s="1137"/>
      <c r="DP128" s="1137"/>
      <c r="DQ128" s="1137" t="s">
        <v>234</v>
      </c>
      <c r="DR128" s="1137"/>
      <c r="DS128" s="1137"/>
      <c r="DT128" s="1137"/>
      <c r="DU128" s="1137"/>
      <c r="DV128" s="1138" t="s">
        <v>234</v>
      </c>
      <c r="DW128" s="1138"/>
      <c r="DX128" s="1138"/>
      <c r="DY128" s="1138"/>
      <c r="DZ128" s="1139"/>
    </row>
    <row r="129" spans="1:131" s="246"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483</v>
      </c>
      <c r="X129" s="1171"/>
      <c r="Y129" s="1171"/>
      <c r="Z129" s="1172"/>
      <c r="AA129" s="1055">
        <v>1191878</v>
      </c>
      <c r="AB129" s="1056"/>
      <c r="AC129" s="1056"/>
      <c r="AD129" s="1056"/>
      <c r="AE129" s="1057"/>
      <c r="AF129" s="1058">
        <v>1106771</v>
      </c>
      <c r="AG129" s="1056"/>
      <c r="AH129" s="1056"/>
      <c r="AI129" s="1056"/>
      <c r="AJ129" s="1057"/>
      <c r="AK129" s="1058">
        <v>1065871</v>
      </c>
      <c r="AL129" s="1056"/>
      <c r="AM129" s="1056"/>
      <c r="AN129" s="1056"/>
      <c r="AO129" s="1057"/>
      <c r="AP129" s="1173"/>
      <c r="AQ129" s="1174"/>
      <c r="AR129" s="1174"/>
      <c r="AS129" s="1174"/>
      <c r="AT129" s="1175"/>
      <c r="AU129" s="284"/>
      <c r="AV129" s="284"/>
      <c r="AW129" s="284"/>
      <c r="AX129" s="1164" t="s">
        <v>484</v>
      </c>
      <c r="AY129" s="1047"/>
      <c r="AZ129" s="1047"/>
      <c r="BA129" s="1047"/>
      <c r="BB129" s="1047"/>
      <c r="BC129" s="1047"/>
      <c r="BD129" s="1047"/>
      <c r="BE129" s="1048"/>
      <c r="BF129" s="1165" t="s">
        <v>234</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7" t="s">
        <v>485</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486</v>
      </c>
      <c r="X130" s="1171"/>
      <c r="Y130" s="1171"/>
      <c r="Z130" s="1172"/>
      <c r="AA130" s="1055">
        <v>271117</v>
      </c>
      <c r="AB130" s="1056"/>
      <c r="AC130" s="1056"/>
      <c r="AD130" s="1056"/>
      <c r="AE130" s="1057"/>
      <c r="AF130" s="1058">
        <v>242498</v>
      </c>
      <c r="AG130" s="1056"/>
      <c r="AH130" s="1056"/>
      <c r="AI130" s="1056"/>
      <c r="AJ130" s="1057"/>
      <c r="AK130" s="1058">
        <v>245943</v>
      </c>
      <c r="AL130" s="1056"/>
      <c r="AM130" s="1056"/>
      <c r="AN130" s="1056"/>
      <c r="AO130" s="1057"/>
      <c r="AP130" s="1173"/>
      <c r="AQ130" s="1174"/>
      <c r="AR130" s="1174"/>
      <c r="AS130" s="1174"/>
      <c r="AT130" s="1175"/>
      <c r="AU130" s="284"/>
      <c r="AV130" s="284"/>
      <c r="AW130" s="284"/>
      <c r="AX130" s="1164" t="s">
        <v>487</v>
      </c>
      <c r="AY130" s="1047"/>
      <c r="AZ130" s="1047"/>
      <c r="BA130" s="1047"/>
      <c r="BB130" s="1047"/>
      <c r="BC130" s="1047"/>
      <c r="BD130" s="1047"/>
      <c r="BE130" s="1048"/>
      <c r="BF130" s="1201">
        <v>3.6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488</v>
      </c>
      <c r="X131" s="1209"/>
      <c r="Y131" s="1209"/>
      <c r="Z131" s="1210"/>
      <c r="AA131" s="1102">
        <v>920761</v>
      </c>
      <c r="AB131" s="1081"/>
      <c r="AC131" s="1081"/>
      <c r="AD131" s="1081"/>
      <c r="AE131" s="1082"/>
      <c r="AF131" s="1080">
        <v>864273</v>
      </c>
      <c r="AG131" s="1081"/>
      <c r="AH131" s="1081"/>
      <c r="AI131" s="1081"/>
      <c r="AJ131" s="1082"/>
      <c r="AK131" s="1080">
        <v>819928</v>
      </c>
      <c r="AL131" s="1081"/>
      <c r="AM131" s="1081"/>
      <c r="AN131" s="1081"/>
      <c r="AO131" s="1082"/>
      <c r="AP131" s="1211"/>
      <c r="AQ131" s="1212"/>
      <c r="AR131" s="1212"/>
      <c r="AS131" s="1212"/>
      <c r="AT131" s="1213"/>
      <c r="AU131" s="284"/>
      <c r="AV131" s="284"/>
      <c r="AW131" s="284"/>
      <c r="AX131" s="1183" t="s">
        <v>489</v>
      </c>
      <c r="AY131" s="1134"/>
      <c r="AZ131" s="1134"/>
      <c r="BA131" s="1134"/>
      <c r="BB131" s="1134"/>
      <c r="BC131" s="1134"/>
      <c r="BD131" s="1134"/>
      <c r="BE131" s="1135"/>
      <c r="BF131" s="1184" t="s">
        <v>234</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0" t="s">
        <v>490</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491</v>
      </c>
      <c r="W132" s="1194"/>
      <c r="X132" s="1194"/>
      <c r="Y132" s="1194"/>
      <c r="Z132" s="1195"/>
      <c r="AA132" s="1196">
        <v>1.176526808</v>
      </c>
      <c r="AB132" s="1197"/>
      <c r="AC132" s="1197"/>
      <c r="AD132" s="1197"/>
      <c r="AE132" s="1198"/>
      <c r="AF132" s="1199">
        <v>3.425769404</v>
      </c>
      <c r="AG132" s="1197"/>
      <c r="AH132" s="1197"/>
      <c r="AI132" s="1197"/>
      <c r="AJ132" s="1198"/>
      <c r="AK132" s="1199">
        <v>6.4270277389999997</v>
      </c>
      <c r="AL132" s="1197"/>
      <c r="AM132" s="1197"/>
      <c r="AN132" s="1197"/>
      <c r="AO132" s="1198"/>
      <c r="AP132" s="1096"/>
      <c r="AQ132" s="1097"/>
      <c r="AR132" s="1097"/>
      <c r="AS132" s="1097"/>
      <c r="AT132" s="120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492</v>
      </c>
      <c r="W133" s="1177"/>
      <c r="X133" s="1177"/>
      <c r="Y133" s="1177"/>
      <c r="Z133" s="1178"/>
      <c r="AA133" s="1179">
        <v>0.8</v>
      </c>
      <c r="AB133" s="1180"/>
      <c r="AC133" s="1180"/>
      <c r="AD133" s="1180"/>
      <c r="AE133" s="1181"/>
      <c r="AF133" s="1179">
        <v>1.6</v>
      </c>
      <c r="AG133" s="1180"/>
      <c r="AH133" s="1180"/>
      <c r="AI133" s="1180"/>
      <c r="AJ133" s="1181"/>
      <c r="AK133" s="1179">
        <v>3.6</v>
      </c>
      <c r="AL133" s="1180"/>
      <c r="AM133" s="1180"/>
      <c r="AN133" s="1180"/>
      <c r="AO133" s="1181"/>
      <c r="AP133" s="1126"/>
      <c r="AQ133" s="1127"/>
      <c r="AR133" s="1127"/>
      <c r="AS133" s="1127"/>
      <c r="AT133" s="118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Zvvj1OjsOPsDcbNc1aS4ausdjxvAo+dTP4Oxx2n8AOREV58uCuNZEgzelNSDVcoa/hAsclZrF3AmjnOXdkQIw==" saltValue="Zq5oU/iMUv6P1/2C7Fab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2+bPdDCTHUR1lxCVktIcs/ah6r3GDmEHdt14gKHxbl9jcbkcawhlR8hTjpTLmXrnhtIR/r1NXoDBZ7940WkOg==" saltValue="rm0SGsjShM4hvXEhtRmF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YXoX3J/PUXqEDgLxG8XhUt1bym70lXYyMhoxdZVDsc+tVQyoW45VXw4z+pjroj0VoSSvg57AAryLgtW0mPb2w==" saltValue="OHK7mYz+PfMRPxsCC9nyk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9" t="s">
        <v>501</v>
      </c>
      <c r="AL9" s="1220"/>
      <c r="AM9" s="1220"/>
      <c r="AN9" s="1221"/>
      <c r="AO9" s="312">
        <v>211709</v>
      </c>
      <c r="AP9" s="312">
        <v>232137</v>
      </c>
      <c r="AQ9" s="313">
        <v>190701</v>
      </c>
      <c r="AR9" s="314">
        <v>21.7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9" t="s">
        <v>502</v>
      </c>
      <c r="AL10" s="1220"/>
      <c r="AM10" s="1220"/>
      <c r="AN10" s="1221"/>
      <c r="AO10" s="315">
        <v>32018</v>
      </c>
      <c r="AP10" s="315">
        <v>35107</v>
      </c>
      <c r="AQ10" s="316">
        <v>22807</v>
      </c>
      <c r="AR10" s="317">
        <v>53.9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9" t="s">
        <v>503</v>
      </c>
      <c r="AL11" s="1220"/>
      <c r="AM11" s="1220"/>
      <c r="AN11" s="1221"/>
      <c r="AO11" s="315">
        <v>27104</v>
      </c>
      <c r="AP11" s="315">
        <v>29719</v>
      </c>
      <c r="AQ11" s="316">
        <v>29822</v>
      </c>
      <c r="AR11" s="317">
        <v>-0.3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9" t="s">
        <v>504</v>
      </c>
      <c r="AL12" s="1220"/>
      <c r="AM12" s="1220"/>
      <c r="AN12" s="1221"/>
      <c r="AO12" s="315" t="s">
        <v>505</v>
      </c>
      <c r="AP12" s="315" t="s">
        <v>505</v>
      </c>
      <c r="AQ12" s="316">
        <v>3258</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9" t="s">
        <v>506</v>
      </c>
      <c r="AL13" s="1220"/>
      <c r="AM13" s="1220"/>
      <c r="AN13" s="1221"/>
      <c r="AO13" s="315" t="s">
        <v>505</v>
      </c>
      <c r="AP13" s="315" t="s">
        <v>505</v>
      </c>
      <c r="AQ13" s="316">
        <v>24</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9" t="s">
        <v>507</v>
      </c>
      <c r="AL14" s="1220"/>
      <c r="AM14" s="1220"/>
      <c r="AN14" s="1221"/>
      <c r="AO14" s="315">
        <v>8778</v>
      </c>
      <c r="AP14" s="315">
        <v>9625</v>
      </c>
      <c r="AQ14" s="316">
        <v>10094</v>
      </c>
      <c r="AR14" s="317">
        <v>-4.5999999999999996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508</v>
      </c>
      <c r="AL15" s="1220"/>
      <c r="AM15" s="1220"/>
      <c r="AN15" s="1221"/>
      <c r="AO15" s="315">
        <v>13416</v>
      </c>
      <c r="AP15" s="315">
        <v>14711</v>
      </c>
      <c r="AQ15" s="316">
        <v>4017</v>
      </c>
      <c r="AR15" s="317">
        <v>266.2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2" t="s">
        <v>509</v>
      </c>
      <c r="AL16" s="1223"/>
      <c r="AM16" s="1223"/>
      <c r="AN16" s="1224"/>
      <c r="AO16" s="315">
        <v>-19223</v>
      </c>
      <c r="AP16" s="315">
        <v>-21078</v>
      </c>
      <c r="AQ16" s="316">
        <v>-17771</v>
      </c>
      <c r="AR16" s="317">
        <v>18.600000000000001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2" t="s">
        <v>185</v>
      </c>
      <c r="AL17" s="1223"/>
      <c r="AM17" s="1223"/>
      <c r="AN17" s="1224"/>
      <c r="AO17" s="315">
        <v>273802</v>
      </c>
      <c r="AP17" s="315">
        <v>300221</v>
      </c>
      <c r="AQ17" s="316">
        <v>242952</v>
      </c>
      <c r="AR17" s="317">
        <v>23.6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4" t="s">
        <v>514</v>
      </c>
      <c r="AL21" s="1215"/>
      <c r="AM21" s="1215"/>
      <c r="AN21" s="1216"/>
      <c r="AO21" s="327">
        <v>29.61</v>
      </c>
      <c r="AP21" s="328">
        <v>21.84</v>
      </c>
      <c r="AQ21" s="329">
        <v>7.77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4" t="s">
        <v>515</v>
      </c>
      <c r="AL22" s="1215"/>
      <c r="AM22" s="1215"/>
      <c r="AN22" s="1216"/>
      <c r="AO22" s="332">
        <v>90.6</v>
      </c>
      <c r="AP22" s="333">
        <v>95.6</v>
      </c>
      <c r="AQ22" s="334">
        <v>-5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0" t="s">
        <v>519</v>
      </c>
      <c r="AL32" s="1231"/>
      <c r="AM32" s="1231"/>
      <c r="AN32" s="1232"/>
      <c r="AO32" s="342">
        <v>252542</v>
      </c>
      <c r="AP32" s="342">
        <v>276910</v>
      </c>
      <c r="AQ32" s="343">
        <v>136235</v>
      </c>
      <c r="AR32" s="344">
        <v>103.3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0" t="s">
        <v>520</v>
      </c>
      <c r="AL33" s="1231"/>
      <c r="AM33" s="1231"/>
      <c r="AN33" s="1232"/>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0" t="s">
        <v>521</v>
      </c>
      <c r="AL34" s="1231"/>
      <c r="AM34" s="1231"/>
      <c r="AN34" s="1232"/>
      <c r="AO34" s="342" t="s">
        <v>505</v>
      </c>
      <c r="AP34" s="342" t="s">
        <v>505</v>
      </c>
      <c r="AQ34" s="343">
        <v>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0" t="s">
        <v>522</v>
      </c>
      <c r="AL35" s="1231"/>
      <c r="AM35" s="1231"/>
      <c r="AN35" s="1232"/>
      <c r="AO35" s="342">
        <v>45884</v>
      </c>
      <c r="AP35" s="342">
        <v>50311</v>
      </c>
      <c r="AQ35" s="343">
        <v>32688</v>
      </c>
      <c r="AR35" s="344">
        <v>53.9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0" t="s">
        <v>523</v>
      </c>
      <c r="AL36" s="1231"/>
      <c r="AM36" s="1231"/>
      <c r="AN36" s="1232"/>
      <c r="AO36" s="342">
        <v>402</v>
      </c>
      <c r="AP36" s="342">
        <v>441</v>
      </c>
      <c r="AQ36" s="343">
        <v>4188</v>
      </c>
      <c r="AR36" s="344">
        <v>-89.5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0" t="s">
        <v>524</v>
      </c>
      <c r="AL37" s="1231"/>
      <c r="AM37" s="1231"/>
      <c r="AN37" s="1232"/>
      <c r="AO37" s="342" t="s">
        <v>505</v>
      </c>
      <c r="AP37" s="342" t="s">
        <v>505</v>
      </c>
      <c r="AQ37" s="343">
        <v>1212</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3" t="s">
        <v>525</v>
      </c>
      <c r="AL38" s="1234"/>
      <c r="AM38" s="1234"/>
      <c r="AN38" s="1235"/>
      <c r="AO38" s="345" t="s">
        <v>505</v>
      </c>
      <c r="AP38" s="345" t="s">
        <v>505</v>
      </c>
      <c r="AQ38" s="346">
        <v>25</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3" t="s">
        <v>526</v>
      </c>
      <c r="AL39" s="1234"/>
      <c r="AM39" s="1234"/>
      <c r="AN39" s="1235"/>
      <c r="AO39" s="342">
        <v>-188</v>
      </c>
      <c r="AP39" s="342">
        <v>-206</v>
      </c>
      <c r="AQ39" s="343">
        <v>-7598</v>
      </c>
      <c r="AR39" s="344">
        <v>-97.3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0" t="s">
        <v>527</v>
      </c>
      <c r="AL40" s="1231"/>
      <c r="AM40" s="1231"/>
      <c r="AN40" s="1232"/>
      <c r="AO40" s="342">
        <v>-245943</v>
      </c>
      <c r="AP40" s="342">
        <v>-269674</v>
      </c>
      <c r="AQ40" s="343">
        <v>-123844</v>
      </c>
      <c r="AR40" s="344">
        <v>117.8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6" t="s">
        <v>298</v>
      </c>
      <c r="AL41" s="1237"/>
      <c r="AM41" s="1237"/>
      <c r="AN41" s="1238"/>
      <c r="AO41" s="342">
        <v>52697</v>
      </c>
      <c r="AP41" s="342">
        <v>57782</v>
      </c>
      <c r="AQ41" s="343">
        <v>42911</v>
      </c>
      <c r="AR41" s="344">
        <v>34.700000000000003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5" t="s">
        <v>496</v>
      </c>
      <c r="AN49" s="1227" t="s">
        <v>531</v>
      </c>
      <c r="AO49" s="1228"/>
      <c r="AP49" s="1228"/>
      <c r="AQ49" s="1228"/>
      <c r="AR49" s="122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6"/>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1500796</v>
      </c>
      <c r="AN51" s="364">
        <v>1461340</v>
      </c>
      <c r="AO51" s="365">
        <v>157.1</v>
      </c>
      <c r="AP51" s="366">
        <v>272886</v>
      </c>
      <c r="AQ51" s="367">
        <v>3.7</v>
      </c>
      <c r="AR51" s="368">
        <v>153.4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1068441</v>
      </c>
      <c r="AN52" s="372">
        <v>1040352</v>
      </c>
      <c r="AO52" s="373">
        <v>197.9</v>
      </c>
      <c r="AP52" s="374">
        <v>125724</v>
      </c>
      <c r="AQ52" s="375">
        <v>21.9</v>
      </c>
      <c r="AR52" s="376">
        <v>176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309102</v>
      </c>
      <c r="AN53" s="364">
        <v>307871</v>
      </c>
      <c r="AO53" s="365">
        <v>-78.900000000000006</v>
      </c>
      <c r="AP53" s="366">
        <v>245039</v>
      </c>
      <c r="AQ53" s="367">
        <v>-10.199999999999999</v>
      </c>
      <c r="AR53" s="368">
        <v>-68.7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142836</v>
      </c>
      <c r="AN54" s="372">
        <v>142267</v>
      </c>
      <c r="AO54" s="373">
        <v>-86.3</v>
      </c>
      <c r="AP54" s="374">
        <v>108922</v>
      </c>
      <c r="AQ54" s="375">
        <v>-13.4</v>
      </c>
      <c r="AR54" s="376">
        <v>-72.900000000000006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410151</v>
      </c>
      <c r="AN55" s="364">
        <v>420237</v>
      </c>
      <c r="AO55" s="365">
        <v>36.5</v>
      </c>
      <c r="AP55" s="366">
        <v>291945</v>
      </c>
      <c r="AQ55" s="367">
        <v>19.100000000000001</v>
      </c>
      <c r="AR55" s="368">
        <v>17.399999999999999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242372</v>
      </c>
      <c r="AN56" s="372">
        <v>248332</v>
      </c>
      <c r="AO56" s="373">
        <v>74.599999999999994</v>
      </c>
      <c r="AP56" s="374">
        <v>127651</v>
      </c>
      <c r="AQ56" s="375">
        <v>17.2</v>
      </c>
      <c r="AR56" s="376">
        <v>57.4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719621</v>
      </c>
      <c r="AN57" s="364">
        <v>755904</v>
      </c>
      <c r="AO57" s="365">
        <v>79.900000000000006</v>
      </c>
      <c r="AP57" s="366">
        <v>291173</v>
      </c>
      <c r="AQ57" s="367">
        <v>-0.3</v>
      </c>
      <c r="AR57" s="368">
        <v>80.2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433203</v>
      </c>
      <c r="AN58" s="372">
        <v>455045</v>
      </c>
      <c r="AO58" s="373">
        <v>83.2</v>
      </c>
      <c r="AP58" s="374">
        <v>119071</v>
      </c>
      <c r="AQ58" s="375">
        <v>-6.7</v>
      </c>
      <c r="AR58" s="376">
        <v>89.9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1016394</v>
      </c>
      <c r="AN59" s="364">
        <v>1114467</v>
      </c>
      <c r="AO59" s="365">
        <v>47.4</v>
      </c>
      <c r="AP59" s="366">
        <v>271581</v>
      </c>
      <c r="AQ59" s="367">
        <v>-6.7</v>
      </c>
      <c r="AR59" s="368">
        <v>54.1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640805</v>
      </c>
      <c r="AN60" s="372">
        <v>702637</v>
      </c>
      <c r="AO60" s="373">
        <v>54.4</v>
      </c>
      <c r="AP60" s="374">
        <v>117844</v>
      </c>
      <c r="AQ60" s="375">
        <v>-1</v>
      </c>
      <c r="AR60" s="376">
        <v>55.4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791213</v>
      </c>
      <c r="AN61" s="379">
        <v>811964</v>
      </c>
      <c r="AO61" s="380">
        <v>48.4</v>
      </c>
      <c r="AP61" s="381">
        <v>274525</v>
      </c>
      <c r="AQ61" s="382">
        <v>1.1000000000000001</v>
      </c>
      <c r="AR61" s="368">
        <v>47.3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505531</v>
      </c>
      <c r="AN62" s="372">
        <v>517727</v>
      </c>
      <c r="AO62" s="373">
        <v>64.8</v>
      </c>
      <c r="AP62" s="374">
        <v>119842</v>
      </c>
      <c r="AQ62" s="375">
        <v>3.6</v>
      </c>
      <c r="AR62" s="376">
        <v>61.2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C0D4KUNjCmA1uKQHiVZa191K9915pt1KI86JrMXmHrevOrYcDDQSoeLDA1jvslrCMr8g5ag3vHmh6MeZ1hB4A==" saltValue="N+hSijlLSMNF463NSUcX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TJR7UB9IlmXt1Od1ZcqYXd8CICFIdf9SJsgzeRyp2hQtCMi1l42aOR6Qzi0slTXzatFo32Rg/hRub7xdVKiA==" saltValue="xRmOZMCwyt6kNNrl9VPQ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VsVM1Z2XfVw/1d/PBPZvMkhmy7T9fXWfPmXIM+gcSjs5PMqhEUBMg06YzeqBQghnuZjTAun42ehMR7hkLo+Bw==" saltValue="z//phBcqGSTgSm63Lcmb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9" t="s">
        <v>3</v>
      </c>
      <c r="D47" s="1239"/>
      <c r="E47" s="1240"/>
      <c r="F47" s="11">
        <v>17.57</v>
      </c>
      <c r="G47" s="12">
        <v>16.309999999999999</v>
      </c>
      <c r="H47" s="12">
        <v>16.66</v>
      </c>
      <c r="I47" s="12">
        <v>17.95</v>
      </c>
      <c r="J47" s="13">
        <v>19.600000000000001</v>
      </c>
    </row>
    <row r="48" spans="2:10" ht="57.75" customHeight="1" x14ac:dyDescent="0.15">
      <c r="B48" s="14"/>
      <c r="C48" s="1241" t="s">
        <v>4</v>
      </c>
      <c r="D48" s="1241"/>
      <c r="E48" s="1242"/>
      <c r="F48" s="15">
        <v>12.86</v>
      </c>
      <c r="G48" s="16">
        <v>12.25</v>
      </c>
      <c r="H48" s="16">
        <v>12.8</v>
      </c>
      <c r="I48" s="16">
        <v>14.28</v>
      </c>
      <c r="J48" s="17">
        <v>14.53</v>
      </c>
    </row>
    <row r="49" spans="2:10" ht="57.75" customHeight="1" thickBot="1" x14ac:dyDescent="0.2">
      <c r="B49" s="18"/>
      <c r="C49" s="1243" t="s">
        <v>5</v>
      </c>
      <c r="D49" s="1243"/>
      <c r="E49" s="1244"/>
      <c r="F49" s="19">
        <v>0.4</v>
      </c>
      <c r="G49" s="20">
        <v>23.46</v>
      </c>
      <c r="H49" s="20">
        <v>13.16</v>
      </c>
      <c r="I49" s="20">
        <v>4.4000000000000004</v>
      </c>
      <c r="J49" s="21">
        <v>6.42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Muizweug6V59MPeZezDIbB/iYwhqIzIqam1teqqZJlvOexWtUXuxJY5KjhwM7PRldRAaDUP1aQ//8mrEHhrzA==" saltValue="yn11JS+xW0Dcgg1nVulN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2020-02-10T03:58:33Z</dcterms:created>
  <dcterms:modified xsi:type="dcterms:W3CDTF">2020-09-30T01:56:38Z</dcterms:modified>
  <cp:category/>
</cp:coreProperties>
</file>