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10" yWindow="4470" windowWidth="19440" windowHeight="3705" tabRatio="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102" i="11" l="1"/>
  <c r="DB102" i="11"/>
  <c r="CW102" i="11"/>
  <c r="CR102" i="11"/>
  <c r="AU88" i="11" l="1"/>
  <c r="AP88" i="11"/>
  <c r="AF88" i="11"/>
  <c r="AU63" i="11" l="1"/>
  <c r="AP63" i="11"/>
  <c r="AF63" i="11"/>
  <c r="AP23" i="11"/>
  <c r="AA23" i="11"/>
  <c r="V23" i="11"/>
  <c r="Q2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BW34" i="9"/>
  <c r="BW35" i="9" s="1"/>
  <c r="BW36" i="9" s="1"/>
  <c r="BW37" i="9" s="1"/>
  <c r="BW38" i="9" s="1"/>
  <c r="BW39" i="9" s="1"/>
  <c r="BW40" i="9" s="1"/>
  <c r="BW41" i="9" s="1"/>
  <c r="BW42" i="9" s="1"/>
  <c r="BW43" i="9" s="1"/>
  <c r="AM34" i="9"/>
  <c r="C34" i="9"/>
  <c r="U34" i="9" s="1"/>
  <c r="U35" i="9" s="1"/>
  <c r="U36" i="9" s="1"/>
  <c r="CO34" i="9" l="1"/>
  <c r="CO35"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<sst xmlns="http://schemas.openxmlformats.org/spreadsheetml/2006/main" count="1052" uniqueCount="543">
  <si>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</si>
  <si>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</si>
  <si>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</si>
  <si>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</si>
  <si>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</si>
  <si>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</si>
  <si>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</si>
  <si>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</si>
  <si>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</si>
  <si>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</si>
  <si>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</si>
  <si>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</si>
  <si>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</si>
  <si>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</si>
  <si>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</si>
  <si>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</si>
  <si>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</si>
  <si>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</si>
  <si>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</si>
  <si>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</si>
  <si>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</si>
  <si>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</si>
  <si>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</si>
  <si>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</si>
  <si>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</si>
  <si>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</si>
  <si>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</si>
  <si>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</si>
  <si>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</si>
  <si>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</si>
  <si>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</si>
  <si>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</si>
  <si>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</si>
  <si>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</si>
  <si>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</si>
  <si>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</si>
  <si>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</si>
  <si>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</si>
  <si>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</si>
  <si>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</si>
  <si>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</si>
  <si>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</si>
  <si>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</si>
  <si>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</si>
  <si>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</si>
  <si>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</si>
  <si>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</si>
  <si>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</si>
  <si>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</si>
  <si>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</si>
  <si>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</si>
  <si>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</si>
  <si>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</si>
  <si>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</si>
  <si>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</si>
  <si>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</si>
  <si>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</si>
  <si>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</si>
  <si>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</si>
  <si>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</si>
  <si>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</si>
  <si>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</si>
  <si>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</si>
  <si>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</si>
  <si>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</si>
  <si>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</si>
  <si>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</si>
  <si>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</si>
  <si>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</si>
  <si>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</si>
  <si>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</si>
  <si>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</si>
  <si>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</si>
  <si>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</si>
  <si>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</si>
  <si>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</si>
  <si>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</si>
  <si>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</si>
  <si>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</si>
  <si>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</si>
  <si>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</si>
  <si>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天龍村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</si>
  <si>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</si>
  <si>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</si>
  <si>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</si>
  <si>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</si>
  <si>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</si>
  <si>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</si>
  <si>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</si>
  <si>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</si>
  <si>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</si>
  <si>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</si>
  <si>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</si>
  <si>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</si>
  <si>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</si>
  <si>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</si>
  <si>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</si>
  <si>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</si>
  <si>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</si>
  <si>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</si>
  <si>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</si>
  <si>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</si>
  <si>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</si>
  <si>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</si>
  <si>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</si>
  <si>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</si>
  <si>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</si>
  <si>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</si>
  <si>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</si>
  <si>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</si>
  <si>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</si>
  <si>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</si>
  <si>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</si>
  <si>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</si>
  <si>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</si>
  <si>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</si>
  <si>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</si>
  <si>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</si>
  <si>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</si>
  <si>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</si>
  <si>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</si>
  <si>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</si>
  <si>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</si>
  <si>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</si>
  <si>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</si>
  <si>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</si>
  <si>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</si>
  <si>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</si>
  <si>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</si>
  <si>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</si>
  <si>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</si>
  <si>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</si>
  <si>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</si>
  <si>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</si>
  <si>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</si>
  <si>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</si>
  <si>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</si>
  <si>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</si>
  <si>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</si>
  <si>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</si>
  <si>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</si>
  <si>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</si>
  <si>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</si>
  <si>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</si>
  <si>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</si>
  <si>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</si>
  <si>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</si>
  <si>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</si>
  <si>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</si>
  <si>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</si>
  <si>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</si>
  <si>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</si>
  <si>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</si>
  <si>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</si>
  <si>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</si>
  <si>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</si>
  <si>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</si>
  <si>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</si>
  <si>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</si>
  <si>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</si>
  <si>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</si>
  <si>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</si>
  <si>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</si>
  <si>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</si>
  <si>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</si>
  <si>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</si>
  <si>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</si>
  <si>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</si>
  <si>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</si>
  <si>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</si>
  <si>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</si>
  <si>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</si>
  <si>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</si>
  <si>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</si>
  <si>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</si>
  <si>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</si>
  <si>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</si>
  <si>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</si>
  <si>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</si>
  <si>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</si>
  <si>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</si>
  <si>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</si>
  <si>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</si>
  <si>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</si>
  <si>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</si>
  <si>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</si>
  <si>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</si>
  <si>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</si>
  <si>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</si>
  <si>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</si>
  <si>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</si>
  <si>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</si>
  <si>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</si>
  <si>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</si>
  <si>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</si>
  <si>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長野県天龍村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</si>
  <si>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</si>
  <si>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</si>
  <si>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</si>
  <si>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</si>
  <si>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</si>
  <si>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</si>
  <si>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</si>
  <si>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</si>
  <si>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</si>
  <si>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</si>
  <si>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</si>
  <si>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</si>
  <si>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</si>
  <si>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</si>
  <si>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</si>
  <si>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</si>
  <si>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</si>
  <si>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</si>
  <si>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</si>
  <si>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</si>
  <si>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</si>
  <si>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</si>
  <si>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</si>
  <si>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</si>
  <si>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</si>
  <si>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</si>
  <si>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</si>
  <si>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</si>
  <si>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</si>
  <si>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</si>
  <si>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</si>
  <si>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</si>
  <si>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</si>
  <si>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</si>
  <si>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</si>
  <si>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</si>
  <si>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</si>
  <si>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</si>
  <si>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</si>
  <si>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</si>
  <si>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</si>
  <si>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</si>
  <si>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</si>
  <si>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</si>
  <si>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</si>
  <si>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</si>
  <si>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</si>
  <si>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</si>
  <si>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</si>
  <si>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</si>
  <si>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</si>
  <si>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</si>
  <si>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</si>
  <si>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</si>
  <si>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</si>
  <si>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</si>
  <si>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</si>
  <si>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</si>
  <si>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</si>
  <si>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</si>
  <si>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</si>
  <si>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</si>
  <si>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</si>
  <si>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</si>
  <si>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</si>
  <si>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</si>
  <si>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</si>
  <si>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</si>
  <si>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</si>
  <si>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</si>
  <si>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</si>
  <si>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</si>
  <si>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</si>
  <si>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</si>
  <si>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</si>
  <si>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</si>
  <si>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</si>
  <si>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</si>
  <si>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</si>
  <si>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</si>
  <si>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</si>
  <si>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</si>
  <si>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</si>
  <si>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</si>
  <si>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</si>
  <si>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</si>
  <si>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</si>
  <si>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</si>
  <si>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</si>
  <si>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</si>
  <si>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</si>
  <si>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</si>
  <si>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</si>
  <si>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</si>
  <si>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</si>
  <si>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</si>
  <si>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</si>
  <si>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</si>
  <si>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</si>
  <si>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</si>
  <si>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</si>
  <si>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</si>
  <si>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</si>
  <si>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</si>
  <si>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</si>
  <si>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</si>
  <si>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</si>
  <si>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</si>
  <si>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</si>
  <si>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</si>
  <si>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</si>
  <si>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</si>
  <si>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</si>
  <si>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</si>
  <si>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</si>
  <si>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</si>
  <si>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</si>
  <si>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</si>
  <si>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</si>
  <si>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</si>
  <si>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</si>
  <si>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</si>
  <si>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</si>
  <si>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</si>
  <si>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</si>
  <si>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</si>
  <si>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</si>
  <si>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</si>
  <si>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</si>
  <si>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</si>
  <si>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</si>
  <si>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</si>
  <si>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</si>
  <si>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</si>
  <si>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</si>
  <si>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</si>
  <si>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</si>
  <si>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</si>
  <si>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</si>
  <si>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</si>
  <si>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</si>
  <si>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</si>
  <si>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</si>
  <si>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</si>
  <si>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</si>
  <si>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</si>
  <si>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</si>
  <si>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</si>
  <si>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長野県天龍村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</si>
  <si>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</si>
  <si>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</si>
  <si>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</si>
  <si>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</si>
  <si>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</si>
  <si>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</si>
  <si>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</si>
  <si>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</si>
  <si>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</si>
  <si>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</si>
  <si>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</si>
  <si>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</si>
  <si>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</si>
  <si>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</si>
  <si>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</si>
  <si>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</si>
  <si>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</si>
  <si>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</si>
  <si>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</si>
  <si>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</si>
  <si>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</si>
  <si>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</si>
  <si>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</si>
  <si>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</si>
  <si>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</si>
  <si>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</si>
  <si>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</si>
  <si>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</si>
  <si>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</si>
  <si>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</si>
  <si>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</si>
  <si>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</si>
  <si>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</si>
  <si>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天龍村国民健康保険特別会計</t>
    <phoneticPr fontId="5"/>
  </si>
  <si>
    <t>天龍村介護保険特別会計</t>
    <phoneticPr fontId="5"/>
  </si>
  <si>
    <t>天龍村後期高齢者医療特別会計</t>
    <phoneticPr fontId="5"/>
  </si>
  <si>
    <t>天龍村営水道特別会計</t>
    <phoneticPr fontId="5"/>
  </si>
  <si>
    <t>法非適用企業</t>
    <phoneticPr fontId="5"/>
  </si>
  <si>
    <t>天龍村営下水道事業特別会計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</si>
  <si>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</si>
  <si>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</si>
  <si>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</si>
  <si>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</si>
  <si>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</si>
  <si>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</si>
  <si>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</si>
  <si>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</si>
  <si>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</si>
  <si>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</si>
  <si>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</si>
  <si>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</si>
  <si>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</si>
  <si>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</si>
  <si>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</si>
  <si>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</si>
  <si>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</si>
  <si>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</si>
  <si>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</si>
  <si>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</si>
  <si>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</si>
  <si>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</si>
  <si>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</si>
  <si>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</si>
  <si>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</si>
  <si>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</si>
  <si>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</si>
  <si>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</si>
  <si>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</si>
  <si>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</si>
  <si>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</si>
  <si>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</si>
  <si>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</si>
  <si>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</si>
  <si>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</si>
  <si>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</si>
  <si>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</si>
  <si>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</si>
  <si>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</si>
  <si>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</si>
  <si>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</si>
  <si>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</si>
  <si>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</si>
  <si>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</si>
  <si>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</si>
  <si>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</si>
  <si>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</si>
  <si>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</si>
  <si>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</si>
  <si>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</si>
  <si>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</si>
  <si>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</si>
  <si>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</si>
  <si>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</si>
  <si>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</si>
  <si>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</si>
  <si>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</si>
  <si>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</si>
  <si>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</si>
  <si>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</si>
  <si>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</si>
  <si>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</si>
  <si>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</si>
  <si>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</si>
  <si>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</si>
  <si>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</si>
  <si>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</si>
  <si>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</si>
  <si>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</si>
  <si>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</si>
  <si>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</si>
  <si>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</si>
  <si>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</si>
  <si>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</si>
  <si>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</si>
  <si>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</si>
  <si>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</si>
  <si>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</si>
  <si>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</si>
  <si>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</si>
  <si>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</si>
  <si>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</si>
  <si>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</si>
  <si>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</si>
  <si>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</si>
  <si>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</si>
  <si>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</si>
  <si>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</si>
  <si>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</si>
  <si>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</si>
  <si>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</si>
  <si>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</si>
  <si>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</si>
  <si>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</si>
  <si>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</si>
  <si>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</si>
  <si>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</si>
  <si>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</si>
  <si>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</si>
  <si>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</si>
  <si>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</si>
  <si>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</si>
  <si>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</si>
  <si>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</si>
  <si>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</si>
  <si>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</si>
  <si>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</si>
  <si>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</si>
  <si>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</si>
  <si>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</si>
  <si>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</si>
  <si>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</si>
  <si>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</si>
  <si>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</si>
  <si>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</si>
  <si>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</si>
  <si>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</si>
  <si>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</si>
  <si>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</si>
  <si>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</si>
  <si>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</si>
  <si>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</si>
  <si>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</si>
  <si>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</si>
  <si>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</si>
  <si>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</si>
  <si>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</si>
  <si>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</si>
  <si>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</si>
  <si>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</si>
  <si>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</si>
  <si>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</si>
  <si>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</si>
  <si>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天龍村国民健康保険特別会計</t>
  </si>
  <si>
    <t>天龍村介護保険特別会計</t>
  </si>
  <si>
    <t>天龍村営水道特別会計</t>
  </si>
  <si>
    <t>天龍村営下水道事業特別会計</t>
  </si>
  <si>
    <t>天龍村後期高齢者医療特別会計</t>
  </si>
  <si>
    <t>その他会計（赤字）</t>
  </si>
  <si>
    <t>その他会計（黒字）</t>
  </si>
  <si>
    <t>有限会社　龍泉閣</t>
    <rPh sb="0" eb="4">
      <t>ユウゲンガイシャ</t>
    </rPh>
    <rPh sb="5" eb="7">
      <t>リュウセン</t>
    </rPh>
    <rPh sb="7" eb="8">
      <t>カク</t>
    </rPh>
    <phoneticPr fontId="2"/>
  </si>
  <si>
    <t>有限会社　天龍農林業公社</t>
    <rPh sb="0" eb="4">
      <t>ユウゲンガイシャ</t>
    </rPh>
    <rPh sb="5" eb="7">
      <t>テンリュウ</t>
    </rPh>
    <rPh sb="7" eb="10">
      <t>ノウリンギョウ</t>
    </rPh>
    <rPh sb="10" eb="12">
      <t>コウシャ</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</si>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</sst>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250289</c:v>
                </c:pt>
                <c:pt idx="1">
                  <c:v>206773</c:v>
                </c:pt>
                <c:pt idx="2">
                  <c:v>401590</c:v>
                </c:pt>
                <c:pt idx="3">
                  <c:v>193099</c:v>
                </c:pt>
                <c:pt idx="4">
                  <c:v>339078</c:v>
                </c:pt>
              </c:numCache>
            </c:numRef>
          </c:val>
          <c:smooth val="0"/>
        </c:ser>
        <c:dLbls>
          <c:showLegendKey val="0"/>
          <c:showVal val="0"/>
          <c:showCatName val="0"/>
          <c:showSerName val="0"/>
          <c:showPercent val="0"/>
          <c:showBubbleSize val="0"/>
        </c:dLbls>
        <c:marker val="1"/>
        <c:smooth val="0"/>
        <c:axId val="41191296"/>
        <c:axId val="41197568"/>
      </c:lineChart>
      <c:catAx>
        <c:axId val="41191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97568"/>
        <c:crosses val="autoZero"/>
        <c:auto val="1"/>
        <c:lblAlgn val="ctr"/>
        <c:lblOffset val="100"/>
        <c:tickLblSkip val="1"/>
        <c:tickMarkSkip val="1"/>
        <c:noMultiLvlLbl val="0"/>
      </c:catAx>
      <c:valAx>
        <c:axId val="4119756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9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3.48</c:v>
                </c:pt>
                <c:pt idx="1">
                  <c:v>2.75</c:v>
                </c:pt>
                <c:pt idx="2">
                  <c:v>2.77</c:v>
                </c:pt>
                <c:pt idx="3">
                  <c:v>2.85</c:v>
                </c:pt>
                <c:pt idx="4">
                  <c:v>7.08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24.33</c:v>
                </c:pt>
                <c:pt idx="1">
                  <c:v>37.369999999999997</c:v>
                </c:pt>
                <c:pt idx="2">
                  <c:v>46.26</c:v>
                </c:pt>
                <c:pt idx="3">
                  <c:v>58.34</c:v>
                </c:pt>
                <c:pt idx="4">
                  <c:v>68.489999999999995</c:v>
                </c:pt>
              </c:numCache>
            </c:numRef>
          </c:val>
        </c:ser>
        <c:dLbls>
          <c:showLegendKey val="0"/>
          <c:showVal val="0"/>
          <c:showCatName val="0"/>
          <c:showSerName val="0"/>
          <c:showPercent val="0"/>
          <c:showBubbleSize val="0"/>
        </c:dLbls>
        <c:gapWidth val="250"/>
        <c:overlap val="100"/>
        <c:axId val="40696448"/>
        <c:axId val="4070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11.24</c:v>
                </c:pt>
                <c:pt idx="1">
                  <c:v>17.760000000000002</c:v>
                </c:pt>
                <c:pt idx="2">
                  <c:v>16.37</c:v>
                </c:pt>
                <c:pt idx="3">
                  <c:v>15.4</c:v>
                </c:pt>
                <c:pt idx="4">
                  <c:v>16.82</c:v>
                </c:pt>
              </c:numCache>
            </c:numRef>
          </c:val>
          <c:smooth val="0"/>
        </c:ser>
        <c:dLbls>
          <c:showLegendKey val="0"/>
          <c:showVal val="0"/>
          <c:showCatName val="0"/>
          <c:showSerName val="0"/>
          <c:showPercent val="0"/>
          <c:showBubbleSize val="0"/>
        </c:dLbls>
        <c:marker val="1"/>
        <c:smooth val="0"/>
        <c:axId val="40696448"/>
        <c:axId val="40702720"/>
      </c:lineChart>
      <c:catAx>
        <c:axId val="406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02720"/>
        <c:crosses val="autoZero"/>
        <c:auto val="1"/>
        <c:lblAlgn val="ctr"/>
        <c:lblOffset val="100"/>
        <c:tickLblSkip val="1"/>
        <c:tickMarkSkip val="1"/>
        <c:noMultiLvlLbl val="0"/>
      </c:catAx>
      <c:valAx>
        <c:axId val="4070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9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天龍村後期高齢者医療特別会計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c:v>
                </c:pt>
                <c:pt idx="8">
                  <c:v>#N/A</c:v>
                </c:pt>
                <c:pt idx="9">
                  <c:v>0.03</c:v>
                </c:pt>
              </c:numCache>
            </c:numRef>
          </c:val>
        </c:ser>
        <c:ser>
          <c:idx val="5"/>
          <c:order val="5"/>
          <c:tx>
            <c:strRef>
              <c:f>データシート!$A$32</c:f>
              <c:strCache>
                <c:ptCount val="1"/>
                <c:pt idx="0">
                  <c:v>天龍村営下水道事業特別会計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ser>
        <c:ser>
          <c:idx val="6"/>
          <c:order val="6"/>
          <c:tx>
            <c:strRef>
              <c:f>データシート!$A$33</c:f>
              <c:strCache>
                <c:ptCount val="1"/>
                <c:pt idx="0">
                  <c:v>天龍村営水道特別会計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0.04</c:v>
                </c:pt>
                <c:pt idx="4">
                  <c:v>#N/A</c:v>
                </c:pt>
                <c:pt idx="5">
                  <c:v>0.08</c:v>
                </c:pt>
                <c:pt idx="6">
                  <c:v>#N/A</c:v>
                </c:pt>
                <c:pt idx="7">
                  <c:v>0.04</c:v>
                </c:pt>
                <c:pt idx="8">
                  <c:v>#N/A</c:v>
                </c:pt>
                <c:pt idx="9">
                  <c:v>7.0000000000000007E-2</c:v>
                </c:pt>
              </c:numCache>
            </c:numRef>
          </c:val>
        </c:ser>
        <c:ser>
          <c:idx val="7"/>
          <c:order val="7"/>
          <c:tx>
            <c:strRef>
              <c:f>データシート!$A$34</c:f>
              <c:strCache>
                <c:ptCount val="1"/>
                <c:pt idx="0">
                  <c:v>天龍村介護保険特別会計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0.04</c:v>
                </c:pt>
                <c:pt idx="2">
                  <c:v>#N/A</c:v>
                </c:pt>
                <c:pt idx="3">
                  <c:v>0.05</c:v>
                </c:pt>
                <c:pt idx="4">
                  <c:v>#N/A</c:v>
                </c:pt>
                <c:pt idx="5">
                  <c:v>0.05</c:v>
                </c:pt>
                <c:pt idx="6">
                  <c:v>#N/A</c:v>
                </c:pt>
                <c:pt idx="7">
                  <c:v>0.03</c:v>
                </c:pt>
                <c:pt idx="8">
                  <c:v>#N/A</c:v>
                </c:pt>
                <c:pt idx="9">
                  <c:v>0.15</c:v>
                </c:pt>
              </c:numCache>
            </c:numRef>
          </c:val>
        </c:ser>
        <c:ser>
          <c:idx val="8"/>
          <c:order val="8"/>
          <c:tx>
            <c:strRef>
              <c:f>データシート!$A$35</c:f>
              <c:strCache>
                <c:ptCount val="1"/>
                <c:pt idx="0">
                  <c:v>天龍村国民健康保険特別会計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9.2899999999999991</c:v>
                </c:pt>
                <c:pt idx="2">
                  <c:v>#N/A</c:v>
                </c:pt>
                <c:pt idx="3">
                  <c:v>1.78</c:v>
                </c:pt>
                <c:pt idx="4">
                  <c:v>#N/A</c:v>
                </c:pt>
                <c:pt idx="5">
                  <c:v>1.2</c:v>
                </c:pt>
                <c:pt idx="6">
                  <c:v>#N/A</c:v>
                </c:pt>
                <c:pt idx="7">
                  <c:v>1.02</c:v>
                </c:pt>
                <c:pt idx="8">
                  <c:v>#N/A</c:v>
                </c:pt>
                <c:pt idx="9">
                  <c:v>1.1000000000000001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3.47</c:v>
                </c:pt>
                <c:pt idx="2">
                  <c:v>#N/A</c:v>
                </c:pt>
                <c:pt idx="3">
                  <c:v>2.74</c:v>
                </c:pt>
                <c:pt idx="4">
                  <c:v>#N/A</c:v>
                </c:pt>
                <c:pt idx="5">
                  <c:v>2.76</c:v>
                </c:pt>
                <c:pt idx="6">
                  <c:v>#N/A</c:v>
                </c:pt>
                <c:pt idx="7">
                  <c:v>2.85</c:v>
                </c:pt>
                <c:pt idx="8">
                  <c:v>#N/A</c:v>
                </c:pt>
                <c:pt idx="9">
                  <c:v>7.08</c:v>
                </c:pt>
              </c:numCache>
            </c:numRef>
          </c:val>
        </c:ser>
        <c:dLbls>
          <c:showLegendKey val="0"/>
          <c:showVal val="0"/>
          <c:showCatName val="0"/>
          <c:showSerName val="0"/>
          <c:showPercent val="0"/>
          <c:showBubbleSize val="0"/>
        </c:dLbls>
        <c:gapWidth val="150"/>
        <c:overlap val="100"/>
        <c:axId val="40866560"/>
        <c:axId val="40868096"/>
      </c:barChart>
      <c:catAx>
        <c:axId val="408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68096"/>
        <c:crosses val="autoZero"/>
        <c:auto val="1"/>
        <c:lblAlgn val="ctr"/>
        <c:lblOffset val="100"/>
        <c:tickLblSkip val="1"/>
        <c:tickMarkSkip val="1"/>
        <c:noMultiLvlLbl val="0"/>
      </c:catAx>
      <c:valAx>
        <c:axId val="4086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6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491</c:v>
                </c:pt>
                <c:pt idx="5">
                  <c:v>437</c:v>
                </c:pt>
                <c:pt idx="8">
                  <c:v>387</c:v>
                </c:pt>
                <c:pt idx="11">
                  <c:v>337</c:v>
                </c:pt>
                <c:pt idx="14">
                  <c:v>298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c:v>
                </c:pt>
                <c:pt idx="3">
                  <c:v>6</c:v>
                </c:pt>
                <c:pt idx="6">
                  <c:v>5</c:v>
                </c:pt>
                <c:pt idx="9">
                  <c:v>5</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c:v>
                </c:pt>
                <c:pt idx="3">
                  <c:v>66</c:v>
                </c:pt>
                <c:pt idx="6">
                  <c:v>59</c:v>
                </c:pt>
                <c:pt idx="9">
                  <c:v>45</c:v>
                </c:pt>
                <c:pt idx="12">
                  <c:v>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501</c:v>
                </c:pt>
                <c:pt idx="3">
                  <c:v>428</c:v>
                </c:pt>
                <c:pt idx="6">
                  <c:v>362</c:v>
                </c:pt>
                <c:pt idx="9">
                  <c:v>284</c:v>
                </c:pt>
                <c:pt idx="12">
                  <c:v>229</c:v>
                </c:pt>
              </c:numCache>
            </c:numRef>
          </c:val>
        </c:ser>
        <c:dLbls>
          <c:showLegendKey val="0"/>
          <c:showVal val="0"/>
          <c:showCatName val="0"/>
          <c:showSerName val="0"/>
          <c:showPercent val="0"/>
          <c:showBubbleSize val="0"/>
        </c:dLbls>
        <c:gapWidth val="100"/>
        <c:overlap val="100"/>
        <c:axId val="41876480"/>
        <c:axId val="7112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c:v>
                </c:pt>
                <c:pt idx="2">
                  <c:v>#N/A</c:v>
                </c:pt>
                <c:pt idx="3">
                  <c:v>#N/A</c:v>
                </c:pt>
                <c:pt idx="4">
                  <c:v>63</c:v>
                </c:pt>
                <c:pt idx="5">
                  <c:v>#N/A</c:v>
                </c:pt>
                <c:pt idx="6">
                  <c:v>#N/A</c:v>
                </c:pt>
                <c:pt idx="7">
                  <c:v>39</c:v>
                </c:pt>
                <c:pt idx="8">
                  <c:v>#N/A</c:v>
                </c:pt>
                <c:pt idx="9">
                  <c:v>#N/A</c:v>
                </c:pt>
                <c:pt idx="10">
                  <c:v>-3</c:v>
                </c:pt>
                <c:pt idx="11">
                  <c:v>#N/A</c:v>
                </c:pt>
                <c:pt idx="12">
                  <c:v>#N/A</c:v>
                </c:pt>
                <c:pt idx="13">
                  <c:v>-30</c:v>
                </c:pt>
                <c:pt idx="14">
                  <c:v>#N/A</c:v>
                </c:pt>
              </c:numCache>
            </c:numRef>
          </c:val>
          <c:smooth val="0"/>
        </c:ser>
        <c:dLbls>
          <c:showLegendKey val="0"/>
          <c:showVal val="0"/>
          <c:showCatName val="0"/>
          <c:showSerName val="0"/>
          <c:showPercent val="0"/>
          <c:showBubbleSize val="0"/>
        </c:dLbls>
        <c:marker val="1"/>
        <c:smooth val="0"/>
        <c:axId val="41876480"/>
        <c:axId val="71120000"/>
      </c:lineChart>
      <c:catAx>
        <c:axId val="418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120000"/>
        <c:crosses val="autoZero"/>
        <c:auto val="1"/>
        <c:lblAlgn val="ctr"/>
        <c:lblOffset val="100"/>
        <c:tickLblSkip val="1"/>
        <c:tickMarkSkip val="1"/>
        <c:noMultiLvlLbl val="0"/>
      </c:catAx>
      <c:valAx>
        <c:axId val="7112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2567</c:v>
                </c:pt>
                <c:pt idx="5">
                  <c:v>2349</c:v>
                </c:pt>
                <c:pt idx="8">
                  <c:v>2310</c:v>
                </c:pt>
                <c:pt idx="11">
                  <c:v>2050</c:v>
                </c:pt>
                <c:pt idx="14">
                  <c:v>2170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c:v>
                </c:pt>
                <c:pt idx="5">
                  <c:v>12</c:v>
                </c:pt>
                <c:pt idx="8">
                  <c:v>13</c:v>
                </c:pt>
                <c:pt idx="11">
                  <c:v>17</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923</c:v>
                </c:pt>
                <c:pt idx="5">
                  <c:v>1036</c:v>
                </c:pt>
                <c:pt idx="8">
                  <c:v>1154</c:v>
                </c:pt>
                <c:pt idx="11">
                  <c:v>1331</c:v>
                </c:pt>
                <c:pt idx="14">
                  <c:v>1406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605</c:v>
                </c:pt>
                <c:pt idx="3">
                  <c:v>608</c:v>
                </c:pt>
                <c:pt idx="6">
                  <c:v>597</c:v>
                </c:pt>
                <c:pt idx="9">
                  <c:v>597</c:v>
                </c:pt>
                <c:pt idx="12">
                  <c:v>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c:v>
                </c:pt>
                <c:pt idx="3">
                  <c:v>33</c:v>
                </c:pt>
                <c:pt idx="6">
                  <c:v>25</c:v>
                </c:pt>
                <c:pt idx="9">
                  <c:v>32</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589</c:v>
                </c:pt>
                <c:pt idx="3">
                  <c:v>525</c:v>
                </c:pt>
                <c:pt idx="6">
                  <c:v>464</c:v>
                </c:pt>
                <c:pt idx="9">
                  <c:v>427</c:v>
                </c:pt>
                <c:pt idx="12">
                  <c:v>408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1907</c:v>
                </c:pt>
                <c:pt idx="3">
                  <c:v>1590</c:v>
                </c:pt>
                <c:pt idx="6">
                  <c:v>1647</c:v>
                </c:pt>
                <c:pt idx="9">
                  <c:v>1509</c:v>
                </c:pt>
                <c:pt idx="12">
                  <c:v>1619</c:v>
                </c:pt>
              </c:numCache>
            </c:numRef>
          </c:val>
        </c:ser>
        <c:dLbls>
          <c:showLegendKey val="0"/>
          <c:showVal val="0"/>
          <c:showCatName val="0"/>
          <c:showSerName val="0"/>
          <c:showPercent val="0"/>
          <c:showBubbleSize val="0"/>
        </c:dLbls>
        <c:gapWidth val="100"/>
        <c:overlap val="100"/>
        <c:axId val="71178880"/>
        <c:axId val="7118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1178880"/>
        <c:axId val="71185152"/>
      </c:lineChart>
      <c:catAx>
        <c:axId val="7117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185152"/>
        <c:crosses val="autoZero"/>
        <c:auto val="1"/>
        <c:lblAlgn val="ctr"/>
        <c:lblOffset val="100"/>
        <c:tickLblSkip val="1"/>
        <c:tickMarkSkip val="1"/>
        <c:noMultiLvlLbl val="0"/>
      </c:catAx>
      <c:valAx>
        <c:axId val="7118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7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
1,488
109.44
2,264,729
2,086,825
95,821
1,353,275
1,619,254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人口の減少や、全国平均を上回る高齢化率（平成２６年度末５７．１７％）に加え、村内に中心となる産業がないこと等により、財政基盤が弱く、類似団体平均をかなり下回っている。</a:t>
          </a:r>
          <a:endParaRPr kumimoji="1" lang="en-US" altLang="ja-JP" sz="1300">
            <a:latin typeface="ＭＳ Ｐゴシック"/>
          </a:endParaRPr>
        </a:p>
        <a:p>
          <a:r>
            <a:rPr kumimoji="1" lang="ja-JP" altLang="en-US" sz="1300">
              <a:latin typeface="ＭＳ Ｐゴシック"/>
            </a:rPr>
            <a:t>　事務事業の見直しや、経常経費の抑制、繰上償還の実施等により引き続き今後も財政の健全化を図る。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8" name="直線コネクタ 67"/>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1" name="直線コネクタ 70"/>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4" name="直線コネクタ 73"/>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7" name="直線コネクタ 76"/>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7" name="円/楕円 86"/>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8"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89" name="円/楕円 88"/>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0" name="テキスト ボックス 89"/>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1" name="円/楕円 90"/>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2" name="テキスト ボックス 91"/>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3" name="円/楕円 92"/>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4" name="テキスト ボックス 93"/>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5" name="円/楕円 94"/>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6" name="テキスト ボックス 95"/>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年度以降の起債抑制、繰上償還実施等により、公債費を抑制してきた結果、平成</a:t>
          </a:r>
          <a:r>
            <a:rPr kumimoji="1" lang="en-US" altLang="ja-JP" sz="1300">
              <a:latin typeface="ＭＳ Ｐゴシック"/>
            </a:rPr>
            <a:t>23</a:t>
          </a:r>
          <a:r>
            <a:rPr kumimoji="1" lang="ja-JP" altLang="en-US" sz="1300">
              <a:latin typeface="ＭＳ Ｐゴシック"/>
            </a:rPr>
            <a:t>年度以降は漸減し、経常収支比率の改善が見られた。</a:t>
          </a:r>
          <a:endParaRPr kumimoji="1" lang="en-US" altLang="ja-JP" sz="1300">
            <a:latin typeface="ＭＳ Ｐゴシック"/>
          </a:endParaRPr>
        </a:p>
        <a:p>
          <a:r>
            <a:rPr kumimoji="1" lang="ja-JP" altLang="en-US" sz="1300">
              <a:latin typeface="ＭＳ Ｐゴシック"/>
            </a:rPr>
            <a:t>　今後もより有利な起債の活用、繰上償還等により、公債費の抑制を図ると共に、他の義務的経費についても見直し、縮減に努め、経常収支比率の改善を図る。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51012</xdr:rowOff>
    </xdr:to>
    <xdr:cxnSp macro="">
      <xdr:nvCxnSpPr>
        <xdr:cNvPr id="131" name="直線コネクタ 130"/>
        <xdr:cNvCxnSpPr/>
      </xdr:nvCxnSpPr>
      <xdr:spPr>
        <a:xfrm flipV="1">
          <a:off x="4114800" y="1045718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51012</xdr:rowOff>
    </xdr:from>
    <xdr:to>
      <xdr:col>6</xdr:col>
      <xdr:colOff>0</xdr:colOff>
      <xdr:row>62</xdr:row>
      <xdr:rowOff>4233</xdr:rowOff>
    </xdr:to>
    <xdr:cxnSp macro="">
      <xdr:nvCxnSpPr>
        <xdr:cNvPr id="134" name="直線コネクタ 133"/>
        <xdr:cNvCxnSpPr/>
      </xdr:nvCxnSpPr>
      <xdr:spPr>
        <a:xfrm flipV="1">
          <a:off x="3225800" y="1050946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4233</xdr:rowOff>
    </xdr:from>
    <xdr:to>
      <xdr:col>4</xdr:col>
      <xdr:colOff>482600</xdr:colOff>
      <xdr:row>62</xdr:row>
      <xdr:rowOff>120862</xdr:rowOff>
    </xdr:to>
    <xdr:cxnSp macro="">
      <xdr:nvCxnSpPr>
        <xdr:cNvPr id="137" name="直線コネクタ 136"/>
        <xdr:cNvCxnSpPr/>
      </xdr:nvCxnSpPr>
      <xdr:spPr>
        <a:xfrm flipV="1">
          <a:off x="2336800" y="1063413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212</xdr:rowOff>
    </xdr:from>
    <xdr:to>
      <xdr:col>3</xdr:col>
      <xdr:colOff>279400</xdr:colOff>
      <xdr:row>62</xdr:row>
      <xdr:rowOff>120862</xdr:rowOff>
    </xdr:to>
    <xdr:cxnSp macro="">
      <xdr:nvCxnSpPr>
        <xdr:cNvPr id="140" name="直線コネクタ 139"/>
        <xdr:cNvCxnSpPr/>
      </xdr:nvCxnSpPr>
      <xdr:spPr>
        <a:xfrm>
          <a:off x="1447800" y="106301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2" name="テキスト ボックス 141"/>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44" name="テキスト ボックス 143"/>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0" name="円/楕円 149"/>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1"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212</xdr:rowOff>
    </xdr:from>
    <xdr:to>
      <xdr:col>6</xdr:col>
      <xdr:colOff>50800</xdr:colOff>
      <xdr:row>61</xdr:row>
      <xdr:rowOff>101812</xdr:rowOff>
    </xdr:to>
    <xdr:sp macro="" textlink="">
      <xdr:nvSpPr>
        <xdr:cNvPr id="152" name="円/楕円 151"/>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111989</xdr:rowOff>
    </xdr:from>
    <xdr:ext cx="736600" cy="259045"/>
    <xdr:sp macro="" textlink="">
      <xdr:nvSpPr>
        <xdr:cNvPr id="153" name="テキスト ボックス 152"/>
        <xdr:cNvSpPr txBox="1"/>
      </xdr:nvSpPr>
      <xdr:spPr>
        <a:xfrm>
          <a:off x="3733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4" name="円/楕円 153"/>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5" name="テキスト ボックス 154"/>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70062</xdr:rowOff>
    </xdr:from>
    <xdr:to>
      <xdr:col>3</xdr:col>
      <xdr:colOff>330200</xdr:colOff>
      <xdr:row>63</xdr:row>
      <xdr:rowOff>212</xdr:rowOff>
    </xdr:to>
    <xdr:sp macro="" textlink="">
      <xdr:nvSpPr>
        <xdr:cNvPr id="156" name="円/楕円 155"/>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10389</xdr:rowOff>
    </xdr:from>
    <xdr:ext cx="762000" cy="259045"/>
    <xdr:sp macro="" textlink="">
      <xdr:nvSpPr>
        <xdr:cNvPr id="157" name="テキスト ボックス 156"/>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120862</xdr:rowOff>
    </xdr:from>
    <xdr:to>
      <xdr:col>2</xdr:col>
      <xdr:colOff>127000</xdr:colOff>
      <xdr:row>62</xdr:row>
      <xdr:rowOff>51012</xdr:rowOff>
    </xdr:to>
    <xdr:sp macro="" textlink="">
      <xdr:nvSpPr>
        <xdr:cNvPr id="158" name="円/楕円 157"/>
        <xdr:cNvSpPr/>
      </xdr:nvSpPr>
      <xdr:spPr>
        <a:xfrm>
          <a:off x="1397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61189</xdr:rowOff>
    </xdr:from>
    <xdr:ext cx="762000" cy="259045"/>
    <xdr:sp macro="" textlink="">
      <xdr:nvSpPr>
        <xdr:cNvPr id="159" name="テキスト ボックス 158"/>
        <xdr:cNvSpPr txBox="1"/>
      </xdr:nvSpPr>
      <xdr:spPr>
        <a:xfrm>
          <a:off x="1066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[430,511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人件費・物件費等決算額の人口一人当たりの金額が、類似団体平均を上回っているのは、主に人件費が要因の一つである。</a:t>
          </a:r>
          <a:endParaRPr lang="ja-JP" altLang="ja-JP" sz="1300">
            <a:effectLst/>
          </a:endParaRPr>
        </a:p>
        <a:p>
          <a:r>
            <a:rPr kumimoji="1" lang="ja-JP" altLang="ja-JP" sz="1300">
              <a:solidFill>
                <a:schemeClr val="dk1"/>
              </a:solidFill>
              <a:effectLst/>
              <a:latin typeface="+mn-lt"/>
              <a:ea typeface="+mn-ea"/>
              <a:cs typeface="+mn-cs"/>
            </a:rPr>
            <a:t>　人件費については、各種手当（管理職手当、通勤手当、住居手当、時間外勤務手当）の見直し、抑制を行ってきた。</a:t>
          </a:r>
          <a:endParaRPr lang="ja-JP" altLang="ja-JP" sz="1300">
            <a:effectLst/>
          </a:endParaRPr>
        </a:p>
        <a:p>
          <a:r>
            <a:rPr kumimoji="1" lang="ja-JP" altLang="ja-JP" sz="1300">
              <a:solidFill>
                <a:schemeClr val="dk1"/>
              </a:solidFill>
              <a:effectLst/>
              <a:latin typeface="+mn-lt"/>
              <a:ea typeface="+mn-ea"/>
              <a:cs typeface="+mn-cs"/>
            </a:rPr>
            <a:t>　また、村長、副村長及び教育長の給与については、平成１６年から削減</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年度は９％）</a:t>
          </a:r>
          <a:r>
            <a:rPr kumimoji="1" lang="ja-JP" altLang="ja-JP" sz="1300">
              <a:solidFill>
                <a:schemeClr val="dk1"/>
              </a:solidFill>
              <a:effectLst/>
              <a:latin typeface="+mn-lt"/>
              <a:ea typeface="+mn-ea"/>
              <a:cs typeface="+mn-cs"/>
            </a:rPr>
            <a:t>、議会議員についても削減</a:t>
          </a:r>
          <a:r>
            <a:rPr kumimoji="1" lang="ja-JP" altLang="en-US" sz="1300">
              <a:solidFill>
                <a:schemeClr val="dk1"/>
              </a:solidFill>
              <a:effectLst/>
              <a:latin typeface="+mn-lt"/>
              <a:ea typeface="+mn-ea"/>
              <a:cs typeface="+mn-cs"/>
            </a:rPr>
            <a:t>（平成２６年度は５％）している</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今後も給与、手当の抑制を継続し人件費の適正化に努める。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87469</xdr:rowOff>
    </xdr:from>
    <xdr:to>
      <xdr:col>7</xdr:col>
      <xdr:colOff>152400</xdr:colOff>
      <xdr:row>81</xdr:row>
      <xdr:rowOff>88174</xdr:rowOff>
    </xdr:to>
    <xdr:cxnSp macro="">
      <xdr:nvCxnSpPr>
        <xdr:cNvPr id="194" name="直線コネクタ 193"/>
        <xdr:cNvCxnSpPr/>
      </xdr:nvCxnSpPr>
      <xdr:spPr>
        <a:xfrm>
          <a:off x="4114800" y="13974919"/>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103821</xdr:rowOff>
    </xdr:from>
    <xdr:ext cx="762000" cy="259045"/>
    <xdr:sp macro="" textlink="">
      <xdr:nvSpPr>
        <xdr:cNvPr id="195" name="人件費・物件費等の状況平均値テキスト"/>
        <xdr:cNvSpPr txBox="1"/>
      </xdr:nvSpPr>
      <xdr:spPr>
        <a:xfrm>
          <a:off x="5041900" y="1364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56618</xdr:rowOff>
    </xdr:from>
    <xdr:to>
      <xdr:col>6</xdr:col>
      <xdr:colOff>0</xdr:colOff>
      <xdr:row>81</xdr:row>
      <xdr:rowOff>87469</xdr:rowOff>
    </xdr:to>
    <xdr:cxnSp macro="">
      <xdr:nvCxnSpPr>
        <xdr:cNvPr id="197" name="直線コネクタ 196"/>
        <xdr:cNvCxnSpPr/>
      </xdr:nvCxnSpPr>
      <xdr:spPr>
        <a:xfrm>
          <a:off x="3225800" y="13944068"/>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59684</xdr:rowOff>
    </xdr:from>
    <xdr:ext cx="736600" cy="259045"/>
    <xdr:sp macro="" textlink="">
      <xdr:nvSpPr>
        <xdr:cNvPr id="199" name="テキスト ボックス 198"/>
        <xdr:cNvSpPr txBox="1"/>
      </xdr:nvSpPr>
      <xdr:spPr>
        <a:xfrm>
          <a:off x="3733800" y="1360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16128</xdr:rowOff>
    </xdr:from>
    <xdr:to>
      <xdr:col>4</xdr:col>
      <xdr:colOff>482600</xdr:colOff>
      <xdr:row>81</xdr:row>
      <xdr:rowOff>56618</xdr:rowOff>
    </xdr:to>
    <xdr:cxnSp macro="">
      <xdr:nvCxnSpPr>
        <xdr:cNvPr id="200" name="直線コネクタ 199"/>
        <xdr:cNvCxnSpPr/>
      </xdr:nvCxnSpPr>
      <xdr:spPr>
        <a:xfrm>
          <a:off x="2336800" y="13903578"/>
          <a:ext cx="889000" cy="4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38118</xdr:rowOff>
    </xdr:from>
    <xdr:ext cx="762000" cy="259045"/>
    <xdr:sp macro="" textlink="">
      <xdr:nvSpPr>
        <xdr:cNvPr id="202" name="テキスト ボックス 201"/>
        <xdr:cNvSpPr txBox="1"/>
      </xdr:nvSpPr>
      <xdr:spPr>
        <a:xfrm>
          <a:off x="2844800" y="1358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16128</xdr:rowOff>
    </xdr:from>
    <xdr:to>
      <xdr:col>3</xdr:col>
      <xdr:colOff>279400</xdr:colOff>
      <xdr:row>81</xdr:row>
      <xdr:rowOff>32962</xdr:rowOff>
    </xdr:to>
    <xdr:cxnSp macro="">
      <xdr:nvCxnSpPr>
        <xdr:cNvPr id="203" name="直線コネクタ 202"/>
        <xdr:cNvCxnSpPr/>
      </xdr:nvCxnSpPr>
      <xdr:spPr>
        <a:xfrm flipV="1">
          <a:off x="1447800" y="13903578"/>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151664</xdr:rowOff>
    </xdr:from>
    <xdr:ext cx="762000" cy="259045"/>
    <xdr:sp macro="" textlink="">
      <xdr:nvSpPr>
        <xdr:cNvPr id="205" name="テキスト ボックス 204"/>
        <xdr:cNvSpPr txBox="1"/>
      </xdr:nvSpPr>
      <xdr:spPr>
        <a:xfrm>
          <a:off x="1955800" y="1352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111002</xdr:rowOff>
    </xdr:from>
    <xdr:ext cx="762000" cy="259045"/>
    <xdr:sp macro="" textlink="">
      <xdr:nvSpPr>
        <xdr:cNvPr id="207" name="テキスト ボックス 206"/>
        <xdr:cNvSpPr txBox="1"/>
      </xdr:nvSpPr>
      <xdr:spPr>
        <a:xfrm>
          <a:off x="1066800" y="134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37374</xdr:rowOff>
    </xdr:from>
    <xdr:to>
      <xdr:col>7</xdr:col>
      <xdr:colOff>203200</xdr:colOff>
      <xdr:row>81</xdr:row>
      <xdr:rowOff>138974</xdr:rowOff>
    </xdr:to>
    <xdr:sp macro="" textlink="">
      <xdr:nvSpPr>
        <xdr:cNvPr id="213" name="円/楕円 212"/>
        <xdr:cNvSpPr/>
      </xdr:nvSpPr>
      <xdr:spPr>
        <a:xfrm>
          <a:off x="4902200" y="1392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9451</xdr:rowOff>
    </xdr:from>
    <xdr:ext cx="762000" cy="259045"/>
    <xdr:sp macro="" textlink="">
      <xdr:nvSpPr>
        <xdr:cNvPr id="214" name="人件費・物件費等の状況該当値テキスト"/>
        <xdr:cNvSpPr txBox="1"/>
      </xdr:nvSpPr>
      <xdr:spPr>
        <a:xfrm>
          <a:off x="5041900" y="1389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430,511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36669</xdr:rowOff>
    </xdr:from>
    <xdr:to>
      <xdr:col>6</xdr:col>
      <xdr:colOff>50800</xdr:colOff>
      <xdr:row>81</xdr:row>
      <xdr:rowOff>138269</xdr:rowOff>
    </xdr:to>
    <xdr:sp macro="" textlink="">
      <xdr:nvSpPr>
        <xdr:cNvPr id="215" name="円/楕円 214"/>
        <xdr:cNvSpPr/>
      </xdr:nvSpPr>
      <xdr:spPr>
        <a:xfrm>
          <a:off x="4064000" y="139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123046</xdr:rowOff>
    </xdr:from>
    <xdr:ext cx="736600" cy="259045"/>
    <xdr:sp macro="" textlink="">
      <xdr:nvSpPr>
        <xdr:cNvPr id="216" name="テキスト ボックス 215"/>
        <xdr:cNvSpPr txBox="1"/>
      </xdr:nvSpPr>
      <xdr:spPr>
        <a:xfrm>
          <a:off x="3733800" y="14010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429,985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5818</xdr:rowOff>
    </xdr:from>
    <xdr:to>
      <xdr:col>4</xdr:col>
      <xdr:colOff>533400</xdr:colOff>
      <xdr:row>81</xdr:row>
      <xdr:rowOff>107418</xdr:rowOff>
    </xdr:to>
    <xdr:sp macro="" textlink="">
      <xdr:nvSpPr>
        <xdr:cNvPr id="217" name="円/楕円 216"/>
        <xdr:cNvSpPr/>
      </xdr:nvSpPr>
      <xdr:spPr>
        <a:xfrm>
          <a:off x="3175000" y="138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92195</xdr:rowOff>
    </xdr:from>
    <xdr:ext cx="762000" cy="259045"/>
    <xdr:sp macro="" textlink="">
      <xdr:nvSpPr>
        <xdr:cNvPr id="218" name="テキスト ボックス 217"/>
        <xdr:cNvSpPr txBox="1"/>
      </xdr:nvSpPr>
      <xdr:spPr>
        <a:xfrm>
          <a:off x="2844800" y="139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406,972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136778</xdr:rowOff>
    </xdr:from>
    <xdr:to>
      <xdr:col>3</xdr:col>
      <xdr:colOff>330200</xdr:colOff>
      <xdr:row>81</xdr:row>
      <xdr:rowOff>66928</xdr:rowOff>
    </xdr:to>
    <xdr:sp macro="" textlink="">
      <xdr:nvSpPr>
        <xdr:cNvPr id="219" name="円/楕円 218"/>
        <xdr:cNvSpPr/>
      </xdr:nvSpPr>
      <xdr:spPr>
        <a:xfrm>
          <a:off x="2286000" y="1385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51705</xdr:rowOff>
    </xdr:from>
    <xdr:ext cx="762000" cy="259045"/>
    <xdr:sp macro="" textlink="">
      <xdr:nvSpPr>
        <xdr:cNvPr id="220" name="テキスト ボックス 219"/>
        <xdr:cNvSpPr txBox="1"/>
      </xdr:nvSpPr>
      <xdr:spPr>
        <a:xfrm>
          <a:off x="1955800" y="1393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376,768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153612</xdr:rowOff>
    </xdr:from>
    <xdr:to>
      <xdr:col>2</xdr:col>
      <xdr:colOff>127000</xdr:colOff>
      <xdr:row>81</xdr:row>
      <xdr:rowOff>83762</xdr:rowOff>
    </xdr:to>
    <xdr:sp macro="" textlink="">
      <xdr:nvSpPr>
        <xdr:cNvPr id="221" name="円/楕円 220"/>
        <xdr:cNvSpPr/>
      </xdr:nvSpPr>
      <xdr:spPr>
        <a:xfrm>
          <a:off x="1397000" y="138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68539</xdr:rowOff>
    </xdr:from>
    <xdr:ext cx="762000" cy="259045"/>
    <xdr:sp macro="" textlink="">
      <xdr:nvSpPr>
        <xdr:cNvPr id="222" name="テキスト ボックス 221"/>
        <xdr:cNvSpPr txBox="1"/>
      </xdr:nvSpPr>
      <xdr:spPr>
        <a:xfrm>
          <a:off x="1066800" y="1395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ラスパイレス指数は類似団体平均に同じく、ここ数年は減少している。</a:t>
          </a:r>
          <a:endParaRPr kumimoji="1" lang="en-US" altLang="ja-JP" sz="1300">
            <a:latin typeface="ＭＳ Ｐゴシック"/>
          </a:endParaRPr>
        </a:p>
        <a:p>
          <a:r>
            <a:rPr kumimoji="1" lang="ja-JP" altLang="en-US" sz="1300">
              <a:latin typeface="ＭＳ Ｐゴシック"/>
            </a:rPr>
            <a:t>　取り組みとして、各種手当（管理職手当、通勤手当、住居手当、時間外勤務手当）の見直し、抑制を図ったためである。</a:t>
          </a:r>
          <a:endParaRPr kumimoji="1" lang="en-US" altLang="ja-JP" sz="1300">
            <a:latin typeface="ＭＳ Ｐゴシック"/>
          </a:endParaRPr>
        </a:p>
        <a:p>
          <a:r>
            <a:rPr kumimoji="1" lang="ja-JP" altLang="en-US" sz="1300">
              <a:latin typeface="ＭＳ Ｐゴシック"/>
            </a:rPr>
            <a:t>　今後も給与、手当の抑制を継続し、人件費の抑制に努める。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90593</xdr:rowOff>
    </xdr:to>
    <xdr:cxnSp macro="">
      <xdr:nvCxnSpPr>
        <xdr:cNvPr id="256" name="直線コネクタ 255"/>
        <xdr:cNvCxnSpPr/>
      </xdr:nvCxnSpPr>
      <xdr:spPr>
        <a:xfrm flipV="1">
          <a:off x="16179800" y="14436089"/>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88</xdr:row>
      <xdr:rowOff>32173</xdr:rowOff>
    </xdr:to>
    <xdr:cxnSp macro="">
      <xdr:nvCxnSpPr>
        <xdr:cNvPr id="259" name="直線コネクタ 258"/>
        <xdr:cNvCxnSpPr/>
      </xdr:nvCxnSpPr>
      <xdr:spPr>
        <a:xfrm flipV="1">
          <a:off x="15290800" y="1449239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1" name="テキスト ボックス 26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34713</xdr:rowOff>
    </xdr:from>
    <xdr:to>
      <xdr:col>22</xdr:col>
      <xdr:colOff>203200</xdr:colOff>
      <xdr:row>88</xdr:row>
      <xdr:rowOff>32173</xdr:rowOff>
    </xdr:to>
    <xdr:cxnSp macro="">
      <xdr:nvCxnSpPr>
        <xdr:cNvPr id="262" name="直線コネクタ 261"/>
        <xdr:cNvCxnSpPr/>
      </xdr:nvCxnSpPr>
      <xdr:spPr>
        <a:xfrm>
          <a:off x="14401800" y="149508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4" name="テキスト ボックス 26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87</xdr:row>
      <xdr:rowOff>34713</xdr:rowOff>
    </xdr:to>
    <xdr:cxnSp macro="">
      <xdr:nvCxnSpPr>
        <xdr:cNvPr id="265" name="直線コネクタ 264"/>
        <xdr:cNvCxnSpPr/>
      </xdr:nvCxnSpPr>
      <xdr:spPr>
        <a:xfrm>
          <a:off x="13512800" y="1437174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7" name="テキスト ボックス 26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8" name="フローチャート : 判断 267"/>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69" name="テキスト ボックス 268"/>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5" name="円/楕円 274"/>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6"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7" name="円/楕円 276"/>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8" name="テキスト ボックス 277"/>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9" name="円/楕円 278"/>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80" name="テキスト ボックス 279"/>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155363</xdr:rowOff>
    </xdr:from>
    <xdr:to>
      <xdr:col>21</xdr:col>
      <xdr:colOff>50800</xdr:colOff>
      <xdr:row>87</xdr:row>
      <xdr:rowOff>85513</xdr:rowOff>
    </xdr:to>
    <xdr:sp macro="" textlink="">
      <xdr:nvSpPr>
        <xdr:cNvPr id="281" name="円/楕円 280"/>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95690</xdr:rowOff>
    </xdr:from>
    <xdr:ext cx="762000" cy="259045"/>
    <xdr:sp macro="" textlink="">
      <xdr:nvSpPr>
        <xdr:cNvPr id="282" name="テキスト ボックス 281"/>
        <xdr:cNvSpPr txBox="1"/>
      </xdr:nvSpPr>
      <xdr:spPr>
        <a:xfrm>
          <a:off x="14020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3" name="円/楕円 282"/>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4" name="テキスト ボックス 283"/>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類似団体平均と比較し多くなっている要因として、人口が１，５０７人（平成２７年１月１日現在）と少なく、面積が１０９．４４㎡と広大であり、山間地に集落が点在しており行政需要が多いためである。</a:t>
          </a:r>
          <a:endParaRPr kumimoji="1" lang="en-US" altLang="ja-JP" sz="1300">
            <a:latin typeface="ＭＳ Ｐゴシック"/>
          </a:endParaRPr>
        </a:p>
        <a:p>
          <a:r>
            <a:rPr kumimoji="1" lang="ja-JP" altLang="en-US" sz="1300">
              <a:latin typeface="ＭＳ Ｐゴシック"/>
            </a:rPr>
            <a:t>　今後は、定員管理の適正化により適切な職員数を維持していく。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44922</xdr:rowOff>
    </xdr:from>
    <xdr:to>
      <xdr:col>24</xdr:col>
      <xdr:colOff>558800</xdr:colOff>
      <xdr:row>61</xdr:row>
      <xdr:rowOff>78359</xdr:rowOff>
    </xdr:to>
    <xdr:cxnSp macro="">
      <xdr:nvCxnSpPr>
        <xdr:cNvPr id="321" name="直線コネクタ 320"/>
        <xdr:cNvCxnSpPr/>
      </xdr:nvCxnSpPr>
      <xdr:spPr>
        <a:xfrm flipV="1">
          <a:off x="16179800" y="10503372"/>
          <a:ext cx="8382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2"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64226</xdr:rowOff>
    </xdr:from>
    <xdr:to>
      <xdr:col>23</xdr:col>
      <xdr:colOff>406400</xdr:colOff>
      <xdr:row>61</xdr:row>
      <xdr:rowOff>78359</xdr:rowOff>
    </xdr:to>
    <xdr:cxnSp macro="">
      <xdr:nvCxnSpPr>
        <xdr:cNvPr id="324" name="直線コネクタ 323"/>
        <xdr:cNvCxnSpPr/>
      </xdr:nvCxnSpPr>
      <xdr:spPr>
        <a:xfrm>
          <a:off x="15290800" y="1052267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6" name="テキスト ボックス 325"/>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43887</xdr:rowOff>
    </xdr:from>
    <xdr:to>
      <xdr:col>22</xdr:col>
      <xdr:colOff>203200</xdr:colOff>
      <xdr:row>61</xdr:row>
      <xdr:rowOff>64226</xdr:rowOff>
    </xdr:to>
    <xdr:cxnSp macro="">
      <xdr:nvCxnSpPr>
        <xdr:cNvPr id="327" name="直線コネクタ 326"/>
        <xdr:cNvCxnSpPr/>
      </xdr:nvCxnSpPr>
      <xdr:spPr>
        <a:xfrm>
          <a:off x="14401800" y="10502337"/>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9" name="テキスト ボックス 328"/>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152255</xdr:rowOff>
    </xdr:from>
    <xdr:to>
      <xdr:col>21</xdr:col>
      <xdr:colOff>0</xdr:colOff>
      <xdr:row>61</xdr:row>
      <xdr:rowOff>43887</xdr:rowOff>
    </xdr:to>
    <xdr:cxnSp macro="">
      <xdr:nvCxnSpPr>
        <xdr:cNvPr id="330" name="直線コネクタ 329"/>
        <xdr:cNvCxnSpPr/>
      </xdr:nvCxnSpPr>
      <xdr:spPr>
        <a:xfrm>
          <a:off x="13512800" y="10439255"/>
          <a:ext cx="889000" cy="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2" name="テキスト ボックス 331"/>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3" name="フローチャート : 判断 332"/>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4" name="テキスト ボックス 333"/>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165572</xdr:rowOff>
    </xdr:from>
    <xdr:to>
      <xdr:col>24</xdr:col>
      <xdr:colOff>609600</xdr:colOff>
      <xdr:row>61</xdr:row>
      <xdr:rowOff>95722</xdr:rowOff>
    </xdr:to>
    <xdr:sp macro="" textlink="">
      <xdr:nvSpPr>
        <xdr:cNvPr id="340" name="円/楕円 339"/>
        <xdr:cNvSpPr/>
      </xdr:nvSpPr>
      <xdr:spPr>
        <a:xfrm>
          <a:off x="16967200" y="104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137649</xdr:rowOff>
    </xdr:from>
    <xdr:ext cx="762000" cy="259045"/>
    <xdr:sp macro="" textlink="">
      <xdr:nvSpPr>
        <xdr:cNvPr id="341" name="定員管理の状況該当値テキスト"/>
        <xdr:cNvSpPr txBox="1"/>
      </xdr:nvSpPr>
      <xdr:spPr>
        <a:xfrm>
          <a:off x="17106900" y="104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27559</xdr:rowOff>
    </xdr:from>
    <xdr:to>
      <xdr:col>23</xdr:col>
      <xdr:colOff>457200</xdr:colOff>
      <xdr:row>61</xdr:row>
      <xdr:rowOff>129159</xdr:rowOff>
    </xdr:to>
    <xdr:sp macro="" textlink="">
      <xdr:nvSpPr>
        <xdr:cNvPr id="342" name="円/楕円 341"/>
        <xdr:cNvSpPr/>
      </xdr:nvSpPr>
      <xdr:spPr>
        <a:xfrm>
          <a:off x="16129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113936</xdr:rowOff>
    </xdr:from>
    <xdr:ext cx="736600" cy="259045"/>
    <xdr:sp macro="" textlink="">
      <xdr:nvSpPr>
        <xdr:cNvPr id="343" name="テキスト ボックス 342"/>
        <xdr:cNvSpPr txBox="1"/>
      </xdr:nvSpPr>
      <xdr:spPr>
        <a:xfrm>
          <a:off x="15798800" y="1057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4" name="円/楕円 343"/>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99803</xdr:rowOff>
    </xdr:from>
    <xdr:ext cx="762000" cy="259045"/>
    <xdr:sp macro="" textlink="">
      <xdr:nvSpPr>
        <xdr:cNvPr id="345" name="テキスト ボックス 344"/>
        <xdr:cNvSpPr txBox="1"/>
      </xdr:nvSpPr>
      <xdr:spPr>
        <a:xfrm>
          <a:off x="14909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164537</xdr:rowOff>
    </xdr:from>
    <xdr:to>
      <xdr:col>21</xdr:col>
      <xdr:colOff>50800</xdr:colOff>
      <xdr:row>61</xdr:row>
      <xdr:rowOff>94687</xdr:rowOff>
    </xdr:to>
    <xdr:sp macro="" textlink="">
      <xdr:nvSpPr>
        <xdr:cNvPr id="346" name="円/楕円 345"/>
        <xdr:cNvSpPr/>
      </xdr:nvSpPr>
      <xdr:spPr>
        <a:xfrm>
          <a:off x="14351000" y="10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79464</xdr:rowOff>
    </xdr:from>
    <xdr:ext cx="762000" cy="259045"/>
    <xdr:sp macro="" textlink="">
      <xdr:nvSpPr>
        <xdr:cNvPr id="347" name="テキスト ボックス 346"/>
        <xdr:cNvSpPr txBox="1"/>
      </xdr:nvSpPr>
      <xdr:spPr>
        <a:xfrm>
          <a:off x="14020800" y="105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101455</xdr:rowOff>
    </xdr:from>
    <xdr:to>
      <xdr:col>19</xdr:col>
      <xdr:colOff>533400</xdr:colOff>
      <xdr:row>61</xdr:row>
      <xdr:rowOff>31605</xdr:rowOff>
    </xdr:to>
    <xdr:sp macro="" textlink="">
      <xdr:nvSpPr>
        <xdr:cNvPr id="348" name="円/楕円 347"/>
        <xdr:cNvSpPr/>
      </xdr:nvSpPr>
      <xdr:spPr>
        <a:xfrm>
          <a:off x="13462000" y="103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16382</xdr:rowOff>
    </xdr:from>
    <xdr:ext cx="762000" cy="259045"/>
    <xdr:sp macro="" textlink="">
      <xdr:nvSpPr>
        <xdr:cNvPr id="349" name="テキスト ボックス 348"/>
        <xdr:cNvSpPr txBox="1"/>
      </xdr:nvSpPr>
      <xdr:spPr>
        <a:xfrm>
          <a:off x="13131800" y="104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実質公債費率は、近年の起債抑制策、繰上償還の実施により元利償還金が年々減少している。また、有利な交付税措置のある過疎債、辺地債を中心に借入を行っており、改善をしてきた。</a:t>
          </a:r>
          <a:endParaRPr kumimoji="1" lang="en-US" altLang="ja-JP" sz="1300">
            <a:latin typeface="ＭＳ Ｐゴシック"/>
          </a:endParaRPr>
        </a:p>
        <a:p>
          <a:r>
            <a:rPr kumimoji="1" lang="ja-JP" altLang="en-US" sz="1300">
              <a:latin typeface="ＭＳ Ｐゴシック"/>
            </a:rPr>
            <a:t>　今後も公債費の抑制等により財政健全化に努める。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9" name="直線コネクタ 378"/>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0"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1" name="直線コネクタ 380"/>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138067</xdr:rowOff>
    </xdr:from>
    <xdr:to>
      <xdr:col>24</xdr:col>
      <xdr:colOff>558800</xdr:colOff>
      <xdr:row>39</xdr:row>
      <xdr:rowOff>1996</xdr:rowOff>
    </xdr:to>
    <xdr:cxnSp macro="">
      <xdr:nvCxnSpPr>
        <xdr:cNvPr id="384" name="直線コネクタ 383"/>
        <xdr:cNvCxnSpPr/>
      </xdr:nvCxnSpPr>
      <xdr:spPr>
        <a:xfrm flipV="1">
          <a:off x="16179800" y="648171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6911</xdr:rowOff>
    </xdr:from>
    <xdr:ext cx="762000" cy="259045"/>
    <xdr:sp macro="" textlink="">
      <xdr:nvSpPr>
        <xdr:cNvPr id="385"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6" name="フローチャート : 判断 385"/>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1996</xdr:rowOff>
    </xdr:from>
    <xdr:to>
      <xdr:col>23</xdr:col>
      <xdr:colOff>406400</xdr:colOff>
      <xdr:row>40</xdr:row>
      <xdr:rowOff>9797</xdr:rowOff>
    </xdr:to>
    <xdr:cxnSp macro="">
      <xdr:nvCxnSpPr>
        <xdr:cNvPr id="387" name="直線コネクタ 386"/>
        <xdr:cNvCxnSpPr/>
      </xdr:nvCxnSpPr>
      <xdr:spPr>
        <a:xfrm flipV="1">
          <a:off x="15290800" y="668854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8" name="フローチャート : 判断 387"/>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18704</xdr:rowOff>
    </xdr:from>
    <xdr:ext cx="736600" cy="259045"/>
    <xdr:sp macro="" textlink="">
      <xdr:nvSpPr>
        <xdr:cNvPr id="389" name="テキスト ボックス 388"/>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9797</xdr:rowOff>
    </xdr:from>
    <xdr:to>
      <xdr:col>22</xdr:col>
      <xdr:colOff>203200</xdr:colOff>
      <xdr:row>41</xdr:row>
      <xdr:rowOff>65859</xdr:rowOff>
    </xdr:to>
    <xdr:cxnSp macro="">
      <xdr:nvCxnSpPr>
        <xdr:cNvPr id="390" name="直線コネクタ 389"/>
        <xdr:cNvCxnSpPr/>
      </xdr:nvCxnSpPr>
      <xdr:spPr>
        <a:xfrm flipV="1">
          <a:off x="14401800" y="6867797"/>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2" name="テキスト ボックス 391"/>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65859</xdr:rowOff>
    </xdr:from>
    <xdr:to>
      <xdr:col>21</xdr:col>
      <xdr:colOff>0</xdr:colOff>
      <xdr:row>42</xdr:row>
      <xdr:rowOff>142603</xdr:rowOff>
    </xdr:to>
    <xdr:cxnSp macro="">
      <xdr:nvCxnSpPr>
        <xdr:cNvPr id="393" name="直線コネクタ 392"/>
        <xdr:cNvCxnSpPr/>
      </xdr:nvCxnSpPr>
      <xdr:spPr>
        <a:xfrm flipV="1">
          <a:off x="13512800" y="709530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4" name="フローチャート : 判断 393"/>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122118</xdr:rowOff>
    </xdr:from>
    <xdr:ext cx="762000" cy="259045"/>
    <xdr:sp macro="" textlink="">
      <xdr:nvSpPr>
        <xdr:cNvPr id="395" name="テキスト ボックス 394"/>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6" name="フローチャート : 判断 395"/>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7" name="テキスト ボックス 396"/>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87267</xdr:rowOff>
    </xdr:from>
    <xdr:to>
      <xdr:col>24</xdr:col>
      <xdr:colOff>609600</xdr:colOff>
      <xdr:row>38</xdr:row>
      <xdr:rowOff>17418</xdr:rowOff>
    </xdr:to>
    <xdr:sp macro="" textlink="">
      <xdr:nvSpPr>
        <xdr:cNvPr id="403" name="円/楕円 402"/>
        <xdr:cNvSpPr/>
      </xdr:nvSpPr>
      <xdr:spPr>
        <a:xfrm>
          <a:off x="169672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103794</xdr:rowOff>
    </xdr:from>
    <xdr:ext cx="762000" cy="259045"/>
    <xdr:sp macro="" textlink="">
      <xdr:nvSpPr>
        <xdr:cNvPr id="404" name="公債費負担の状況該当値テキスト"/>
        <xdr:cNvSpPr txBox="1"/>
      </xdr:nvSpPr>
      <xdr:spPr>
        <a:xfrm>
          <a:off x="17106900" y="62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122646</xdr:rowOff>
    </xdr:from>
    <xdr:to>
      <xdr:col>23</xdr:col>
      <xdr:colOff>457200</xdr:colOff>
      <xdr:row>39</xdr:row>
      <xdr:rowOff>52796</xdr:rowOff>
    </xdr:to>
    <xdr:sp macro="" textlink="">
      <xdr:nvSpPr>
        <xdr:cNvPr id="405" name="円/楕円 404"/>
        <xdr:cNvSpPr/>
      </xdr:nvSpPr>
      <xdr:spPr>
        <a:xfrm>
          <a:off x="16129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62973</xdr:rowOff>
    </xdr:from>
    <xdr:ext cx="736600" cy="259045"/>
    <xdr:sp macro="" textlink="">
      <xdr:nvSpPr>
        <xdr:cNvPr id="406" name="テキスト ボックス 405"/>
        <xdr:cNvSpPr txBox="1"/>
      </xdr:nvSpPr>
      <xdr:spPr>
        <a:xfrm>
          <a:off x="15798800" y="640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130447</xdr:rowOff>
    </xdr:from>
    <xdr:to>
      <xdr:col>22</xdr:col>
      <xdr:colOff>254000</xdr:colOff>
      <xdr:row>40</xdr:row>
      <xdr:rowOff>60597</xdr:rowOff>
    </xdr:to>
    <xdr:sp macro="" textlink="">
      <xdr:nvSpPr>
        <xdr:cNvPr id="407" name="円/楕円 406"/>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70774</xdr:rowOff>
    </xdr:from>
    <xdr:ext cx="762000" cy="259045"/>
    <xdr:sp macro="" textlink="">
      <xdr:nvSpPr>
        <xdr:cNvPr id="408" name="テキスト ボックス 407"/>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15059</xdr:rowOff>
    </xdr:from>
    <xdr:to>
      <xdr:col>21</xdr:col>
      <xdr:colOff>50800</xdr:colOff>
      <xdr:row>41</xdr:row>
      <xdr:rowOff>116659</xdr:rowOff>
    </xdr:to>
    <xdr:sp macro="" textlink="">
      <xdr:nvSpPr>
        <xdr:cNvPr id="409" name="円/楕円 408"/>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126836</xdr:rowOff>
    </xdr:from>
    <xdr:ext cx="762000" cy="259045"/>
    <xdr:sp macro="" textlink="">
      <xdr:nvSpPr>
        <xdr:cNvPr id="410" name="テキスト ボックス 409"/>
        <xdr:cNvSpPr txBox="1"/>
      </xdr:nvSpPr>
      <xdr:spPr>
        <a:xfrm>
          <a:off x="14020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411" name="円/楕円 410"/>
        <xdr:cNvSpPr/>
      </xdr:nvSpPr>
      <xdr:spPr>
        <a:xfrm>
          <a:off x="13462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6730</xdr:rowOff>
    </xdr:from>
    <xdr:ext cx="762000" cy="259045"/>
    <xdr:sp macro="" textlink="">
      <xdr:nvSpPr>
        <xdr:cNvPr id="412" name="テキスト ボックス 411"/>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将来負担比率は、近年の起債抑制策、繰上償還の実施により地方債現在高が減少したことと、減債基金など充当可能な基金残高の増加により、マイナスである。</a:t>
          </a:r>
          <a:endParaRPr lang="ja-JP" altLang="ja-JP" sz="1300">
            <a:effectLst/>
          </a:endParaRPr>
        </a:p>
        <a:p>
          <a:r>
            <a:rPr kumimoji="1" lang="ja-JP" altLang="ja-JP" sz="1300">
              <a:solidFill>
                <a:schemeClr val="dk1"/>
              </a:solidFill>
              <a:effectLst/>
              <a:latin typeface="+mn-lt"/>
              <a:ea typeface="+mn-ea"/>
              <a:cs typeface="+mn-cs"/>
            </a:rPr>
            <a:t>　今後も公債費の抑制、積立金の確保により健全な財政運営に努める。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1" name="直線コネクタ 440"/>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2"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3" name="直線コネクタ 442"/>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7" name="フローチャート :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8" name="フローチャート : 判断 44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9" name="テキスト ボックス 44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2" name="フローチャート :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4" name="フローチャート :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長野県天龍村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1,507
1,488
109.44
2,264,729
2,086,825
95,821
1,353,275
1,619,254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人件費については、各種手当（管理職手当、通勤手当、住居手当、時間外勤務手当）の見直し、抑制を行ってきた。</a:t>
          </a:r>
          <a:endParaRPr lang="ja-JP" altLang="ja-JP" sz="1300">
            <a:effectLst/>
          </a:endParaRPr>
        </a:p>
        <a:p>
          <a:r>
            <a:rPr kumimoji="1" lang="ja-JP" altLang="ja-JP" sz="1300">
              <a:solidFill>
                <a:schemeClr val="dk1"/>
              </a:solidFill>
              <a:effectLst/>
              <a:latin typeface="+mn-lt"/>
              <a:ea typeface="+mn-ea"/>
              <a:cs typeface="+mn-cs"/>
            </a:rPr>
            <a:t>　また、村長、副村長及び教育長の給与については、平成１６年から削減（平成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年度は９％）、議会議員についても削減（平成２６年度は５％）しているである。</a:t>
          </a:r>
          <a:endParaRPr lang="ja-JP" altLang="ja-JP" sz="1300">
            <a:effectLst/>
          </a:endParaRPr>
        </a:p>
        <a:p>
          <a:r>
            <a:rPr kumimoji="1" lang="ja-JP" altLang="ja-JP" sz="1300">
              <a:solidFill>
                <a:schemeClr val="dk1"/>
              </a:solidFill>
              <a:effectLst/>
              <a:latin typeface="+mn-lt"/>
              <a:ea typeface="+mn-ea"/>
              <a:cs typeface="+mn-cs"/>
            </a:rPr>
            <a:t>　今後も給与、手当の抑制を継続し人件費の適正化に努める。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36</xdr:row>
      <xdr:rowOff>27940</xdr:rowOff>
    </xdr:to>
    <xdr:cxnSp macro="">
      <xdr:nvCxnSpPr>
        <xdr:cNvPr id="64" name="直線コネクタ 63"/>
        <xdr:cNvCxnSpPr/>
      </xdr:nvCxnSpPr>
      <xdr:spPr>
        <a:xfrm>
          <a:off x="3987800" y="60782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77470</xdr:rowOff>
    </xdr:to>
    <xdr:cxnSp macro="">
      <xdr:nvCxnSpPr>
        <xdr:cNvPr id="67" name="直線コネクタ 66"/>
        <xdr:cNvCxnSpPr/>
      </xdr:nvCxnSpPr>
      <xdr:spPr>
        <a:xfrm>
          <a:off x="3098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69850</xdr:rowOff>
    </xdr:to>
    <xdr:cxnSp macro="">
      <xdr:nvCxnSpPr>
        <xdr:cNvPr id="70" name="直線コネクタ 69"/>
        <xdr:cNvCxnSpPr/>
      </xdr:nvCxnSpPr>
      <xdr:spPr>
        <a:xfrm>
          <a:off x="2209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35</xdr:row>
      <xdr:rowOff>54610</xdr:rowOff>
    </xdr:to>
    <xdr:cxnSp macro="">
      <xdr:nvCxnSpPr>
        <xdr:cNvPr id="73" name="直線コネクタ 72"/>
        <xdr:cNvCxnSpPr/>
      </xdr:nvCxnSpPr>
      <xdr:spPr>
        <a:xfrm>
          <a:off x="1320800" y="58648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3" name="円/楕円 82"/>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4"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5" name="円/楕円 84"/>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6" name="テキスト ボックス 85"/>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7" name="円/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89" name="円/楕円 88"/>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0" name="テキスト ボックス 89"/>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91" name="円/楕円 90"/>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96537</xdr:rowOff>
    </xdr:from>
    <xdr:ext cx="762000" cy="259045"/>
    <xdr:sp macro="" textlink="">
      <xdr:nvSpPr>
        <xdr:cNvPr id="92" name="テキスト ボックス 91"/>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物件費が類似団体平均と比較して低くなっている要因として、ごみ処理や消防事務を一部事務組合、広域連合で行っていることが挙げられる。</a:t>
          </a:r>
          <a:endParaRPr kumimoji="1" lang="en-US" altLang="ja-JP" sz="1300">
            <a:latin typeface="ＭＳ Ｐゴシック"/>
          </a:endParaRPr>
        </a:p>
        <a:p>
          <a:r>
            <a:rPr kumimoji="1" lang="ja-JP" altLang="en-US" sz="1300">
              <a:latin typeface="ＭＳ Ｐゴシック"/>
            </a:rPr>
            <a:t>　一部事務組合、広域連合の物件費に充てる負担金などの費用を合計した場合、若干の増加をすることとなります。</a:t>
          </a:r>
          <a:endParaRPr kumimoji="1" lang="en-US" altLang="ja-JP" sz="1300">
            <a:latin typeface="ＭＳ Ｐゴシック"/>
          </a:endParaRPr>
        </a:p>
        <a:p>
          <a:r>
            <a:rPr kumimoji="1" lang="ja-JP" altLang="en-US" sz="1300">
              <a:latin typeface="ＭＳ Ｐゴシック"/>
            </a:rPr>
            <a:t>　今後も、事務事業見直し等により抑制していく必要がある。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117856</xdr:rowOff>
    </xdr:to>
    <xdr:cxnSp macro="">
      <xdr:nvCxnSpPr>
        <xdr:cNvPr id="122" name="直線コネクタ 121"/>
        <xdr:cNvCxnSpPr/>
      </xdr:nvCxnSpPr>
      <xdr:spPr>
        <a:xfrm>
          <a:off x="15671800" y="28199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76708</xdr:rowOff>
    </xdr:to>
    <xdr:cxnSp macro="">
      <xdr:nvCxnSpPr>
        <xdr:cNvPr id="125" name="直線コネクタ 124"/>
        <xdr:cNvCxnSpPr/>
      </xdr:nvCxnSpPr>
      <xdr:spPr>
        <a:xfrm>
          <a:off x="14782800" y="2778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16</xdr:row>
      <xdr:rowOff>35560</xdr:rowOff>
    </xdr:to>
    <xdr:cxnSp macro="">
      <xdr:nvCxnSpPr>
        <xdr:cNvPr id="128" name="直線コネクタ 127"/>
        <xdr:cNvCxnSpPr/>
      </xdr:nvCxnSpPr>
      <xdr:spPr>
        <a:xfrm>
          <a:off x="13893800" y="2737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15</xdr:row>
      <xdr:rowOff>165862</xdr:rowOff>
    </xdr:to>
    <xdr:cxnSp macro="">
      <xdr:nvCxnSpPr>
        <xdr:cNvPr id="131" name="直線コネクタ 130"/>
        <xdr:cNvCxnSpPr/>
      </xdr:nvCxnSpPr>
      <xdr:spPr>
        <a:xfrm>
          <a:off x="13004800" y="2705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67056</xdr:rowOff>
    </xdr:from>
    <xdr:to>
      <xdr:col>24</xdr:col>
      <xdr:colOff>82550</xdr:colOff>
      <xdr:row>16</xdr:row>
      <xdr:rowOff>168656</xdr:rowOff>
    </xdr:to>
    <xdr:sp macro="" textlink="">
      <xdr:nvSpPr>
        <xdr:cNvPr id="141" name="円/楕円 140"/>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83583</xdr:rowOff>
    </xdr:from>
    <xdr:ext cx="762000" cy="259045"/>
    <xdr:sp macro="" textlink="">
      <xdr:nvSpPr>
        <xdr:cNvPr id="142" name="物件費該当値テキスト"/>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25908</xdr:rowOff>
    </xdr:from>
    <xdr:to>
      <xdr:col>22</xdr:col>
      <xdr:colOff>615950</xdr:colOff>
      <xdr:row>16</xdr:row>
      <xdr:rowOff>127508</xdr:rowOff>
    </xdr:to>
    <xdr:sp macro="" textlink="">
      <xdr:nvSpPr>
        <xdr:cNvPr id="143" name="円/楕円 142"/>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44" name="テキスト ボックス 143"/>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5" name="円/楕円 144"/>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6" name="テキスト ボックス 145"/>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47" name="円/楕円 146"/>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48" name="テキスト ボックス 147"/>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49" name="円/楕円 148"/>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50" name="テキスト ボックス 149"/>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扶助費にかかる経常収支比率</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を下回っている要因として、子どもの人数が極端に少ないため、子ども手当等に係る経費が少額であることが考えられる。</a:t>
          </a:r>
          <a:endParaRPr lang="ja-JP" altLang="ja-JP" sz="1300">
            <a:effectLst/>
          </a:endParaRPr>
        </a:p>
        <a:p>
          <a:r>
            <a:rPr kumimoji="1" lang="ja-JP" altLang="ja-JP" sz="1300">
              <a:solidFill>
                <a:schemeClr val="dk1"/>
              </a:solidFill>
              <a:effectLst/>
              <a:latin typeface="+mn-lt"/>
              <a:ea typeface="+mn-ea"/>
              <a:cs typeface="+mn-cs"/>
            </a:rPr>
            <a:t>　また、今後も高齢化による扶助費の増加も見込まれるため、適正な水準を保つよう、事務事業の精査が必要である。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149860</xdr:rowOff>
    </xdr:from>
    <xdr:to>
      <xdr:col>7</xdr:col>
      <xdr:colOff>15875</xdr:colOff>
      <xdr:row>57</xdr:row>
      <xdr:rowOff>92710</xdr:rowOff>
    </xdr:to>
    <xdr:cxnSp macro="">
      <xdr:nvCxnSpPr>
        <xdr:cNvPr id="180" name="直線コネクタ 179"/>
        <xdr:cNvCxnSpPr/>
      </xdr:nvCxnSpPr>
      <xdr:spPr>
        <a:xfrm>
          <a:off x="3987800" y="9751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35560</xdr:rowOff>
    </xdr:from>
    <xdr:to>
      <xdr:col>5</xdr:col>
      <xdr:colOff>549275</xdr:colOff>
      <xdr:row>56</xdr:row>
      <xdr:rowOff>149860</xdr:rowOff>
    </xdr:to>
    <xdr:cxnSp macro="">
      <xdr:nvCxnSpPr>
        <xdr:cNvPr id="183" name="直線コネクタ 182"/>
        <xdr:cNvCxnSpPr/>
      </xdr:nvCxnSpPr>
      <xdr:spPr>
        <a:xfrm>
          <a:off x="3098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35560</xdr:rowOff>
    </xdr:from>
    <xdr:to>
      <xdr:col>4</xdr:col>
      <xdr:colOff>346075</xdr:colOff>
      <xdr:row>56</xdr:row>
      <xdr:rowOff>58420</xdr:rowOff>
    </xdr:to>
    <xdr:cxnSp macro="">
      <xdr:nvCxnSpPr>
        <xdr:cNvPr id="186" name="直線コネクタ 185"/>
        <xdr:cNvCxnSpPr/>
      </xdr:nvCxnSpPr>
      <xdr:spPr>
        <a:xfrm flipV="1">
          <a:off x="2209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56</xdr:row>
      <xdr:rowOff>58420</xdr:rowOff>
    </xdr:to>
    <xdr:cxnSp macro="">
      <xdr:nvCxnSpPr>
        <xdr:cNvPr id="189" name="直線コネクタ 188"/>
        <xdr:cNvCxnSpPr/>
      </xdr:nvCxnSpPr>
      <xdr:spPr>
        <a:xfrm>
          <a:off x="1320800" y="9545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193" name="テキスト ボックス 19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9" name="円/楕円 198"/>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58437</xdr:rowOff>
    </xdr:from>
    <xdr:ext cx="762000" cy="259045"/>
    <xdr:sp macro="" textlink="">
      <xdr:nvSpPr>
        <xdr:cNvPr id="200" name="扶助費該当値テキスト"/>
        <xdr:cNvSpPr txBox="1"/>
      </xdr:nvSpPr>
      <xdr:spPr>
        <a:xfrm>
          <a:off x="4914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01" name="円/楕円 200"/>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39387</xdr:rowOff>
    </xdr:from>
    <xdr:ext cx="736600" cy="259045"/>
    <xdr:sp macro="" textlink="">
      <xdr:nvSpPr>
        <xdr:cNvPr id="202" name="テキスト ボックス 201"/>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156210</xdr:rowOff>
    </xdr:from>
    <xdr:to>
      <xdr:col>4</xdr:col>
      <xdr:colOff>396875</xdr:colOff>
      <xdr:row>56</xdr:row>
      <xdr:rowOff>86360</xdr:rowOff>
    </xdr:to>
    <xdr:sp macro="" textlink="">
      <xdr:nvSpPr>
        <xdr:cNvPr id="203" name="円/楕円 202"/>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96537</xdr:rowOff>
    </xdr:from>
    <xdr:ext cx="762000" cy="259045"/>
    <xdr:sp macro="" textlink="">
      <xdr:nvSpPr>
        <xdr:cNvPr id="204" name="テキスト ボックス 20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05" name="円/楕円 204"/>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6" name="テキスト ボックス 205"/>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7" name="円/楕円 206"/>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8" name="テキスト ボックス 207"/>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その他の費用については、類似団体平均を下回っている。</a:t>
          </a:r>
          <a:endParaRPr kumimoji="1" lang="en-US" altLang="ja-JP" sz="1300">
            <a:latin typeface="ＭＳ Ｐゴシック"/>
          </a:endParaRPr>
        </a:p>
        <a:p>
          <a:r>
            <a:rPr kumimoji="1" lang="ja-JP" altLang="en-US" sz="1300">
              <a:latin typeface="ＭＳ Ｐゴシック"/>
            </a:rPr>
            <a:t>　引き続き、特別会計、料金収入、保険料収入の滞納額縮減による収入確保、事務事業の徹底した見直しにより操出金の安定した適正水準維持を図る。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104140</xdr:rowOff>
    </xdr:to>
    <xdr:cxnSp macro="">
      <xdr:nvCxnSpPr>
        <xdr:cNvPr id="238" name="直線コネクタ 237"/>
        <xdr:cNvCxnSpPr/>
      </xdr:nvCxnSpPr>
      <xdr:spPr>
        <a:xfrm flipV="1">
          <a:off x="15671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117856</xdr:rowOff>
    </xdr:to>
    <xdr:cxnSp macro="">
      <xdr:nvCxnSpPr>
        <xdr:cNvPr id="241" name="直線コネクタ 240"/>
        <xdr:cNvCxnSpPr/>
      </xdr:nvCxnSpPr>
      <xdr:spPr>
        <a:xfrm flipV="1">
          <a:off x="14782800" y="9705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43" name="テキスト ボックス 242"/>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117856</xdr:rowOff>
    </xdr:to>
    <xdr:cxnSp macro="">
      <xdr:nvCxnSpPr>
        <xdr:cNvPr id="244" name="直線コネクタ 243"/>
        <xdr:cNvCxnSpPr/>
      </xdr:nvCxnSpPr>
      <xdr:spPr>
        <a:xfrm>
          <a:off x="13893800" y="9705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104140</xdr:rowOff>
    </xdr:to>
    <xdr:cxnSp macro="">
      <xdr:nvCxnSpPr>
        <xdr:cNvPr id="247" name="直線コネクタ 246"/>
        <xdr:cNvCxnSpPr/>
      </xdr:nvCxnSpPr>
      <xdr:spPr>
        <a:xfrm>
          <a:off x="13004800" y="9691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7" name="円/楕円 256"/>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58"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59" name="円/楕円 258"/>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1" name="円/楕円 260"/>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62" name="テキスト ボックス 261"/>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3" name="円/楕円 262"/>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4" name="テキスト ボックス 26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65" name="円/楕円 264"/>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66" name="テキスト ボックス 265"/>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補助費は類似団体平均を比較し低くなっているが、上昇傾向にあるため、今後事務事業の徹底した見直し等により、一層の抑制が必要である。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90424</xdr:rowOff>
    </xdr:from>
    <xdr:to>
      <xdr:col>24</xdr:col>
      <xdr:colOff>31750</xdr:colOff>
      <xdr:row>34</xdr:row>
      <xdr:rowOff>117856</xdr:rowOff>
    </xdr:to>
    <xdr:cxnSp macro="">
      <xdr:nvCxnSpPr>
        <xdr:cNvPr id="297" name="直線コネクタ 296"/>
        <xdr:cNvCxnSpPr/>
      </xdr:nvCxnSpPr>
      <xdr:spPr>
        <a:xfrm>
          <a:off x="15671800" y="59197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53848</xdr:rowOff>
    </xdr:from>
    <xdr:to>
      <xdr:col>22</xdr:col>
      <xdr:colOff>565150</xdr:colOff>
      <xdr:row>34</xdr:row>
      <xdr:rowOff>90424</xdr:rowOff>
    </xdr:to>
    <xdr:cxnSp macro="">
      <xdr:nvCxnSpPr>
        <xdr:cNvPr id="300" name="直線コネクタ 299"/>
        <xdr:cNvCxnSpPr/>
      </xdr:nvCxnSpPr>
      <xdr:spPr>
        <a:xfrm>
          <a:off x="14782800" y="58831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44704</xdr:rowOff>
    </xdr:from>
    <xdr:to>
      <xdr:col>21</xdr:col>
      <xdr:colOff>361950</xdr:colOff>
      <xdr:row>34</xdr:row>
      <xdr:rowOff>53848</xdr:rowOff>
    </xdr:to>
    <xdr:cxnSp macro="">
      <xdr:nvCxnSpPr>
        <xdr:cNvPr id="303" name="直線コネクタ 302"/>
        <xdr:cNvCxnSpPr/>
      </xdr:nvCxnSpPr>
      <xdr:spPr>
        <a:xfrm>
          <a:off x="13893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05" name="テキスト ボックス 304"/>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44704</xdr:rowOff>
    </xdr:to>
    <xdr:cxnSp macro="">
      <xdr:nvCxnSpPr>
        <xdr:cNvPr id="306" name="直線コネクタ 305"/>
        <xdr:cNvCxnSpPr/>
      </xdr:nvCxnSpPr>
      <xdr:spPr>
        <a:xfrm>
          <a:off x="13004800" y="5828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08" name="テキスト ボックス 30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0" name="テキスト ボックス 309"/>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67056</xdr:rowOff>
    </xdr:from>
    <xdr:to>
      <xdr:col>24</xdr:col>
      <xdr:colOff>82550</xdr:colOff>
      <xdr:row>34</xdr:row>
      <xdr:rowOff>168656</xdr:rowOff>
    </xdr:to>
    <xdr:sp macro="" textlink="">
      <xdr:nvSpPr>
        <xdr:cNvPr id="316" name="円/楕円 315"/>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83583</xdr:rowOff>
    </xdr:from>
    <xdr:ext cx="762000" cy="259045"/>
    <xdr:sp macro="" textlink="">
      <xdr:nvSpPr>
        <xdr:cNvPr id="317" name="補助費等該当値テキスト"/>
        <xdr:cNvSpPr txBox="1"/>
      </xdr:nvSpPr>
      <xdr:spPr>
        <a:xfrm>
          <a:off x="16598900" y="574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39624</xdr:rowOff>
    </xdr:from>
    <xdr:to>
      <xdr:col>22</xdr:col>
      <xdr:colOff>615950</xdr:colOff>
      <xdr:row>34</xdr:row>
      <xdr:rowOff>141224</xdr:rowOff>
    </xdr:to>
    <xdr:sp macro="" textlink="">
      <xdr:nvSpPr>
        <xdr:cNvPr id="318" name="円/楕円 317"/>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151401</xdr:rowOff>
    </xdr:from>
    <xdr:ext cx="736600" cy="259045"/>
    <xdr:sp macro="" textlink="">
      <xdr:nvSpPr>
        <xdr:cNvPr id="319" name="テキスト ボックス 318"/>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xdr:rowOff>
    </xdr:from>
    <xdr:to>
      <xdr:col>21</xdr:col>
      <xdr:colOff>412750</xdr:colOff>
      <xdr:row>34</xdr:row>
      <xdr:rowOff>104648</xdr:rowOff>
    </xdr:to>
    <xdr:sp macro="" textlink="">
      <xdr:nvSpPr>
        <xdr:cNvPr id="320" name="円/楕円 319"/>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114825</xdr:rowOff>
    </xdr:from>
    <xdr:ext cx="762000" cy="259045"/>
    <xdr:sp macro="" textlink="">
      <xdr:nvSpPr>
        <xdr:cNvPr id="321" name="テキスト ボックス 320"/>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165354</xdr:rowOff>
    </xdr:from>
    <xdr:to>
      <xdr:col>20</xdr:col>
      <xdr:colOff>209550</xdr:colOff>
      <xdr:row>34</xdr:row>
      <xdr:rowOff>95504</xdr:rowOff>
    </xdr:to>
    <xdr:sp macro="" textlink="">
      <xdr:nvSpPr>
        <xdr:cNvPr id="322" name="円/楕円 321"/>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105681</xdr:rowOff>
    </xdr:from>
    <xdr:ext cx="762000" cy="259045"/>
    <xdr:sp macro="" textlink="">
      <xdr:nvSpPr>
        <xdr:cNvPr id="323" name="テキスト ボックス 322"/>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119634</xdr:rowOff>
    </xdr:from>
    <xdr:to>
      <xdr:col>19</xdr:col>
      <xdr:colOff>6350</xdr:colOff>
      <xdr:row>34</xdr:row>
      <xdr:rowOff>49784</xdr:rowOff>
    </xdr:to>
    <xdr:sp macro="" textlink="">
      <xdr:nvSpPr>
        <xdr:cNvPr id="324" name="円/楕円 323"/>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59961</xdr:rowOff>
    </xdr:from>
    <xdr:ext cx="762000" cy="259045"/>
    <xdr:sp macro="" textlink="">
      <xdr:nvSpPr>
        <xdr:cNvPr id="325" name="テキスト ボックス 324"/>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公債費に係る経常収支比率は、これまで類似団体平均を上回っていたが、平成２６年度は下回っている。</a:t>
          </a:r>
          <a:endParaRPr kumimoji="1" lang="en-US" altLang="ja-JP" sz="1300">
            <a:latin typeface="ＭＳ Ｐゴシック"/>
          </a:endParaRPr>
        </a:p>
        <a:p>
          <a:r>
            <a:rPr kumimoji="1" lang="ja-JP" altLang="en-US" sz="1300">
              <a:latin typeface="ＭＳ Ｐゴシック"/>
            </a:rPr>
            <a:t>　平成１６年度以降の起債抑制策、繰上償還実施により、地方債の現在高はピーク時の４，９７７百万円（平成１５年度末）から大幅に減少し、平成２６年度末は１，６１９百万円となっており、公債費に係る経常収支比率も徐々に改善している。</a:t>
          </a:r>
          <a:endParaRPr kumimoji="1" lang="en-US" altLang="ja-JP" sz="1300">
            <a:latin typeface="ＭＳ Ｐゴシック"/>
          </a:endParaRPr>
        </a:p>
        <a:p>
          <a:r>
            <a:rPr kumimoji="1" lang="ja-JP" altLang="en-US" sz="1300">
              <a:latin typeface="ＭＳ Ｐゴシック"/>
            </a:rPr>
            <a:t>　引き続き公債費の適正化により、より一層の財政健全化を図る。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90424</xdr:rowOff>
    </xdr:to>
    <xdr:cxnSp macro="">
      <xdr:nvCxnSpPr>
        <xdr:cNvPr id="355" name="直線コネクタ 354"/>
        <xdr:cNvCxnSpPr/>
      </xdr:nvCxnSpPr>
      <xdr:spPr>
        <a:xfrm flipV="1">
          <a:off x="3987800" y="133217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119142</xdr:rowOff>
    </xdr:from>
    <xdr:ext cx="762000" cy="259045"/>
    <xdr:sp macro="" textlink="">
      <xdr:nvSpPr>
        <xdr:cNvPr id="356" name="公債費平均値テキスト"/>
        <xdr:cNvSpPr txBox="1"/>
      </xdr:nvSpPr>
      <xdr:spPr>
        <a:xfrm>
          <a:off x="4914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79</xdr:row>
      <xdr:rowOff>133858</xdr:rowOff>
    </xdr:to>
    <xdr:cxnSp macro="">
      <xdr:nvCxnSpPr>
        <xdr:cNvPr id="358" name="直線コネクタ 357"/>
        <xdr:cNvCxnSpPr/>
      </xdr:nvCxnSpPr>
      <xdr:spPr>
        <a:xfrm flipV="1">
          <a:off x="3098800" y="1346352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80</xdr:row>
      <xdr:rowOff>159004</xdr:rowOff>
    </xdr:to>
    <xdr:cxnSp macro="">
      <xdr:nvCxnSpPr>
        <xdr:cNvPr id="361" name="直線コネクタ 360"/>
        <xdr:cNvCxnSpPr/>
      </xdr:nvCxnSpPr>
      <xdr:spPr>
        <a:xfrm flipV="1">
          <a:off x="2209800" y="136784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159004</xdr:rowOff>
    </xdr:from>
    <xdr:to>
      <xdr:col>3</xdr:col>
      <xdr:colOff>142875</xdr:colOff>
      <xdr:row>81</xdr:row>
      <xdr:rowOff>56135</xdr:rowOff>
    </xdr:to>
    <xdr:cxnSp macro="">
      <xdr:nvCxnSpPr>
        <xdr:cNvPr id="364" name="直線コネクタ 363"/>
        <xdr:cNvCxnSpPr/>
      </xdr:nvCxnSpPr>
      <xdr:spPr>
        <a:xfrm flipV="1">
          <a:off x="1320800" y="138750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68" name="テキスト ボックス 367"/>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74" name="円/楕円 373"/>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85869</xdr:rowOff>
    </xdr:from>
    <xdr:ext cx="762000" cy="259045"/>
    <xdr:sp macro="" textlink="">
      <xdr:nvSpPr>
        <xdr:cNvPr id="375"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76" name="円/楕円 375"/>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77" name="テキスト ボックス 376"/>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78" name="円/楕円 377"/>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79" name="テキスト ボックス 378"/>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108204</xdr:rowOff>
    </xdr:from>
    <xdr:to>
      <xdr:col>3</xdr:col>
      <xdr:colOff>193675</xdr:colOff>
      <xdr:row>81</xdr:row>
      <xdr:rowOff>38354</xdr:rowOff>
    </xdr:to>
    <xdr:sp macro="" textlink="">
      <xdr:nvSpPr>
        <xdr:cNvPr id="380" name="円/楕円 379"/>
        <xdr:cNvSpPr/>
      </xdr:nvSpPr>
      <xdr:spPr>
        <a:xfrm>
          <a:off x="2159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23131</xdr:rowOff>
    </xdr:from>
    <xdr:ext cx="762000" cy="259045"/>
    <xdr:sp macro="" textlink="">
      <xdr:nvSpPr>
        <xdr:cNvPr id="381" name="テキスト ボックス 380"/>
        <xdr:cNvSpPr txBox="1"/>
      </xdr:nvSpPr>
      <xdr:spPr>
        <a:xfrm>
          <a:off x="1828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5335</xdr:rowOff>
    </xdr:from>
    <xdr:to>
      <xdr:col>1</xdr:col>
      <xdr:colOff>676275</xdr:colOff>
      <xdr:row>81</xdr:row>
      <xdr:rowOff>106935</xdr:rowOff>
    </xdr:to>
    <xdr:sp macro="" textlink="">
      <xdr:nvSpPr>
        <xdr:cNvPr id="382" name="円/楕円 381"/>
        <xdr:cNvSpPr/>
      </xdr:nvSpPr>
      <xdr:spPr>
        <a:xfrm>
          <a:off x="12700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91712</xdr:rowOff>
    </xdr:from>
    <xdr:ext cx="762000" cy="259045"/>
    <xdr:sp macro="" textlink="">
      <xdr:nvSpPr>
        <xdr:cNvPr id="383" name="テキスト ボックス 382"/>
        <xdr:cNvSpPr txBox="1"/>
      </xdr:nvSpPr>
      <xdr:spPr>
        <a:xfrm>
          <a:off x="939800" y="1397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類似団体平均を下回っている。しかし、その中で普通建設事業費は、特に道路改良等で地形的な制約から、改良延長に対して事業費が高額になってしまうため、今後も事業箇所に精査により適正水準を保ち、財政負担が増大することのないよう努力する。</a:t>
          </a: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69850</xdr:rowOff>
    </xdr:to>
    <xdr:cxnSp macro="">
      <xdr:nvCxnSpPr>
        <xdr:cNvPr id="416" name="直線コネクタ 415"/>
        <xdr:cNvCxnSpPr/>
      </xdr:nvCxnSpPr>
      <xdr:spPr>
        <a:xfrm>
          <a:off x="15671800" y="130314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76</xdr:row>
      <xdr:rowOff>1270</xdr:rowOff>
    </xdr:to>
    <xdr:cxnSp macro="">
      <xdr:nvCxnSpPr>
        <xdr:cNvPr id="419" name="直線コネクタ 418"/>
        <xdr:cNvCxnSpPr/>
      </xdr:nvCxnSpPr>
      <xdr:spPr>
        <a:xfrm>
          <a:off x="14782800" y="129705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1" name="テキスト ボックス 420"/>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58420</xdr:rowOff>
    </xdr:from>
    <xdr:to>
      <xdr:col>21</xdr:col>
      <xdr:colOff>361950</xdr:colOff>
      <xdr:row>75</xdr:row>
      <xdr:rowOff>111760</xdr:rowOff>
    </xdr:to>
    <xdr:cxnSp macro="">
      <xdr:nvCxnSpPr>
        <xdr:cNvPr id="422" name="直線コネクタ 421"/>
        <xdr:cNvCxnSpPr/>
      </xdr:nvCxnSpPr>
      <xdr:spPr>
        <a:xfrm>
          <a:off x="13893800" y="129171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75</xdr:row>
      <xdr:rowOff>58420</xdr:rowOff>
    </xdr:to>
    <xdr:cxnSp macro="">
      <xdr:nvCxnSpPr>
        <xdr:cNvPr id="425" name="直線コネクタ 424"/>
        <xdr:cNvCxnSpPr/>
      </xdr:nvCxnSpPr>
      <xdr:spPr>
        <a:xfrm>
          <a:off x="13004800" y="127457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29" name="テキスト ボックス 42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82550</xdr:colOff>
      <xdr:row>76</xdr:row>
      <xdr:rowOff>120650</xdr:rowOff>
    </xdr:to>
    <xdr:sp macro="" textlink="">
      <xdr:nvSpPr>
        <xdr:cNvPr id="435" name="円/楕円 434"/>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35577</xdr:rowOff>
    </xdr:from>
    <xdr:ext cx="762000" cy="259045"/>
    <xdr:sp macro="" textlink="">
      <xdr:nvSpPr>
        <xdr:cNvPr id="436"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37" name="円/楕円 436"/>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38" name="テキスト ボックス 437"/>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39" name="円/楕円 438"/>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40" name="テキスト ボックス 439"/>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xdr:rowOff>
    </xdr:from>
    <xdr:to>
      <xdr:col>20</xdr:col>
      <xdr:colOff>209550</xdr:colOff>
      <xdr:row>75</xdr:row>
      <xdr:rowOff>109220</xdr:rowOff>
    </xdr:to>
    <xdr:sp macro="" textlink="">
      <xdr:nvSpPr>
        <xdr:cNvPr id="441" name="円/楕円 440"/>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119397</xdr:rowOff>
    </xdr:from>
    <xdr:ext cx="762000" cy="259045"/>
    <xdr:sp macro="" textlink="">
      <xdr:nvSpPr>
        <xdr:cNvPr id="442" name="テキスト ボックス 441"/>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43" name="円/楕円 442"/>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44" name="テキスト ボックス 443"/>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長野県天龍村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112452</xdr:rowOff>
    </xdr:from>
    <xdr:to>
      <xdr:col>4</xdr:col>
      <xdr:colOff>1117600</xdr:colOff>
      <xdr:row>17</xdr:row>
      <xdr:rowOff>136508</xdr:rowOff>
    </xdr:to>
    <xdr:cxnSp macro="">
      <xdr:nvCxnSpPr>
        <xdr:cNvPr id="52" name="直線コネクタ 51"/>
        <xdr:cNvCxnSpPr/>
      </xdr:nvCxnSpPr>
      <xdr:spPr bwMode="auto">
        <a:xfrm flipV="1">
          <a:off x="5003800" y="3074727"/>
          <a:ext cx="647700" cy="24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87375</xdr:rowOff>
    </xdr:from>
    <xdr:ext cx="762000" cy="259045"/>
    <xdr:sp macro="" textlink="">
      <xdr:nvSpPr>
        <xdr:cNvPr id="53" name="人口1人当たり決算額の推移平均値テキスト130"/>
        <xdr:cNvSpPr txBox="1"/>
      </xdr:nvSpPr>
      <xdr:spPr>
        <a:xfrm>
          <a:off x="5740400" y="3221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123030</xdr:rowOff>
    </xdr:from>
    <xdr:to>
      <xdr:col>4</xdr:col>
      <xdr:colOff>469900</xdr:colOff>
      <xdr:row>17</xdr:row>
      <xdr:rowOff>136508</xdr:rowOff>
    </xdr:to>
    <xdr:cxnSp macro="">
      <xdr:nvCxnSpPr>
        <xdr:cNvPr id="55" name="直線コネクタ 54"/>
        <xdr:cNvCxnSpPr/>
      </xdr:nvCxnSpPr>
      <xdr:spPr bwMode="auto">
        <a:xfrm>
          <a:off x="4305300" y="3085305"/>
          <a:ext cx="698500" cy="1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42778</xdr:rowOff>
    </xdr:from>
    <xdr:ext cx="736600" cy="259045"/>
    <xdr:sp macro="" textlink="">
      <xdr:nvSpPr>
        <xdr:cNvPr id="57" name="テキスト ボックス 56"/>
        <xdr:cNvSpPr txBox="1"/>
      </xdr:nvSpPr>
      <xdr:spPr>
        <a:xfrm>
          <a:off x="4622800" y="334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123030</xdr:rowOff>
    </xdr:from>
    <xdr:to>
      <xdr:col>3</xdr:col>
      <xdr:colOff>904875</xdr:colOff>
      <xdr:row>17</xdr:row>
      <xdr:rowOff>146141</xdr:rowOff>
    </xdr:to>
    <xdr:cxnSp macro="">
      <xdr:nvCxnSpPr>
        <xdr:cNvPr id="58" name="直線コネクタ 57"/>
        <xdr:cNvCxnSpPr/>
      </xdr:nvCxnSpPr>
      <xdr:spPr bwMode="auto">
        <a:xfrm flipV="1">
          <a:off x="3606800" y="3085305"/>
          <a:ext cx="698500" cy="23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49692</xdr:rowOff>
    </xdr:from>
    <xdr:ext cx="762000" cy="259045"/>
    <xdr:sp macro="" textlink="">
      <xdr:nvSpPr>
        <xdr:cNvPr id="60" name="テキスト ボックス 59"/>
        <xdr:cNvSpPr txBox="1"/>
      </xdr:nvSpPr>
      <xdr:spPr>
        <a:xfrm>
          <a:off x="3924300" y="33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146141</xdr:rowOff>
    </xdr:from>
    <xdr:to>
      <xdr:col>3</xdr:col>
      <xdr:colOff>206375</xdr:colOff>
      <xdr:row>17</xdr:row>
      <xdr:rowOff>166510</xdr:rowOff>
    </xdr:to>
    <xdr:cxnSp macro="">
      <xdr:nvCxnSpPr>
        <xdr:cNvPr id="61" name="直線コネクタ 60"/>
        <xdr:cNvCxnSpPr/>
      </xdr:nvCxnSpPr>
      <xdr:spPr bwMode="auto">
        <a:xfrm flipV="1">
          <a:off x="2908300" y="3108416"/>
          <a:ext cx="698500" cy="2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34245</xdr:rowOff>
    </xdr:from>
    <xdr:ext cx="762000" cy="259045"/>
    <xdr:sp macro="" textlink="">
      <xdr:nvSpPr>
        <xdr:cNvPr id="63" name="テキスト ボックス 62"/>
        <xdr:cNvSpPr txBox="1"/>
      </xdr:nvSpPr>
      <xdr:spPr>
        <a:xfrm>
          <a:off x="32258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83411</xdr:rowOff>
    </xdr:from>
    <xdr:ext cx="762000" cy="259045"/>
    <xdr:sp macro="" textlink="">
      <xdr:nvSpPr>
        <xdr:cNvPr id="65" name="テキスト ボックス 64"/>
        <xdr:cNvSpPr txBox="1"/>
      </xdr:nvSpPr>
      <xdr:spPr>
        <a:xfrm>
          <a:off x="25273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61652</xdr:rowOff>
    </xdr:from>
    <xdr:to>
      <xdr:col>5</xdr:col>
      <xdr:colOff>34925</xdr:colOff>
      <xdr:row>17</xdr:row>
      <xdr:rowOff>163252</xdr:rowOff>
    </xdr:to>
    <xdr:sp macro="" textlink="">
      <xdr:nvSpPr>
        <xdr:cNvPr id="71" name="円/楕円 70"/>
        <xdr:cNvSpPr/>
      </xdr:nvSpPr>
      <xdr:spPr bwMode="auto">
        <a:xfrm>
          <a:off x="5600700" y="302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78179</xdr:rowOff>
    </xdr:from>
    <xdr:ext cx="762000" cy="259045"/>
    <xdr:sp macro="" textlink="">
      <xdr:nvSpPr>
        <xdr:cNvPr id="72" name="人口1人当たり決算額の推移該当値テキスト130"/>
        <xdr:cNvSpPr txBox="1"/>
      </xdr:nvSpPr>
      <xdr:spPr>
        <a:xfrm>
          <a:off x="5740400" y="28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264,038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85708</xdr:rowOff>
    </xdr:from>
    <xdr:to>
      <xdr:col>4</xdr:col>
      <xdr:colOff>520700</xdr:colOff>
      <xdr:row>18</xdr:row>
      <xdr:rowOff>15858</xdr:rowOff>
    </xdr:to>
    <xdr:sp macro="" textlink="">
      <xdr:nvSpPr>
        <xdr:cNvPr id="73" name="円/楕円 72"/>
        <xdr:cNvSpPr/>
      </xdr:nvSpPr>
      <xdr:spPr bwMode="auto">
        <a:xfrm>
          <a:off x="4953000" y="304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26035</xdr:rowOff>
    </xdr:from>
    <xdr:ext cx="736600" cy="259045"/>
    <xdr:sp macro="" textlink="">
      <xdr:nvSpPr>
        <xdr:cNvPr id="74" name="テキスト ボックス 73"/>
        <xdr:cNvSpPr txBox="1"/>
      </xdr:nvSpPr>
      <xdr:spPr>
        <a:xfrm>
          <a:off x="4622800" y="281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256,672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72230</xdr:rowOff>
    </xdr:from>
    <xdr:to>
      <xdr:col>3</xdr:col>
      <xdr:colOff>955675</xdr:colOff>
      <xdr:row>18</xdr:row>
      <xdr:rowOff>2380</xdr:rowOff>
    </xdr:to>
    <xdr:sp macro="" textlink="">
      <xdr:nvSpPr>
        <xdr:cNvPr id="75" name="円/楕円 74"/>
        <xdr:cNvSpPr/>
      </xdr:nvSpPr>
      <xdr:spPr bwMode="auto">
        <a:xfrm>
          <a:off x="4254500" y="303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12557</xdr:rowOff>
    </xdr:from>
    <xdr:ext cx="762000" cy="259045"/>
    <xdr:sp macro="" textlink="">
      <xdr:nvSpPr>
        <xdr:cNvPr id="76" name="テキスト ボックス 75"/>
        <xdr:cNvSpPr txBox="1"/>
      </xdr:nvSpPr>
      <xdr:spPr>
        <a:xfrm>
          <a:off x="3924300" y="28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260,799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95341</xdr:rowOff>
    </xdr:from>
    <xdr:to>
      <xdr:col>3</xdr:col>
      <xdr:colOff>257175</xdr:colOff>
      <xdr:row>18</xdr:row>
      <xdr:rowOff>25491</xdr:rowOff>
    </xdr:to>
    <xdr:sp macro="" textlink="">
      <xdr:nvSpPr>
        <xdr:cNvPr id="77" name="円/楕円 76"/>
        <xdr:cNvSpPr/>
      </xdr:nvSpPr>
      <xdr:spPr bwMode="auto">
        <a:xfrm>
          <a:off x="3556000" y="305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35668</xdr:rowOff>
    </xdr:from>
    <xdr:ext cx="762000" cy="259045"/>
    <xdr:sp macro="" textlink="">
      <xdr:nvSpPr>
        <xdr:cNvPr id="78" name="テキスト ボックス 77"/>
        <xdr:cNvSpPr txBox="1"/>
      </xdr:nvSpPr>
      <xdr:spPr>
        <a:xfrm>
          <a:off x="3225800" y="282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253,722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115710</xdr:rowOff>
    </xdr:from>
    <xdr:to>
      <xdr:col>2</xdr:col>
      <xdr:colOff>692150</xdr:colOff>
      <xdr:row>18</xdr:row>
      <xdr:rowOff>45860</xdr:rowOff>
    </xdr:to>
    <xdr:sp macro="" textlink="">
      <xdr:nvSpPr>
        <xdr:cNvPr id="79" name="円/楕円 78"/>
        <xdr:cNvSpPr/>
      </xdr:nvSpPr>
      <xdr:spPr bwMode="auto">
        <a:xfrm>
          <a:off x="2857500" y="3077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56037</xdr:rowOff>
    </xdr:from>
    <xdr:ext cx="762000" cy="259045"/>
    <xdr:sp macro="" textlink="">
      <xdr:nvSpPr>
        <xdr:cNvPr id="80" name="テキスト ボックス 79"/>
        <xdr:cNvSpPr txBox="1"/>
      </xdr:nvSpPr>
      <xdr:spPr>
        <a:xfrm>
          <a:off x="2527300" y="284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41318</xdr:rowOff>
    </xdr:from>
    <xdr:ext cx="762000" cy="259045"/>
    <xdr:sp macro="" textlink="">
      <xdr:nvSpPr>
        <xdr:cNvPr id="111" name="人口1人当たり決算額の推移最小値テキスト445"/>
        <xdr:cNvSpPr txBox="1"/>
      </xdr:nvSpPr>
      <xdr:spPr>
        <a:xfrm>
          <a:off x="5740400" y="750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166635</xdr:rowOff>
    </xdr:from>
    <xdr:to>
      <xdr:col>4</xdr:col>
      <xdr:colOff>1117600</xdr:colOff>
      <xdr:row>38</xdr:row>
      <xdr:rowOff>31141</xdr:rowOff>
    </xdr:to>
    <xdr:cxnSp macro="">
      <xdr:nvCxnSpPr>
        <xdr:cNvPr id="115" name="直線コネクタ 114"/>
        <xdr:cNvCxnSpPr/>
      </xdr:nvCxnSpPr>
      <xdr:spPr bwMode="auto">
        <a:xfrm>
          <a:off x="5003800" y="7291335"/>
          <a:ext cx="647700" cy="20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114695</xdr:rowOff>
    </xdr:from>
    <xdr:ext cx="762000" cy="259045"/>
    <xdr:sp macro="" textlink="">
      <xdr:nvSpPr>
        <xdr:cNvPr id="116" name="人口1人当たり決算額の推移平均値テキスト445"/>
        <xdr:cNvSpPr txBox="1"/>
      </xdr:nvSpPr>
      <xdr:spPr>
        <a:xfrm>
          <a:off x="5740400" y="6725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55818</xdr:rowOff>
    </xdr:from>
    <xdr:to>
      <xdr:col>4</xdr:col>
      <xdr:colOff>469900</xdr:colOff>
      <xdr:row>37</xdr:row>
      <xdr:rowOff>166635</xdr:rowOff>
    </xdr:to>
    <xdr:cxnSp macro="">
      <xdr:nvCxnSpPr>
        <xdr:cNvPr id="118" name="直線コネクタ 117"/>
        <xdr:cNvCxnSpPr/>
      </xdr:nvCxnSpPr>
      <xdr:spPr bwMode="auto">
        <a:xfrm>
          <a:off x="4305300" y="7009068"/>
          <a:ext cx="698500" cy="28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317626</xdr:rowOff>
    </xdr:from>
    <xdr:ext cx="736600" cy="259045"/>
    <xdr:sp macro="" textlink="">
      <xdr:nvSpPr>
        <xdr:cNvPr id="120" name="テキスト ボックス 119"/>
        <xdr:cNvSpPr txBox="1"/>
      </xdr:nvSpPr>
      <xdr:spPr>
        <a:xfrm>
          <a:off x="4622800" y="658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247516</xdr:rowOff>
    </xdr:from>
    <xdr:to>
      <xdr:col>3</xdr:col>
      <xdr:colOff>904875</xdr:colOff>
      <xdr:row>36</xdr:row>
      <xdr:rowOff>55818</xdr:rowOff>
    </xdr:to>
    <xdr:cxnSp macro="">
      <xdr:nvCxnSpPr>
        <xdr:cNvPr id="121" name="直線コネクタ 120"/>
        <xdr:cNvCxnSpPr/>
      </xdr:nvCxnSpPr>
      <xdr:spPr bwMode="auto">
        <a:xfrm>
          <a:off x="3606800" y="6857866"/>
          <a:ext cx="698500" cy="15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307350</xdr:rowOff>
    </xdr:from>
    <xdr:ext cx="762000" cy="259045"/>
    <xdr:sp macro="" textlink="">
      <xdr:nvSpPr>
        <xdr:cNvPr id="123" name="テキスト ボックス 122"/>
        <xdr:cNvSpPr txBox="1"/>
      </xdr:nvSpPr>
      <xdr:spPr>
        <a:xfrm>
          <a:off x="3924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86636</xdr:rowOff>
    </xdr:from>
    <xdr:to>
      <xdr:col>3</xdr:col>
      <xdr:colOff>206375</xdr:colOff>
      <xdr:row>35</xdr:row>
      <xdr:rowOff>247516</xdr:rowOff>
    </xdr:to>
    <xdr:cxnSp macro="">
      <xdr:nvCxnSpPr>
        <xdr:cNvPr id="124" name="直線コネクタ 123"/>
        <xdr:cNvCxnSpPr/>
      </xdr:nvCxnSpPr>
      <xdr:spPr bwMode="auto">
        <a:xfrm>
          <a:off x="2908300" y="6696986"/>
          <a:ext cx="698500" cy="16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277926</xdr:rowOff>
    </xdr:from>
    <xdr:ext cx="762000" cy="259045"/>
    <xdr:sp macro="" textlink="">
      <xdr:nvSpPr>
        <xdr:cNvPr id="126" name="テキスト ボックス 125"/>
        <xdr:cNvSpPr txBox="1"/>
      </xdr:nvSpPr>
      <xdr:spPr>
        <a:xfrm>
          <a:off x="32258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323241</xdr:rowOff>
    </xdr:from>
    <xdr:to>
      <xdr:col>5</xdr:col>
      <xdr:colOff>34925</xdr:colOff>
      <xdr:row>38</xdr:row>
      <xdr:rowOff>81941</xdr:rowOff>
    </xdr:to>
    <xdr:sp macro="" textlink="">
      <xdr:nvSpPr>
        <xdr:cNvPr id="134" name="円/楕円 133"/>
        <xdr:cNvSpPr/>
      </xdr:nvSpPr>
      <xdr:spPr bwMode="auto">
        <a:xfrm>
          <a:off x="5600700" y="744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231818</xdr:rowOff>
    </xdr:from>
    <xdr:ext cx="762000" cy="259045"/>
    <xdr:sp macro="" textlink="">
      <xdr:nvSpPr>
        <xdr:cNvPr id="135" name="人口1人当たり決算額の推移該当値テキスト445"/>
        <xdr:cNvSpPr txBox="1"/>
      </xdr:nvSpPr>
      <xdr:spPr>
        <a:xfrm>
          <a:off x="5740400" y="735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115835</xdr:rowOff>
    </xdr:from>
    <xdr:to>
      <xdr:col>4</xdr:col>
      <xdr:colOff>520700</xdr:colOff>
      <xdr:row>37</xdr:row>
      <xdr:rowOff>217435</xdr:rowOff>
    </xdr:to>
    <xdr:sp macro="" textlink="">
      <xdr:nvSpPr>
        <xdr:cNvPr id="136" name="円/楕円 135"/>
        <xdr:cNvSpPr/>
      </xdr:nvSpPr>
      <xdr:spPr bwMode="auto">
        <a:xfrm>
          <a:off x="4953000" y="724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202212</xdr:rowOff>
    </xdr:from>
    <xdr:ext cx="736600" cy="259045"/>
    <xdr:sp macro="" textlink="">
      <xdr:nvSpPr>
        <xdr:cNvPr id="137" name="テキスト ボックス 136"/>
        <xdr:cNvSpPr txBox="1"/>
      </xdr:nvSpPr>
      <xdr:spPr>
        <a:xfrm>
          <a:off x="4622800" y="732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5018</xdr:rowOff>
    </xdr:from>
    <xdr:to>
      <xdr:col>3</xdr:col>
      <xdr:colOff>955675</xdr:colOff>
      <xdr:row>36</xdr:row>
      <xdr:rowOff>106618</xdr:rowOff>
    </xdr:to>
    <xdr:sp macro="" textlink="">
      <xdr:nvSpPr>
        <xdr:cNvPr id="138" name="円/楕円 137"/>
        <xdr:cNvSpPr/>
      </xdr:nvSpPr>
      <xdr:spPr bwMode="auto">
        <a:xfrm>
          <a:off x="4254500" y="6958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91395</xdr:rowOff>
    </xdr:from>
    <xdr:ext cx="762000" cy="259045"/>
    <xdr:sp macro="" textlink="">
      <xdr:nvSpPr>
        <xdr:cNvPr id="139" name="テキスト ボックス 138"/>
        <xdr:cNvSpPr txBox="1"/>
      </xdr:nvSpPr>
      <xdr:spPr>
        <a:xfrm>
          <a:off x="3924300" y="70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196716</xdr:rowOff>
    </xdr:from>
    <xdr:to>
      <xdr:col>3</xdr:col>
      <xdr:colOff>257175</xdr:colOff>
      <xdr:row>35</xdr:row>
      <xdr:rowOff>298316</xdr:rowOff>
    </xdr:to>
    <xdr:sp macro="" textlink="">
      <xdr:nvSpPr>
        <xdr:cNvPr id="140" name="円/楕円 139"/>
        <xdr:cNvSpPr/>
      </xdr:nvSpPr>
      <xdr:spPr bwMode="auto">
        <a:xfrm>
          <a:off x="3556000" y="680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283093</xdr:rowOff>
    </xdr:from>
    <xdr:ext cx="762000" cy="259045"/>
    <xdr:sp macro="" textlink="">
      <xdr:nvSpPr>
        <xdr:cNvPr id="141" name="テキスト ボックス 140"/>
        <xdr:cNvSpPr txBox="1"/>
      </xdr:nvSpPr>
      <xdr:spPr>
        <a:xfrm>
          <a:off x="3225800" y="689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35836</xdr:rowOff>
    </xdr:from>
    <xdr:to>
      <xdr:col>2</xdr:col>
      <xdr:colOff>692150</xdr:colOff>
      <xdr:row>35</xdr:row>
      <xdr:rowOff>137436</xdr:rowOff>
    </xdr:to>
    <xdr:sp macro="" textlink="">
      <xdr:nvSpPr>
        <xdr:cNvPr id="142" name="円/楕円 141"/>
        <xdr:cNvSpPr/>
      </xdr:nvSpPr>
      <xdr:spPr bwMode="auto">
        <a:xfrm>
          <a:off x="2857500" y="664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147613</xdr:rowOff>
    </xdr:from>
    <xdr:ext cx="762000" cy="259045"/>
    <xdr:sp macro="" textlink="">
      <xdr:nvSpPr>
        <xdr:cNvPr id="143" name="テキスト ボックス 142"/>
        <xdr:cNvSpPr txBox="1"/>
      </xdr:nvSpPr>
      <xdr:spPr>
        <a:xfrm>
          <a:off x="2527300" y="64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将来に備えた財政調整基金積立により、基金残高は増加している。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今後も適正な財政運営により、積立を行う方針である。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実質黒字額は、平成２０年度よりほぼ同水準で推移している。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一般会計、特別会計と共に、滞納額の減少による収入の確保、事務事業の見直し等による歳出削減により、より一層の財政健全化を図る。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平成１６年度以降、起債抑制策、繰上償還実施により、地方債の現在高はピーク時の</a:t>
          </a:r>
          <a:r>
            <a:rPr kumimoji="1" lang="ja-JP" altLang="en-US" sz="1400">
              <a:solidFill>
                <a:schemeClr val="dk1"/>
              </a:solidFill>
              <a:effectLst/>
              <a:latin typeface="+mn-lt"/>
              <a:ea typeface="+mn-ea"/>
              <a:cs typeface="+mn-cs"/>
            </a:rPr>
            <a:t>４，９７７百万円（</a:t>
          </a:r>
          <a:r>
            <a:rPr kumimoji="1" lang="ja-JP" altLang="ja-JP" sz="1400">
              <a:solidFill>
                <a:schemeClr val="dk1"/>
              </a:solidFill>
              <a:effectLst/>
              <a:latin typeface="+mn-lt"/>
              <a:ea typeface="+mn-ea"/>
              <a:cs typeface="+mn-cs"/>
            </a:rPr>
            <a:t>平成１５年度末</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から大幅に減少し、平成２</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年度末</a:t>
          </a:r>
          <a:r>
            <a:rPr kumimoji="1" lang="ja-JP" altLang="en-US" sz="1400">
              <a:solidFill>
                <a:schemeClr val="dk1"/>
              </a:solidFill>
              <a:effectLst/>
              <a:latin typeface="+mn-lt"/>
              <a:ea typeface="+mn-ea"/>
              <a:cs typeface="+mn-cs"/>
            </a:rPr>
            <a:t>時点で</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１，６１９</a:t>
          </a:r>
          <a:r>
            <a:rPr kumimoji="1" lang="ja-JP" altLang="ja-JP" sz="1400">
              <a:solidFill>
                <a:schemeClr val="dk1"/>
              </a:solidFill>
              <a:effectLst/>
              <a:latin typeface="+mn-lt"/>
              <a:ea typeface="+mn-ea"/>
              <a:cs typeface="+mn-cs"/>
            </a:rPr>
            <a:t>百万円となっており、公債費決算額は減少している。</a:t>
          </a:r>
          <a:endParaRPr lang="ja-JP" altLang="ja-JP" sz="1400">
            <a:effectLst/>
          </a:endParaRPr>
        </a:p>
        <a:p>
          <a:r>
            <a:rPr kumimoji="1" lang="ja-JP" altLang="ja-JP" sz="1400">
              <a:solidFill>
                <a:schemeClr val="dk1"/>
              </a:solidFill>
              <a:effectLst/>
              <a:latin typeface="+mn-lt"/>
              <a:ea typeface="+mn-ea"/>
              <a:cs typeface="+mn-cs"/>
            </a:rPr>
            <a:t>　今後も公債費の適正化により、より一層財政健全化を図る。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長野県天龍村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将来負担額については、一般会計に係る地方債の現在高がピーク時の</a:t>
          </a:r>
          <a:r>
            <a:rPr kumimoji="1" lang="ja-JP" altLang="en-US" sz="1400">
              <a:solidFill>
                <a:schemeClr val="dk1"/>
              </a:solidFill>
              <a:effectLst/>
              <a:latin typeface="+mn-lt"/>
              <a:ea typeface="+mn-ea"/>
              <a:cs typeface="+mn-cs"/>
            </a:rPr>
            <a:t>４，９７７百万円（</a:t>
          </a:r>
          <a:r>
            <a:rPr kumimoji="1" lang="ja-JP" altLang="ja-JP" sz="1400">
              <a:solidFill>
                <a:schemeClr val="dk1"/>
              </a:solidFill>
              <a:effectLst/>
              <a:latin typeface="+mn-lt"/>
              <a:ea typeface="+mn-ea"/>
              <a:cs typeface="+mn-cs"/>
            </a:rPr>
            <a:t>平成１５年度末</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から平成２</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年度末</a:t>
          </a:r>
          <a:r>
            <a:rPr kumimoji="1" lang="ja-JP" altLang="en-US" sz="1400">
              <a:solidFill>
                <a:schemeClr val="dk1"/>
              </a:solidFill>
              <a:effectLst/>
              <a:latin typeface="+mn-lt"/>
              <a:ea typeface="+mn-ea"/>
              <a:cs typeface="+mn-cs"/>
            </a:rPr>
            <a:t>時点では１，６１９</a:t>
          </a:r>
          <a:r>
            <a:rPr kumimoji="1" lang="ja-JP" altLang="ja-JP" sz="1400">
              <a:solidFill>
                <a:schemeClr val="dk1"/>
              </a:solidFill>
              <a:effectLst/>
              <a:latin typeface="+mn-lt"/>
              <a:ea typeface="+mn-ea"/>
              <a:cs typeface="+mn-cs"/>
            </a:rPr>
            <a:t>百万円と大幅に減少したことが要因である。</a:t>
          </a:r>
          <a:endParaRPr lang="ja-JP" altLang="ja-JP" sz="1400">
            <a:effectLst/>
          </a:endParaRPr>
        </a:p>
        <a:p>
          <a:r>
            <a:rPr kumimoji="1" lang="ja-JP" altLang="ja-JP" sz="1400">
              <a:solidFill>
                <a:schemeClr val="dk1"/>
              </a:solidFill>
              <a:effectLst/>
              <a:latin typeface="+mn-lt"/>
              <a:ea typeface="+mn-ea"/>
              <a:cs typeface="+mn-cs"/>
            </a:rPr>
            <a:t>　充当可能基金についても、減債基金等の積立により残高が増加している。</a:t>
          </a:r>
          <a:endParaRPr lang="ja-JP" altLang="ja-JP" sz="1400">
            <a:effectLst/>
          </a:endParaRPr>
        </a:p>
        <a:p>
          <a:r>
            <a:rPr kumimoji="1" lang="ja-JP" altLang="ja-JP" sz="1400">
              <a:solidFill>
                <a:schemeClr val="dk1"/>
              </a:solidFill>
              <a:effectLst/>
              <a:latin typeface="+mn-lt"/>
              <a:ea typeface="+mn-ea"/>
              <a:cs typeface="+mn-cs"/>
            </a:rPr>
            <a:t>　今後も、公債費の抑制、繰上償還実施、基金積立により一層財政健全化を図る。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2264729</v>
      </c>
      <c r="BO4" s="379"/>
      <c r="BP4" s="379"/>
      <c r="BQ4" s="379"/>
      <c r="BR4" s="379"/>
      <c r="BS4" s="379"/>
      <c r="BT4" s="379"/>
      <c r="BU4" s="380"/>
      <c r="BV4" s="378">
        <v>2136377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2086825</v>
      </c>
      <c r="BO5" s="384"/>
      <c r="BP5" s="384"/>
      <c r="BQ5" s="384"/>
      <c r="BR5" s="384"/>
      <c r="BS5" s="384"/>
      <c r="BT5" s="384"/>
      <c r="BU5" s="385"/>
      <c r="BV5" s="383">
        <v>2078893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71.599999999999994</v>
      </c>
      <c r="CU5" s="354"/>
      <c r="CV5" s="354"/>
      <c r="CW5" s="354"/>
      <c r="CX5" s="354"/>
      <c r="CY5" s="354"/>
      <c r="CZ5" s="354"/>
      <c r="DA5" s="355"/>
      <c r="DB5" s="353">
        <v>72.900000000000006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177904</v>
      </c>
      <c r="BO6" s="384"/>
      <c r="BP6" s="384"/>
      <c r="BQ6" s="384"/>
      <c r="BR6" s="384"/>
      <c r="BS6" s="384"/>
      <c r="BT6" s="384"/>
      <c r="BU6" s="385"/>
      <c r="BV6" s="383">
        <v>57484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75.3</v>
      </c>
      <c r="CU6" s="530"/>
      <c r="CV6" s="530"/>
      <c r="CW6" s="530"/>
      <c r="CX6" s="530"/>
      <c r="CY6" s="530"/>
      <c r="CZ6" s="530"/>
      <c r="DA6" s="531"/>
      <c r="DB6" s="529">
        <v>76.7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82083</v>
      </c>
      <c r="BO7" s="384"/>
      <c r="BP7" s="384"/>
      <c r="BQ7" s="384"/>
      <c r="BR7" s="384"/>
      <c r="BS7" s="384"/>
      <c r="BT7" s="384"/>
      <c r="BU7" s="385"/>
      <c r="BV7" s="383">
        <v>16996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1353275</v>
      </c>
      <c r="CU7" s="384"/>
      <c r="CV7" s="384"/>
      <c r="CW7" s="384"/>
      <c r="CX7" s="384"/>
      <c r="CY7" s="384"/>
      <c r="CZ7" s="384"/>
      <c r="DA7" s="385"/>
      <c r="DB7" s="383">
        <v>1419980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95821</v>
      </c>
      <c r="BO8" s="384"/>
      <c r="BP8" s="384"/>
      <c r="BQ8" s="384"/>
      <c r="BR8" s="384"/>
      <c r="BS8" s="384"/>
      <c r="BT8" s="384"/>
      <c r="BU8" s="385"/>
      <c r="BV8" s="383">
        <v>40488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1657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55333</v>
      </c>
      <c r="BO9" s="384"/>
      <c r="BP9" s="384"/>
      <c r="BQ9" s="384"/>
      <c r="BR9" s="384"/>
      <c r="BS9" s="384"/>
      <c r="BT9" s="384"/>
      <c r="BU9" s="385"/>
      <c r="BV9" s="383">
        <v>-375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17.8</v>
      </c>
      <c r="CU9" s="354"/>
      <c r="CV9" s="354"/>
      <c r="CW9" s="354"/>
      <c r="CX9" s="354"/>
      <c r="CY9" s="354"/>
      <c r="CZ9" s="354"/>
      <c r="DA9" s="355"/>
      <c r="DB9" s="353">
        <v>20</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2002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98491</v>
      </c>
      <c r="BO10" s="384"/>
      <c r="BP10" s="384"/>
      <c r="BQ10" s="384"/>
      <c r="BR10" s="384"/>
      <c r="BS10" s="384"/>
      <c r="BT10" s="384"/>
      <c r="BU10" s="385"/>
      <c r="BV10" s="383">
        <v>145666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v>73778</v>
      </c>
      <c r="BO11" s="384"/>
      <c r="BP11" s="384"/>
      <c r="BQ11" s="384"/>
      <c r="BR11" s="384"/>
      <c r="BS11" s="384"/>
      <c r="BT11" s="384"/>
      <c r="BU11" s="385"/>
      <c r="BV11" s="383">
        <v>73449</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1507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1488</v>
      </c>
      <c r="S13" s="485"/>
      <c r="T13" s="485"/>
      <c r="U13" s="485"/>
      <c r="V13" s="486"/>
      <c r="W13" s="472" t="s">
        <v>123</v>
      </c>
      <c r="X13" s="396"/>
      <c r="Y13" s="396"/>
      <c r="Z13" s="396"/>
      <c r="AA13" s="396"/>
      <c r="AB13" s="397"/>
      <c r="AC13" s="359">
        <v>94</v>
      </c>
      <c r="AD13" s="360"/>
      <c r="AE13" s="360"/>
      <c r="AF13" s="360"/>
      <c r="AG13" s="361"/>
      <c r="AH13" s="359">
        <v>135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227602</v>
      </c>
      <c r="BO13" s="384"/>
      <c r="BP13" s="384"/>
      <c r="BQ13" s="384"/>
      <c r="BR13" s="384"/>
      <c r="BS13" s="384"/>
      <c r="BT13" s="384"/>
      <c r="BU13" s="385"/>
      <c r="BV13" s="383">
        <v>218740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0.2</v>
      </c>
      <c r="CU13" s="354"/>
      <c r="CV13" s="354"/>
      <c r="CW13" s="354"/>
      <c r="CX13" s="354"/>
      <c r="CY13" s="354"/>
      <c r="CZ13" s="354"/>
      <c r="DA13" s="355"/>
      <c r="DB13" s="353">
        <v>3.2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1563</v>
      </c>
      <c r="S14" s="485"/>
      <c r="T14" s="485"/>
      <c r="U14" s="485"/>
      <c r="V14" s="486"/>
      <c r="W14" s="487"/>
      <c r="X14" s="399"/>
      <c r="Y14" s="399"/>
      <c r="Z14" s="399"/>
      <c r="AA14" s="399"/>
      <c r="AB14" s="400"/>
      <c r="AC14" s="477">
        <v>13.3</v>
      </c>
      <c r="AD14" s="478"/>
      <c r="AE14" s="478"/>
      <c r="AF14" s="478"/>
      <c r="AG14" s="479"/>
      <c r="AH14" s="477">
        <v>14.5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1544</v>
      </c>
      <c r="S15" s="485"/>
      <c r="T15" s="485"/>
      <c r="U15" s="485"/>
      <c r="V15" s="486"/>
      <c r="W15" s="472" t="s">
        <v>130</v>
      </c>
      <c r="X15" s="396"/>
      <c r="Y15" s="396"/>
      <c r="Z15" s="396"/>
      <c r="AA15" s="396"/>
      <c r="AB15" s="397"/>
      <c r="AC15" s="359">
        <v>224</v>
      </c>
      <c r="AD15" s="360"/>
      <c r="AE15" s="360"/>
      <c r="AF15" s="360"/>
      <c r="AG15" s="361"/>
      <c r="AH15" s="359">
        <v>354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194856</v>
      </c>
      <c r="BO15" s="379"/>
      <c r="BP15" s="379"/>
      <c r="BQ15" s="379"/>
      <c r="BR15" s="379"/>
      <c r="BS15" s="379"/>
      <c r="BT15" s="379"/>
      <c r="BU15" s="380"/>
      <c r="BV15" s="378">
        <v>194126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31.8</v>
      </c>
      <c r="AD16" s="478"/>
      <c r="AE16" s="478"/>
      <c r="AF16" s="478"/>
      <c r="AG16" s="479"/>
      <c r="AH16" s="477">
        <v>38.1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1235038</v>
      </c>
      <c r="BO16" s="384"/>
      <c r="BP16" s="384"/>
      <c r="BQ16" s="384"/>
      <c r="BR16" s="384"/>
      <c r="BS16" s="384"/>
      <c r="BT16" s="384"/>
      <c r="BU16" s="385"/>
      <c r="BV16" s="383">
        <v>1297613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387</v>
      </c>
      <c r="AD17" s="360"/>
      <c r="AE17" s="360"/>
      <c r="AF17" s="360"/>
      <c r="AG17" s="361"/>
      <c r="AH17" s="359">
        <v>440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244365</v>
      </c>
      <c r="BO17" s="384"/>
      <c r="BP17" s="384"/>
      <c r="BQ17" s="384"/>
      <c r="BR17" s="384"/>
      <c r="BS17" s="384"/>
      <c r="BT17" s="384"/>
      <c r="BU17" s="385"/>
      <c r="BV17" s="383">
        <v>244057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109.44</v>
      </c>
      <c r="M18" s="448"/>
      <c r="N18" s="448"/>
      <c r="O18" s="448"/>
      <c r="P18" s="448"/>
      <c r="Q18" s="448"/>
      <c r="R18" s="449"/>
      <c r="S18" s="449"/>
      <c r="T18" s="449"/>
      <c r="U18" s="449"/>
      <c r="V18" s="450"/>
      <c r="W18" s="464"/>
      <c r="X18" s="465"/>
      <c r="Y18" s="465"/>
      <c r="Z18" s="465"/>
      <c r="AA18" s="465"/>
      <c r="AB18" s="473"/>
      <c r="AC18" s="347">
        <v>54.9</v>
      </c>
      <c r="AD18" s="348"/>
      <c r="AE18" s="348"/>
      <c r="AF18" s="348"/>
      <c r="AG18" s="451"/>
      <c r="AH18" s="347">
        <v>47.4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991366</v>
      </c>
      <c r="BO18" s="384"/>
      <c r="BP18" s="384"/>
      <c r="BQ18" s="384"/>
      <c r="BR18" s="384"/>
      <c r="BS18" s="384"/>
      <c r="BT18" s="384"/>
      <c r="BU18" s="385"/>
      <c r="BV18" s="383">
        <v>1053303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1663195</v>
      </c>
      <c r="BO19" s="384"/>
      <c r="BP19" s="384"/>
      <c r="BQ19" s="384"/>
      <c r="BR19" s="384"/>
      <c r="BS19" s="384"/>
      <c r="BT19" s="384"/>
      <c r="BU19" s="385"/>
      <c r="BV19" s="383">
        <v>1757923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737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1619254</v>
      </c>
      <c r="BO23" s="384"/>
      <c r="BP23" s="384"/>
      <c r="BQ23" s="384"/>
      <c r="BR23" s="384"/>
      <c r="BS23" s="384"/>
      <c r="BT23" s="384"/>
      <c r="BU23" s="385"/>
      <c r="BV23" s="383">
        <v>1508997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6130</v>
      </c>
      <c r="R24" s="360"/>
      <c r="S24" s="360"/>
      <c r="T24" s="360"/>
      <c r="U24" s="360"/>
      <c r="V24" s="361"/>
      <c r="W24" s="425"/>
      <c r="X24" s="416"/>
      <c r="Y24" s="417"/>
      <c r="Z24" s="356" t="s">
        <v>153</v>
      </c>
      <c r="AA24" s="357"/>
      <c r="AB24" s="357"/>
      <c r="AC24" s="357"/>
      <c r="AD24" s="357"/>
      <c r="AE24" s="357"/>
      <c r="AF24" s="357"/>
      <c r="AG24" s="358"/>
      <c r="AH24" s="359">
        <v>40</v>
      </c>
      <c r="AI24" s="360"/>
      <c r="AJ24" s="360"/>
      <c r="AK24" s="360"/>
      <c r="AL24" s="361"/>
      <c r="AM24" s="359">
        <v>111560</v>
      </c>
      <c r="AN24" s="360"/>
      <c r="AO24" s="360"/>
      <c r="AP24" s="360"/>
      <c r="AQ24" s="360"/>
      <c r="AR24" s="361"/>
      <c r="AS24" s="359">
        <v>2789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1478833</v>
      </c>
      <c r="BO24" s="384"/>
      <c r="BP24" s="384"/>
      <c r="BQ24" s="384"/>
      <c r="BR24" s="384"/>
      <c r="BS24" s="384"/>
      <c r="BT24" s="384"/>
      <c r="BU24" s="385"/>
      <c r="BV24" s="383">
        <v>1362968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5130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4530</v>
      </c>
      <c r="R26" s="360"/>
      <c r="S26" s="360"/>
      <c r="T26" s="360"/>
      <c r="U26" s="360"/>
      <c r="V26" s="361"/>
      <c r="W26" s="425"/>
      <c r="X26" s="416"/>
      <c r="Y26" s="417"/>
      <c r="Z26" s="356" t="s">
        <v>159</v>
      </c>
      <c r="AA26" s="438"/>
      <c r="AB26" s="438"/>
      <c r="AC26" s="438"/>
      <c r="AD26" s="438"/>
      <c r="AE26" s="438"/>
      <c r="AF26" s="438"/>
      <c r="AG26" s="439"/>
      <c r="AH26" s="359">
        <v>2</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2260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13000</v>
      </c>
      <c r="BO27" s="387"/>
      <c r="BP27" s="387"/>
      <c r="BQ27" s="387"/>
      <c r="BR27" s="387"/>
      <c r="BS27" s="387"/>
      <c r="BT27" s="387"/>
      <c r="BU27" s="388"/>
      <c r="BV27" s="386">
        <v>13000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1560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926875</v>
      </c>
      <c r="BO28" s="379"/>
      <c r="BP28" s="379"/>
      <c r="BQ28" s="379"/>
      <c r="BR28" s="379"/>
      <c r="BS28" s="379"/>
      <c r="BT28" s="379"/>
      <c r="BU28" s="380"/>
      <c r="BV28" s="378">
        <v>828384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1370</v>
      </c>
      <c r="R29" s="360"/>
      <c r="S29" s="360"/>
      <c r="T29" s="360"/>
      <c r="U29" s="360"/>
      <c r="V29" s="361"/>
      <c r="W29" s="426"/>
      <c r="X29" s="427"/>
      <c r="Y29" s="428"/>
      <c r="Z29" s="356" t="s">
        <v>170</v>
      </c>
      <c r="AA29" s="357"/>
      <c r="AB29" s="357"/>
      <c r="AC29" s="357"/>
      <c r="AD29" s="357"/>
      <c r="AE29" s="357"/>
      <c r="AF29" s="357"/>
      <c r="AG29" s="358"/>
      <c r="AH29" s="359">
        <v>40</v>
      </c>
      <c r="AI29" s="360"/>
      <c r="AJ29" s="360"/>
      <c r="AK29" s="360"/>
      <c r="AL29" s="361"/>
      <c r="AM29" s="359">
        <v>111560</v>
      </c>
      <c r="AN29" s="360"/>
      <c r="AO29" s="360"/>
      <c r="AP29" s="360"/>
      <c r="AQ29" s="360"/>
      <c r="AR29" s="361"/>
      <c r="AS29" s="359">
        <v>2789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258049</v>
      </c>
      <c r="BO29" s="384"/>
      <c r="BP29" s="384"/>
      <c r="BQ29" s="384"/>
      <c r="BR29" s="384"/>
      <c r="BS29" s="384"/>
      <c r="BT29" s="384"/>
      <c r="BU29" s="385"/>
      <c r="BV29" s="383">
        <v>292664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92.9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121320</v>
      </c>
      <c r="BO30" s="387"/>
      <c r="BP30" s="387"/>
      <c r="BQ30" s="387"/>
      <c r="BR30" s="387"/>
      <c r="BS30" s="387"/>
      <c r="BT30" s="387"/>
      <c r="BU30" s="388"/>
      <c r="BV30" s="386">
        <v>120544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天龍村国民健康保険特別会計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天龍村営水道特別会計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有限会社　龍泉閣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天龍村介護保険特別会計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天龍村営下水道事業特別会計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有限会社　天龍農林業公社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天龍村後期高齢者医療特別会計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長野県市町村総合事務組合（一般会計）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長野県市町村総合事務組合（非常勤職員公務災害補償特別会計）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下伊那郡土木技術センター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91" t="s">
        <v>24</v>
      </c>
      <c r="C41" s="1192"/>
      <c r="D41" s="81"/>
      <c r="E41" s="1193" t="s">
        <v>25</v>
      </c>
      <c r="F41" s="1193"/>
      <c r="G41" s="1193"/>
      <c r="H41" s="1194"/>
      <c r="I41" s="82">
        <v>1907</v>
      </c>
      <c r="J41" s="83">
        <v>1590</v>
      </c>
      <c r="K41" s="83">
        <v>1647</v>
      </c>
      <c r="L41" s="83">
        <v>1509</v>
      </c>
      <c r="M41" s="84">
        <v>1619</v>
      </c>
    </row>
    <row r="42" spans="2:13" ht="27.75" customHeight="1">
      <c r="B42" s="1181"/>
      <c r="C42" s="1182"/>
      <c r="D42" s="85"/>
      <c r="E42" s="1185" t="s">
        <v>26</v>
      </c>
      <c r="F42" s="1185"/>
      <c r="G42" s="1185"/>
      <c r="H42" s="1186"/>
      <c r="I42" s="86" t="s">
        <v>472</v>
      </c>
      <c r="J42" s="87" t="s">
        <v>472</v>
      </c>
      <c r="K42" s="87" t="s">
        <v>472</v>
      </c>
      <c r="L42" s="87" t="s">
        <v>472</v>
      </c>
      <c r="M42" s="88" t="s">
        <v>472</v>
      </c>
    </row>
    <row r="43" spans="2:13" ht="27.75" customHeight="1">
      <c r="B43" s="1181"/>
      <c r="C43" s="1182"/>
      <c r="D43" s="85"/>
      <c r="E43" s="1185" t="s">
        <v>27</v>
      </c>
      <c r="F43" s="1185"/>
      <c r="G43" s="1185"/>
      <c r="H43" s="1186"/>
      <c r="I43" s="86">
        <v>589</v>
      </c>
      <c r="J43" s="87">
        <v>525</v>
      </c>
      <c r="K43" s="87">
        <v>464</v>
      </c>
      <c r="L43" s="87">
        <v>427</v>
      </c>
      <c r="M43" s="88">
        <v>408</v>
      </c>
    </row>
    <row r="44" spans="2:13" ht="27.75" customHeight="1">
      <c r="B44" s="1181"/>
      <c r="C44" s="1182"/>
      <c r="D44" s="85"/>
      <c r="E44" s="1185" t="s">
        <v>28</v>
      </c>
      <c r="F44" s="1185"/>
      <c r="G44" s="1185"/>
      <c r="H44" s="1186"/>
      <c r="I44" s="86">
        <v>41</v>
      </c>
      <c r="J44" s="87">
        <v>33</v>
      </c>
      <c r="K44" s="87">
        <v>25</v>
      </c>
      <c r="L44" s="87">
        <v>32</v>
      </c>
      <c r="M44" s="88">
        <v>10</v>
      </c>
    </row>
    <row r="45" spans="2:13" ht="27.75" customHeight="1">
      <c r="B45" s="1181"/>
      <c r="C45" s="1182"/>
      <c r="D45" s="85"/>
      <c r="E45" s="1185" t="s">
        <v>29</v>
      </c>
      <c r="F45" s="1185"/>
      <c r="G45" s="1185"/>
      <c r="H45" s="1186"/>
      <c r="I45" s="86">
        <v>605</v>
      </c>
      <c r="J45" s="87">
        <v>608</v>
      </c>
      <c r="K45" s="87">
        <v>597</v>
      </c>
      <c r="L45" s="87">
        <v>597</v>
      </c>
      <c r="M45" s="88">
        <v>583</v>
      </c>
    </row>
    <row r="46" spans="2:13" ht="27.75" customHeight="1">
      <c r="B46" s="1181"/>
      <c r="C46" s="1182"/>
      <c r="D46" s="85"/>
      <c r="E46" s="1185" t="s">
        <v>30</v>
      </c>
      <c r="F46" s="1185"/>
      <c r="G46" s="1185"/>
      <c r="H46" s="1186"/>
      <c r="I46" s="86" t="s">
        <v>472</v>
      </c>
      <c r="J46" s="87" t="s">
        <v>472</v>
      </c>
      <c r="K46" s="87" t="s">
        <v>472</v>
      </c>
      <c r="L46" s="87" t="s">
        <v>472</v>
      </c>
      <c r="M46" s="88" t="s">
        <v>472</v>
      </c>
    </row>
    <row r="47" spans="2:13" ht="27.75" customHeight="1">
      <c r="B47" s="1181"/>
      <c r="C47" s="1182"/>
      <c r="D47" s="85"/>
      <c r="E47" s="1185" t="s">
        <v>31</v>
      </c>
      <c r="F47" s="1185"/>
      <c r="G47" s="1185"/>
      <c r="H47" s="1186"/>
      <c r="I47" s="86" t="s">
        <v>472</v>
      </c>
      <c r="J47" s="87" t="s">
        <v>472</v>
      </c>
      <c r="K47" s="87" t="s">
        <v>472</v>
      </c>
      <c r="L47" s="87" t="s">
        <v>472</v>
      </c>
      <c r="M47" s="88" t="s">
        <v>472</v>
      </c>
    </row>
    <row r="48" spans="2:13" ht="27.75" customHeight="1">
      <c r="B48" s="1183"/>
      <c r="C48" s="1184"/>
      <c r="D48" s="85"/>
      <c r="E48" s="1185" t="s">
        <v>32</v>
      </c>
      <c r="F48" s="1185"/>
      <c r="G48" s="1185"/>
      <c r="H48" s="1186"/>
      <c r="I48" s="86" t="s">
        <v>472</v>
      </c>
      <c r="J48" s="87" t="s">
        <v>472</v>
      </c>
      <c r="K48" s="87" t="s">
        <v>472</v>
      </c>
      <c r="L48" s="87" t="s">
        <v>472</v>
      </c>
      <c r="M48" s="88" t="s">
        <v>472</v>
      </c>
    </row>
    <row r="49" spans="2:13" ht="27.75" customHeight="1">
      <c r="B49" s="1179" t="s">
        <v>33</v>
      </c>
      <c r="C49" s="1180"/>
      <c r="D49" s="89"/>
      <c r="E49" s="1185" t="s">
        <v>34</v>
      </c>
      <c r="F49" s="1185"/>
      <c r="G49" s="1185"/>
      <c r="H49" s="1186"/>
      <c r="I49" s="86">
        <v>923</v>
      </c>
      <c r="J49" s="87">
        <v>1036</v>
      </c>
      <c r="K49" s="87">
        <v>1154</v>
      </c>
      <c r="L49" s="87">
        <v>1331</v>
      </c>
      <c r="M49" s="88">
        <v>1406</v>
      </c>
    </row>
    <row r="50" spans="2:13" ht="27.75" customHeight="1">
      <c r="B50" s="1181"/>
      <c r="C50" s="1182"/>
      <c r="D50" s="85"/>
      <c r="E50" s="1185" t="s">
        <v>35</v>
      </c>
      <c r="F50" s="1185"/>
      <c r="G50" s="1185"/>
      <c r="H50" s="1186"/>
      <c r="I50" s="86">
        <v>18</v>
      </c>
      <c r="J50" s="87">
        <v>12</v>
      </c>
      <c r="K50" s="87">
        <v>13</v>
      </c>
      <c r="L50" s="87">
        <v>17</v>
      </c>
      <c r="M50" s="88">
        <v>50</v>
      </c>
    </row>
    <row r="51" spans="2:13" ht="27.75" customHeight="1">
      <c r="B51" s="1183"/>
      <c r="C51" s="1184"/>
      <c r="D51" s="85"/>
      <c r="E51" s="1185" t="s">
        <v>36</v>
      </c>
      <c r="F51" s="1185"/>
      <c r="G51" s="1185"/>
      <c r="H51" s="1186"/>
      <c r="I51" s="86">
        <v>2567</v>
      </c>
      <c r="J51" s="87">
        <v>2349</v>
      </c>
      <c r="K51" s="87">
        <v>2310</v>
      </c>
      <c r="L51" s="87">
        <v>2050</v>
      </c>
      <c r="M51" s="88">
        <v>2170</v>
      </c>
    </row>
    <row r="52" spans="2:13" ht="27.75" customHeight="1" thickBot="1">
      <c r="B52" s="1187" t="s">
        <v>21</v>
      </c>
      <c r="C52" s="1188"/>
      <c r="D52" s="90"/>
      <c r="E52" s="1189" t="s">
        <v>37</v>
      </c>
      <c r="F52" s="1189"/>
      <c r="G52" s="1189"/>
      <c r="H52" s="1190"/>
      <c r="I52" s="91">
        <v>-365</v>
      </c>
      <c r="J52" s="92">
        <v>-641</v>
      </c>
      <c r="K52" s="92">
        <v>-745</v>
      </c>
      <c r="L52" s="92">
        <v>-833</v>
      </c>
      <c r="M52" s="93">
        <v>-1004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250289</v>
      </c>
      <c r="E3" s="116"/>
      <c r="F3" s="117">
        <v>220780</v>
      </c>
      <c r="G3" s="118"/>
      <c r="H3" s="119"/>
    </row>
    <row r="4" spans="1:8">
      <c r="A4" s="120"/>
      <c r="B4" s="121"/>
      <c r="C4" s="122"/>
      <c r="D4" s="123">
        <v>211776</v>
      </c>
      <c r="E4" s="124"/>
      <c r="F4" s="125">
        <v>105334</v>
      </c>
      <c r="G4" s="126"/>
      <c r="H4" s="127"/>
    </row>
    <row r="5" spans="1:8">
      <c r="A5" s="108" t="s">
        <v>505</v>
      </c>
      <c r="B5" s="113"/>
      <c r="C5" s="114"/>
      <c r="D5" s="115">
        <v>206773</v>
      </c>
      <c r="E5" s="116"/>
      <c r="F5" s="117">
        <v>201428</v>
      </c>
      <c r="G5" s="118"/>
      <c r="H5" s="119"/>
    </row>
    <row r="6" spans="1:8">
      <c r="A6" s="120"/>
      <c r="B6" s="121"/>
      <c r="C6" s="122"/>
      <c r="D6" s="123">
        <v>189506</v>
      </c>
      <c r="E6" s="124"/>
      <c r="F6" s="125">
        <v>118373</v>
      </c>
      <c r="G6" s="126"/>
      <c r="H6" s="127"/>
    </row>
    <row r="7" spans="1:8">
      <c r="A7" s="108" t="s">
        <v>506</v>
      </c>
      <c r="B7" s="113"/>
      <c r="C7" s="114"/>
      <c r="D7" s="115">
        <v>401590</v>
      </c>
      <c r="E7" s="116"/>
      <c r="F7" s="117">
        <v>221823</v>
      </c>
      <c r="G7" s="118"/>
      <c r="H7" s="119"/>
    </row>
    <row r="8" spans="1:8">
      <c r="A8" s="120"/>
      <c r="B8" s="121"/>
      <c r="C8" s="122"/>
      <c r="D8" s="123">
        <v>375956</v>
      </c>
      <c r="E8" s="124"/>
      <c r="F8" s="125">
        <v>104431</v>
      </c>
      <c r="G8" s="126"/>
      <c r="H8" s="127"/>
    </row>
    <row r="9" spans="1:8">
      <c r="A9" s="108" t="s">
        <v>507</v>
      </c>
      <c r="B9" s="113"/>
      <c r="C9" s="114"/>
      <c r="D9" s="115">
        <v>193099</v>
      </c>
      <c r="E9" s="116"/>
      <c r="F9" s="117">
        <v>263041</v>
      </c>
      <c r="G9" s="118"/>
      <c r="H9" s="119"/>
    </row>
    <row r="10" spans="1:8">
      <c r="A10" s="120"/>
      <c r="B10" s="121"/>
      <c r="C10" s="122"/>
      <c r="D10" s="123">
        <v>152208</v>
      </c>
      <c r="E10" s="124"/>
      <c r="F10" s="125">
        <v>103171</v>
      </c>
      <c r="G10" s="126"/>
      <c r="H10" s="127"/>
    </row>
    <row r="11" spans="1:8">
      <c r="A11" s="108" t="s">
        <v>508</v>
      </c>
      <c r="B11" s="113"/>
      <c r="C11" s="114"/>
      <c r="D11" s="115">
        <v>339078</v>
      </c>
      <c r="E11" s="116"/>
      <c r="F11" s="117">
        <v>272886</v>
      </c>
      <c r="G11" s="118"/>
      <c r="H11" s="119"/>
    </row>
    <row r="12" spans="1:8">
      <c r="A12" s="120"/>
      <c r="B12" s="121"/>
      <c r="C12" s="128"/>
      <c r="D12" s="123">
        <v>326620</v>
      </c>
      <c r="E12" s="124"/>
      <c r="F12" s="125">
        <v>125724</v>
      </c>
      <c r="G12" s="126"/>
      <c r="H12" s="127"/>
    </row>
    <row r="13" spans="1:8">
      <c r="A13" s="108"/>
      <c r="B13" s="113"/>
      <c r="C13" s="129"/>
      <c r="D13" s="130">
        <v>278166</v>
      </c>
      <c r="E13" s="131"/>
      <c r="F13" s="132">
        <v>235992</v>
      </c>
      <c r="G13" s="133"/>
      <c r="H13" s="119"/>
    </row>
    <row r="14" spans="1:8">
      <c r="A14" s="120"/>
      <c r="B14" s="121"/>
      <c r="C14" s="122"/>
      <c r="D14" s="123">
        <v>251213</v>
      </c>
      <c r="E14" s="124"/>
      <c r="F14" s="125">
        <v>111407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3.48</v>
      </c>
      <c r="C19" s="134">
        <f>ROUND(VALUE(SUBSTITUTE(実質収支比率等に係る経年分析!G$48,"▲","-")),2)</f>
        <v>2.75</v>
      </c>
      <c r="D19" s="134">
        <f>ROUND(VALUE(SUBSTITUTE(実質収支比率等に係る経年分析!H$48,"▲","-")),2)</f>
        <v>2.77</v>
      </c>
      <c r="E19" s="134">
        <f>ROUND(VALUE(SUBSTITUTE(実質収支比率等に係る経年分析!I$48,"▲","-")),2)</f>
        <v>2.85</v>
      </c>
      <c r="F19" s="134">
        <f>ROUND(VALUE(SUBSTITUTE(実質収支比率等に係る経年分析!J$48,"▲","-")),2)</f>
        <v>7.08</v>
      </c>
    </row>
    <row r="20" spans="1:11">
      <c r="A20" s="134" t="s">
        <v>42</v>
      </c>
      <c r="B20" s="134">
        <f>ROUND(VALUE(SUBSTITUTE(実質収支比率等に係る経年分析!F$47,"▲","-")),2)</f>
        <v>24.33</v>
      </c>
      <c r="C20" s="134">
        <f>ROUND(VALUE(SUBSTITUTE(実質収支比率等に係る経年分析!G$47,"▲","-")),2)</f>
        <v>37.369999999999997</v>
      </c>
      <c r="D20" s="134">
        <f>ROUND(VALUE(SUBSTITUTE(実質収支比率等に係る経年分析!H$47,"▲","-")),2)</f>
        <v>46.26</v>
      </c>
      <c r="E20" s="134">
        <f>ROUND(VALUE(SUBSTITUTE(実質収支比率等に係る経年分析!I$47,"▲","-")),2)</f>
        <v>58.34</v>
      </c>
      <c r="F20" s="134">
        <f>ROUND(VALUE(SUBSTITUTE(実質収支比率等に係る経年分析!J$47,"▲","-")),2)</f>
        <v>68.489999999999995</v>
      </c>
    </row>
    <row r="21" spans="1:11">
      <c r="A21" s="134" t="s">
        <v>43</v>
      </c>
      <c r="B21" s="134">
        <f>IF(ISNUMBER(VALUE(SUBSTITUTE(実質収支比率等に係る経年分析!F$49,"▲","-"))),ROUND(VALUE(SUBSTITUTE(実質収支比率等に係る経年分析!F$49,"▲","-")),2),NA())</f>
        <v>11.24</v>
      </c>
      <c r="C21" s="134">
        <f>IF(ISNUMBER(VALUE(SUBSTITUTE(実質収支比率等に係る経年分析!G$49,"▲","-"))),ROUND(VALUE(SUBSTITUTE(実質収支比率等に係る経年分析!G$49,"▲","-")),2),NA())</f>
        <v>17.760000000000002</v>
      </c>
      <c r="D21" s="134">
        <f>IF(ISNUMBER(VALUE(SUBSTITUTE(実質収支比率等に係る経年分析!H$49,"▲","-"))),ROUND(VALUE(SUBSTITUTE(実質収支比率等に係る経年分析!H$49,"▲","-")),2),NA())</f>
        <v>16.37</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16.82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天龍村後期高齢者医療特別会計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天龍村営下水道事業特別会計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天龍村営水道特別会計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天龍村介護保険特別会計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天龍村国民健康保険特別会計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9.2899999999999991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1.1000000000000001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491</v>
      </c>
      <c r="E42" s="136"/>
      <c r="F42" s="136"/>
      <c r="G42" s="136">
        <f>'実質公債費比率（分子）の構造'!L$52</f>
        <v>437</v>
      </c>
      <c r="H42" s="136"/>
      <c r="I42" s="136"/>
      <c r="J42" s="136">
        <f>'実質公債費比率（分子）の構造'!M$52</f>
        <v>387</v>
      </c>
      <c r="K42" s="136"/>
      <c r="L42" s="136"/>
      <c r="M42" s="136">
        <f>'実質公債費比率（分子）の構造'!N$52</f>
        <v>337</v>
      </c>
      <c r="N42" s="136"/>
      <c r="O42" s="136"/>
      <c r="P42" s="136">
        <f>'実質公債費比率（分子）の構造'!O$52</f>
        <v>298</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v>
      </c>
      <c r="C45" s="136"/>
      <c r="D45" s="136"/>
      <c r="E45" s="136">
        <f>'実質公債費比率（分子）の構造'!L$49</f>
        <v>6</v>
      </c>
      <c r="F45" s="136"/>
      <c r="G45" s="136"/>
      <c r="H45" s="136">
        <f>'実質公債費比率（分子）の構造'!M$49</f>
        <v>5</v>
      </c>
      <c r="I45" s="136"/>
      <c r="J45" s="136"/>
      <c r="K45" s="136">
        <f>'実質公債費比率（分子）の構造'!N$49</f>
        <v>5</v>
      </c>
      <c r="L45" s="136"/>
      <c r="M45" s="136"/>
      <c r="N45" s="136">
        <f>'実質公債費比率（分子）の構造'!O$49</f>
        <v>2</v>
      </c>
      <c r="O45" s="136"/>
      <c r="P45" s="136"/>
    </row>
    <row r="46" spans="1:16">
      <c r="A46" s="136" t="s">
        <v>54</v>
      </c>
      <c r="B46" s="136">
        <f>'実質公債費比率（分子）の構造'!K$48</f>
        <v>75</v>
      </c>
      <c r="C46" s="136"/>
      <c r="D46" s="136"/>
      <c r="E46" s="136">
        <f>'実質公債費比率（分子）の構造'!L$48</f>
        <v>66</v>
      </c>
      <c r="F46" s="136"/>
      <c r="G46" s="136"/>
      <c r="H46" s="136">
        <f>'実質公債費比率（分子）の構造'!M$48</f>
        <v>59</v>
      </c>
      <c r="I46" s="136"/>
      <c r="J46" s="136"/>
      <c r="K46" s="136">
        <f>'実質公債費比率（分子）の構造'!N$48</f>
        <v>45</v>
      </c>
      <c r="L46" s="136"/>
      <c r="M46" s="136"/>
      <c r="N46" s="136">
        <f>'実質公債費比率（分子）の構造'!O$48</f>
        <v>37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501</v>
      </c>
      <c r="C49" s="136"/>
      <c r="D49" s="136"/>
      <c r="E49" s="136">
        <f>'実質公債費比率（分子）の構造'!L$45</f>
        <v>428</v>
      </c>
      <c r="F49" s="136"/>
      <c r="G49" s="136"/>
      <c r="H49" s="136">
        <f>'実質公債費比率（分子）の構造'!M$45</f>
        <v>362</v>
      </c>
      <c r="I49" s="136"/>
      <c r="J49" s="136"/>
      <c r="K49" s="136">
        <f>'実質公債費比率（分子）の構造'!N$45</f>
        <v>284</v>
      </c>
      <c r="L49" s="136"/>
      <c r="M49" s="136"/>
      <c r="N49" s="136">
        <f>'実質公債費比率（分子）の構造'!O$45</f>
        <v>229</v>
      </c>
      <c r="O49" s="136"/>
      <c r="P49" s="136"/>
    </row>
    <row r="50" spans="1:16">
      <c r="A50" s="136" t="s">
        <v>58</v>
      </c>
      <c r="B50" s="136" t="e">
        <f>NA()</f>
        <v>#N/A</v>
      </c>
      <c r="C50" s="136">
        <f>IF(ISNUMBER('実質公債費比率（分子）の構造'!K$53),'実質公債費比率（分子）の構造'!K$53,NA())</f>
        <v>91</v>
      </c>
      <c r="D50" s="136" t="e">
        <f>NA()</f>
        <v>#N/A</v>
      </c>
      <c r="E50" s="136" t="e">
        <f>NA()</f>
        <v>#N/A</v>
      </c>
      <c r="F50" s="136">
        <f>IF(ISNUMBER('実質公債費比率（分子）の構造'!L$53),'実質公債費比率（分子）の構造'!L$53,NA())</f>
        <v>63</v>
      </c>
      <c r="G50" s="136" t="e">
        <f>NA()</f>
        <v>#N/A</v>
      </c>
      <c r="H50" s="136" t="e">
        <f>NA()</f>
        <v>#N/A</v>
      </c>
      <c r="I50" s="136">
        <f>IF(ISNUMBER('実質公債費比率（分子）の構造'!M$53),'実質公債費比率（分子）の構造'!M$53,NA())</f>
        <v>39</v>
      </c>
      <c r="J50" s="136" t="e">
        <f>NA()</f>
        <v>#N/A</v>
      </c>
      <c r="K50" s="136" t="e">
        <f>NA()</f>
        <v>#N/A</v>
      </c>
      <c r="L50" s="136">
        <f>IF(ISNUMBER('実質公債費比率（分子）の構造'!N$53),'実質公債費比率（分子）の構造'!N$53,NA())</f>
        <v>-3</v>
      </c>
      <c r="M50" s="136" t="e">
        <f>NA()</f>
        <v>#N/A</v>
      </c>
      <c r="N50" s="136" t="e">
        <f>NA()</f>
        <v>#N/A</v>
      </c>
      <c r="O50" s="136">
        <f>IF(ISNUMBER('実質公債費比率（分子）の構造'!O$53),'実質公債費比率（分子）の構造'!O$53,NA())</f>
        <v>-30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2567</v>
      </c>
      <c r="E56" s="135"/>
      <c r="F56" s="135"/>
      <c r="G56" s="135">
        <f>'将来負担比率（分子）の構造'!J$51</f>
        <v>2349</v>
      </c>
      <c r="H56" s="135"/>
      <c r="I56" s="135"/>
      <c r="J56" s="135">
        <f>'将来負担比率（分子）の構造'!K$51</f>
        <v>2310</v>
      </c>
      <c r="K56" s="135"/>
      <c r="L56" s="135"/>
      <c r="M56" s="135">
        <f>'将来負担比率（分子）の構造'!L$51</f>
        <v>2050</v>
      </c>
      <c r="N56" s="135"/>
      <c r="O56" s="135"/>
      <c r="P56" s="135">
        <f>'将来負担比率（分子）の構造'!M$51</f>
        <v>2170</v>
      </c>
    </row>
    <row r="57" spans="1:16">
      <c r="A57" s="135" t="s">
        <v>35</v>
      </c>
      <c r="B57" s="135"/>
      <c r="C57" s="135"/>
      <c r="D57" s="135">
        <f>'将来負担比率（分子）の構造'!I$50</f>
        <v>18</v>
      </c>
      <c r="E57" s="135"/>
      <c r="F57" s="135"/>
      <c r="G57" s="135">
        <f>'将来負担比率（分子）の構造'!J$50</f>
        <v>12</v>
      </c>
      <c r="H57" s="135"/>
      <c r="I57" s="135"/>
      <c r="J57" s="135">
        <f>'将来負担比率（分子）の構造'!K$50</f>
        <v>13</v>
      </c>
      <c r="K57" s="135"/>
      <c r="L57" s="135"/>
      <c r="M57" s="135">
        <f>'将来負担比率（分子）の構造'!L$50</f>
        <v>17</v>
      </c>
      <c r="N57" s="135"/>
      <c r="O57" s="135"/>
      <c r="P57" s="135">
        <f>'将来負担比率（分子）の構造'!M$50</f>
        <v>50</v>
      </c>
    </row>
    <row r="58" spans="1:16">
      <c r="A58" s="135" t="s">
        <v>34</v>
      </c>
      <c r="B58" s="135"/>
      <c r="C58" s="135"/>
      <c r="D58" s="135">
        <f>'将来負担比率（分子）の構造'!I$49</f>
        <v>923</v>
      </c>
      <c r="E58" s="135"/>
      <c r="F58" s="135"/>
      <c r="G58" s="135">
        <f>'将来負担比率（分子）の構造'!J$49</f>
        <v>1036</v>
      </c>
      <c r="H58" s="135"/>
      <c r="I58" s="135"/>
      <c r="J58" s="135">
        <f>'将来負担比率（分子）の構造'!K$49</f>
        <v>1154</v>
      </c>
      <c r="K58" s="135"/>
      <c r="L58" s="135"/>
      <c r="M58" s="135">
        <f>'将来負担比率（分子）の構造'!L$49</f>
        <v>1331</v>
      </c>
      <c r="N58" s="135"/>
      <c r="O58" s="135"/>
      <c r="P58" s="135">
        <f>'将来負担比率（分子）の構造'!M$49</f>
        <v>1406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605</v>
      </c>
      <c r="C62" s="135"/>
      <c r="D62" s="135"/>
      <c r="E62" s="135">
        <f>'将来負担比率（分子）の構造'!J$45</f>
        <v>608</v>
      </c>
      <c r="F62" s="135"/>
      <c r="G62" s="135"/>
      <c r="H62" s="135">
        <f>'将来負担比率（分子）の構造'!K$45</f>
        <v>597</v>
      </c>
      <c r="I62" s="135"/>
      <c r="J62" s="135"/>
      <c r="K62" s="135">
        <f>'将来負担比率（分子）の構造'!L$45</f>
        <v>597</v>
      </c>
      <c r="L62" s="135"/>
      <c r="M62" s="135"/>
      <c r="N62" s="135">
        <f>'将来負担比率（分子）の構造'!M$45</f>
        <v>583</v>
      </c>
      <c r="O62" s="135"/>
      <c r="P62" s="135"/>
    </row>
    <row r="63" spans="1:16">
      <c r="A63" s="135" t="s">
        <v>28</v>
      </c>
      <c r="B63" s="135">
        <f>'将来負担比率（分子）の構造'!I$44</f>
        <v>41</v>
      </c>
      <c r="C63" s="135"/>
      <c r="D63" s="135"/>
      <c r="E63" s="135">
        <f>'将来負担比率（分子）の構造'!J$44</f>
        <v>33</v>
      </c>
      <c r="F63" s="135"/>
      <c r="G63" s="135"/>
      <c r="H63" s="135">
        <f>'将来負担比率（分子）の構造'!K$44</f>
        <v>25</v>
      </c>
      <c r="I63" s="135"/>
      <c r="J63" s="135"/>
      <c r="K63" s="135">
        <f>'将来負担比率（分子）の構造'!L$44</f>
        <v>32</v>
      </c>
      <c r="L63" s="135"/>
      <c r="M63" s="135"/>
      <c r="N63" s="135">
        <f>'将来負担比率（分子）の構造'!M$44</f>
        <v>10</v>
      </c>
      <c r="O63" s="135"/>
      <c r="P63" s="135"/>
    </row>
    <row r="64" spans="1:16">
      <c r="A64" s="135" t="s">
        <v>27</v>
      </c>
      <c r="B64" s="135">
        <f>'将来負担比率（分子）の構造'!I$43</f>
        <v>589</v>
      </c>
      <c r="C64" s="135"/>
      <c r="D64" s="135"/>
      <c r="E64" s="135">
        <f>'将来負担比率（分子）の構造'!J$43</f>
        <v>525</v>
      </c>
      <c r="F64" s="135"/>
      <c r="G64" s="135"/>
      <c r="H64" s="135">
        <f>'将来負担比率（分子）の構造'!K$43</f>
        <v>464</v>
      </c>
      <c r="I64" s="135"/>
      <c r="J64" s="135"/>
      <c r="K64" s="135">
        <f>'将来負担比率（分子）の構造'!L$43</f>
        <v>427</v>
      </c>
      <c r="L64" s="135"/>
      <c r="M64" s="135"/>
      <c r="N64" s="135">
        <f>'将来負担比率（分子）の構造'!M$43</f>
        <v>408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1907</v>
      </c>
      <c r="C66" s="135"/>
      <c r="D66" s="135"/>
      <c r="E66" s="135">
        <f>'将来負担比率（分子）の構造'!J$41</f>
        <v>1590</v>
      </c>
      <c r="F66" s="135"/>
      <c r="G66" s="135"/>
      <c r="H66" s="135">
        <f>'将来負担比率（分子）の構造'!K$41</f>
        <v>1647</v>
      </c>
      <c r="I66" s="135"/>
      <c r="J66" s="135"/>
      <c r="K66" s="135">
        <f>'将来負担比率（分子）の構造'!L$41</f>
        <v>1509</v>
      </c>
      <c r="L66" s="135"/>
      <c r="M66" s="135"/>
      <c r="N66" s="135">
        <f>'将来負担比率（分子）の構造'!M$41</f>
        <v>1619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220197</v>
      </c>
      <c r="S5" s="639"/>
      <c r="T5" s="639"/>
      <c r="U5" s="639"/>
      <c r="V5" s="639"/>
      <c r="W5" s="639"/>
      <c r="X5" s="639"/>
      <c r="Y5" s="686"/>
      <c r="Z5" s="699">
        <v>9.6999999999999993</v>
      </c>
      <c r="AA5" s="699"/>
      <c r="AB5" s="699"/>
      <c r="AC5" s="699"/>
      <c r="AD5" s="700">
        <v>220197</v>
      </c>
      <c r="AE5" s="700"/>
      <c r="AF5" s="700"/>
      <c r="AG5" s="700"/>
      <c r="AH5" s="700"/>
      <c r="AI5" s="700"/>
      <c r="AJ5" s="700"/>
      <c r="AK5" s="700"/>
      <c r="AL5" s="687">
        <v>16.7</v>
      </c>
      <c r="AM5" s="656"/>
      <c r="AN5" s="656"/>
      <c r="AO5" s="688"/>
      <c r="AP5" s="675" t="s">
        <v>208</v>
      </c>
      <c r="AQ5" s="676"/>
      <c r="AR5" s="676"/>
      <c r="AS5" s="676"/>
      <c r="AT5" s="676"/>
      <c r="AU5" s="676"/>
      <c r="AV5" s="676"/>
      <c r="AW5" s="676"/>
      <c r="AX5" s="676"/>
      <c r="AY5" s="676"/>
      <c r="AZ5" s="676"/>
      <c r="BA5" s="676"/>
      <c r="BB5" s="676"/>
      <c r="BC5" s="676"/>
      <c r="BD5" s="676"/>
      <c r="BE5" s="676"/>
      <c r="BF5" s="677"/>
      <c r="BG5" s="588">
        <v>218306</v>
      </c>
      <c r="BH5" s="589"/>
      <c r="BI5" s="589"/>
      <c r="BJ5" s="589"/>
      <c r="BK5" s="589"/>
      <c r="BL5" s="589"/>
      <c r="BM5" s="589"/>
      <c r="BN5" s="590"/>
      <c r="BO5" s="641">
        <v>99.1</v>
      </c>
      <c r="BP5" s="641"/>
      <c r="BQ5" s="641"/>
      <c r="BR5" s="641"/>
      <c r="BS5" s="642">
        <v>22683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26738</v>
      </c>
      <c r="S6" s="589"/>
      <c r="T6" s="589"/>
      <c r="U6" s="589"/>
      <c r="V6" s="589"/>
      <c r="W6" s="589"/>
      <c r="X6" s="589"/>
      <c r="Y6" s="590"/>
      <c r="Z6" s="641">
        <v>1.2</v>
      </c>
      <c r="AA6" s="641"/>
      <c r="AB6" s="641"/>
      <c r="AC6" s="641"/>
      <c r="AD6" s="642">
        <v>26738</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218306</v>
      </c>
      <c r="BH6" s="589"/>
      <c r="BI6" s="589"/>
      <c r="BJ6" s="589"/>
      <c r="BK6" s="589"/>
      <c r="BL6" s="589"/>
      <c r="BM6" s="589"/>
      <c r="BN6" s="590"/>
      <c r="BO6" s="641">
        <v>99.1</v>
      </c>
      <c r="BP6" s="641"/>
      <c r="BQ6" s="641"/>
      <c r="BR6" s="641"/>
      <c r="BS6" s="642">
        <v>22683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27193</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27193</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229</v>
      </c>
      <c r="S7" s="589"/>
      <c r="T7" s="589"/>
      <c r="U7" s="589"/>
      <c r="V7" s="589"/>
      <c r="W7" s="589"/>
      <c r="X7" s="589"/>
      <c r="Y7" s="590"/>
      <c r="Z7" s="641">
        <v>0</v>
      </c>
      <c r="AA7" s="641"/>
      <c r="AB7" s="641"/>
      <c r="AC7" s="641"/>
      <c r="AD7" s="642">
        <v>229</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46163</v>
      </c>
      <c r="BH7" s="589"/>
      <c r="BI7" s="589"/>
      <c r="BJ7" s="589"/>
      <c r="BK7" s="589"/>
      <c r="BL7" s="589"/>
      <c r="BM7" s="589"/>
      <c r="BN7" s="590"/>
      <c r="BO7" s="641">
        <v>21</v>
      </c>
      <c r="BP7" s="641"/>
      <c r="BQ7" s="641"/>
      <c r="BR7" s="641"/>
      <c r="BS7" s="642">
        <v>376</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446886</v>
      </c>
      <c r="CS7" s="589"/>
      <c r="CT7" s="589"/>
      <c r="CU7" s="589"/>
      <c r="CV7" s="589"/>
      <c r="CW7" s="589"/>
      <c r="CX7" s="589"/>
      <c r="CY7" s="590"/>
      <c r="CZ7" s="641">
        <v>21.4</v>
      </c>
      <c r="DA7" s="641"/>
      <c r="DB7" s="641"/>
      <c r="DC7" s="641"/>
      <c r="DD7" s="594">
        <v>34062</v>
      </c>
      <c r="DE7" s="589"/>
      <c r="DF7" s="589"/>
      <c r="DG7" s="589"/>
      <c r="DH7" s="589"/>
      <c r="DI7" s="589"/>
      <c r="DJ7" s="589"/>
      <c r="DK7" s="589"/>
      <c r="DL7" s="589"/>
      <c r="DM7" s="589"/>
      <c r="DN7" s="589"/>
      <c r="DO7" s="589"/>
      <c r="DP7" s="590"/>
      <c r="DQ7" s="594">
        <v>415935</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646</v>
      </c>
      <c r="S8" s="589"/>
      <c r="T8" s="589"/>
      <c r="U8" s="589"/>
      <c r="V8" s="589"/>
      <c r="W8" s="589"/>
      <c r="X8" s="589"/>
      <c r="Y8" s="590"/>
      <c r="Z8" s="641">
        <v>0</v>
      </c>
      <c r="AA8" s="641"/>
      <c r="AB8" s="641"/>
      <c r="AC8" s="641"/>
      <c r="AD8" s="642">
        <v>646</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2122</v>
      </c>
      <c r="BH8" s="589"/>
      <c r="BI8" s="589"/>
      <c r="BJ8" s="589"/>
      <c r="BK8" s="589"/>
      <c r="BL8" s="589"/>
      <c r="BM8" s="589"/>
      <c r="BN8" s="590"/>
      <c r="BO8" s="641">
        <v>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306267</v>
      </c>
      <c r="CS8" s="589"/>
      <c r="CT8" s="589"/>
      <c r="CU8" s="589"/>
      <c r="CV8" s="589"/>
      <c r="CW8" s="589"/>
      <c r="CX8" s="589"/>
      <c r="CY8" s="590"/>
      <c r="CZ8" s="641">
        <v>14.7</v>
      </c>
      <c r="DA8" s="641"/>
      <c r="DB8" s="641"/>
      <c r="DC8" s="641"/>
      <c r="DD8" s="594">
        <v>416</v>
      </c>
      <c r="DE8" s="589"/>
      <c r="DF8" s="589"/>
      <c r="DG8" s="589"/>
      <c r="DH8" s="589"/>
      <c r="DI8" s="589"/>
      <c r="DJ8" s="589"/>
      <c r="DK8" s="589"/>
      <c r="DL8" s="589"/>
      <c r="DM8" s="589"/>
      <c r="DN8" s="589"/>
      <c r="DO8" s="589"/>
      <c r="DP8" s="590"/>
      <c r="DQ8" s="594">
        <v>204101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486</v>
      </c>
      <c r="S9" s="589"/>
      <c r="T9" s="589"/>
      <c r="U9" s="589"/>
      <c r="V9" s="589"/>
      <c r="W9" s="589"/>
      <c r="X9" s="589"/>
      <c r="Y9" s="590"/>
      <c r="Z9" s="641">
        <v>0</v>
      </c>
      <c r="AA9" s="641"/>
      <c r="AB9" s="641"/>
      <c r="AC9" s="641"/>
      <c r="AD9" s="642">
        <v>486</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35861</v>
      </c>
      <c r="BH9" s="589"/>
      <c r="BI9" s="589"/>
      <c r="BJ9" s="589"/>
      <c r="BK9" s="589"/>
      <c r="BL9" s="589"/>
      <c r="BM9" s="589"/>
      <c r="BN9" s="590"/>
      <c r="BO9" s="641">
        <v>16.3</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96811</v>
      </c>
      <c r="CS9" s="589"/>
      <c r="CT9" s="589"/>
      <c r="CU9" s="589"/>
      <c r="CV9" s="589"/>
      <c r="CW9" s="589"/>
      <c r="CX9" s="589"/>
      <c r="CY9" s="590"/>
      <c r="CZ9" s="641">
        <v>4.5999999999999996</v>
      </c>
      <c r="DA9" s="641"/>
      <c r="DB9" s="641"/>
      <c r="DC9" s="641"/>
      <c r="DD9" s="594">
        <v>22133</v>
      </c>
      <c r="DE9" s="589"/>
      <c r="DF9" s="589"/>
      <c r="DG9" s="589"/>
      <c r="DH9" s="589"/>
      <c r="DI9" s="589"/>
      <c r="DJ9" s="589"/>
      <c r="DK9" s="589"/>
      <c r="DL9" s="589"/>
      <c r="DM9" s="589"/>
      <c r="DN9" s="589"/>
      <c r="DO9" s="589"/>
      <c r="DP9" s="590"/>
      <c r="DQ9" s="594">
        <v>71375</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19036</v>
      </c>
      <c r="S10" s="589"/>
      <c r="T10" s="589"/>
      <c r="U10" s="589"/>
      <c r="V10" s="589"/>
      <c r="W10" s="589"/>
      <c r="X10" s="589"/>
      <c r="Y10" s="590"/>
      <c r="Z10" s="641">
        <v>0.8</v>
      </c>
      <c r="AA10" s="641"/>
      <c r="AB10" s="641"/>
      <c r="AC10" s="641"/>
      <c r="AD10" s="642">
        <v>19036</v>
      </c>
      <c r="AE10" s="642"/>
      <c r="AF10" s="642"/>
      <c r="AG10" s="642"/>
      <c r="AH10" s="642"/>
      <c r="AI10" s="642"/>
      <c r="AJ10" s="642"/>
      <c r="AK10" s="642"/>
      <c r="AL10" s="611">
        <v>1.4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3953</v>
      </c>
      <c r="BH10" s="589"/>
      <c r="BI10" s="589"/>
      <c r="BJ10" s="589"/>
      <c r="BK10" s="589"/>
      <c r="BL10" s="589"/>
      <c r="BM10" s="589"/>
      <c r="BN10" s="590"/>
      <c r="BO10" s="641">
        <v>1.8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71</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71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4227</v>
      </c>
      <c r="BH11" s="589"/>
      <c r="BI11" s="589"/>
      <c r="BJ11" s="589"/>
      <c r="BK11" s="589"/>
      <c r="BL11" s="589"/>
      <c r="BM11" s="589"/>
      <c r="BN11" s="590"/>
      <c r="BO11" s="641">
        <v>1.9</v>
      </c>
      <c r="BP11" s="641"/>
      <c r="BQ11" s="641"/>
      <c r="BR11" s="641"/>
      <c r="BS11" s="594">
        <v>376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221342</v>
      </c>
      <c r="CS11" s="589"/>
      <c r="CT11" s="589"/>
      <c r="CU11" s="589"/>
      <c r="CV11" s="589"/>
      <c r="CW11" s="589"/>
      <c r="CX11" s="589"/>
      <c r="CY11" s="590"/>
      <c r="CZ11" s="641">
        <v>10.6</v>
      </c>
      <c r="DA11" s="641"/>
      <c r="DB11" s="641"/>
      <c r="DC11" s="641"/>
      <c r="DD11" s="594">
        <v>119171</v>
      </c>
      <c r="DE11" s="589"/>
      <c r="DF11" s="589"/>
      <c r="DG11" s="589"/>
      <c r="DH11" s="589"/>
      <c r="DI11" s="589"/>
      <c r="DJ11" s="589"/>
      <c r="DK11" s="589"/>
      <c r="DL11" s="589"/>
      <c r="DM11" s="589"/>
      <c r="DN11" s="589"/>
      <c r="DO11" s="589"/>
      <c r="DP11" s="590"/>
      <c r="DQ11" s="594">
        <v>100607</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165101</v>
      </c>
      <c r="BH12" s="589"/>
      <c r="BI12" s="589"/>
      <c r="BJ12" s="589"/>
      <c r="BK12" s="589"/>
      <c r="BL12" s="589"/>
      <c r="BM12" s="589"/>
      <c r="BN12" s="590"/>
      <c r="BO12" s="641">
        <v>75</v>
      </c>
      <c r="BP12" s="641"/>
      <c r="BQ12" s="641"/>
      <c r="BR12" s="641"/>
      <c r="BS12" s="594">
        <v>22307</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236674</v>
      </c>
      <c r="CS12" s="589"/>
      <c r="CT12" s="589"/>
      <c r="CU12" s="589"/>
      <c r="CV12" s="589"/>
      <c r="CW12" s="589"/>
      <c r="CX12" s="589"/>
      <c r="CY12" s="590"/>
      <c r="CZ12" s="641">
        <v>11.3</v>
      </c>
      <c r="DA12" s="641"/>
      <c r="DB12" s="641"/>
      <c r="DC12" s="641"/>
      <c r="DD12" s="594">
        <v>162995</v>
      </c>
      <c r="DE12" s="589"/>
      <c r="DF12" s="589"/>
      <c r="DG12" s="589"/>
      <c r="DH12" s="589"/>
      <c r="DI12" s="589"/>
      <c r="DJ12" s="589"/>
      <c r="DK12" s="589"/>
      <c r="DL12" s="589"/>
      <c r="DM12" s="589"/>
      <c r="DN12" s="589"/>
      <c r="DO12" s="589"/>
      <c r="DP12" s="590"/>
      <c r="DQ12" s="594">
        <v>88314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2814</v>
      </c>
      <c r="S13" s="589"/>
      <c r="T13" s="589"/>
      <c r="U13" s="589"/>
      <c r="V13" s="589"/>
      <c r="W13" s="589"/>
      <c r="X13" s="589"/>
      <c r="Y13" s="590"/>
      <c r="Z13" s="641">
        <v>0.1</v>
      </c>
      <c r="AA13" s="641"/>
      <c r="AB13" s="641"/>
      <c r="AC13" s="641"/>
      <c r="AD13" s="642">
        <v>2814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165069</v>
      </c>
      <c r="BH13" s="589"/>
      <c r="BI13" s="589"/>
      <c r="BJ13" s="589"/>
      <c r="BK13" s="589"/>
      <c r="BL13" s="589"/>
      <c r="BM13" s="589"/>
      <c r="BN13" s="590"/>
      <c r="BO13" s="641">
        <v>75</v>
      </c>
      <c r="BP13" s="641"/>
      <c r="BQ13" s="641"/>
      <c r="BR13" s="641"/>
      <c r="BS13" s="594">
        <v>22307</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262540</v>
      </c>
      <c r="CS13" s="589"/>
      <c r="CT13" s="589"/>
      <c r="CU13" s="589"/>
      <c r="CV13" s="589"/>
      <c r="CW13" s="589"/>
      <c r="CX13" s="589"/>
      <c r="CY13" s="590"/>
      <c r="CZ13" s="641">
        <v>12.6</v>
      </c>
      <c r="DA13" s="641"/>
      <c r="DB13" s="641"/>
      <c r="DC13" s="641"/>
      <c r="DD13" s="594">
        <v>165012</v>
      </c>
      <c r="DE13" s="589"/>
      <c r="DF13" s="589"/>
      <c r="DG13" s="589"/>
      <c r="DH13" s="589"/>
      <c r="DI13" s="589"/>
      <c r="DJ13" s="589"/>
      <c r="DK13" s="589"/>
      <c r="DL13" s="589"/>
      <c r="DM13" s="589"/>
      <c r="DN13" s="589"/>
      <c r="DO13" s="589"/>
      <c r="DP13" s="590"/>
      <c r="DQ13" s="594">
        <v>131708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3623</v>
      </c>
      <c r="BH14" s="589"/>
      <c r="BI14" s="589"/>
      <c r="BJ14" s="589"/>
      <c r="BK14" s="589"/>
      <c r="BL14" s="589"/>
      <c r="BM14" s="589"/>
      <c r="BN14" s="590"/>
      <c r="BO14" s="641">
        <v>1.6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63406</v>
      </c>
      <c r="CS14" s="589"/>
      <c r="CT14" s="589"/>
      <c r="CU14" s="589"/>
      <c r="CV14" s="589"/>
      <c r="CW14" s="589"/>
      <c r="CX14" s="589"/>
      <c r="CY14" s="590"/>
      <c r="CZ14" s="641">
        <v>3</v>
      </c>
      <c r="DA14" s="641"/>
      <c r="DB14" s="641"/>
      <c r="DC14" s="641"/>
      <c r="DD14" s="594">
        <v>6797</v>
      </c>
      <c r="DE14" s="589"/>
      <c r="DF14" s="589"/>
      <c r="DG14" s="589"/>
      <c r="DH14" s="589"/>
      <c r="DI14" s="589"/>
      <c r="DJ14" s="589"/>
      <c r="DK14" s="589"/>
      <c r="DL14" s="589"/>
      <c r="DM14" s="589"/>
      <c r="DN14" s="589"/>
      <c r="DO14" s="589"/>
      <c r="DP14" s="590"/>
      <c r="DQ14" s="594">
        <v>46786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128</v>
      </c>
      <c r="S15" s="589"/>
      <c r="T15" s="589"/>
      <c r="U15" s="589"/>
      <c r="V15" s="589"/>
      <c r="W15" s="589"/>
      <c r="X15" s="589"/>
      <c r="Y15" s="590"/>
      <c r="Z15" s="641">
        <v>0</v>
      </c>
      <c r="AA15" s="641"/>
      <c r="AB15" s="641"/>
      <c r="AC15" s="641"/>
      <c r="AD15" s="642">
        <v>128</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3419</v>
      </c>
      <c r="BH15" s="589"/>
      <c r="BI15" s="589"/>
      <c r="BJ15" s="589"/>
      <c r="BK15" s="589"/>
      <c r="BL15" s="589"/>
      <c r="BM15" s="589"/>
      <c r="BN15" s="590"/>
      <c r="BO15" s="641">
        <v>1.6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98423</v>
      </c>
      <c r="CS15" s="589"/>
      <c r="CT15" s="589"/>
      <c r="CU15" s="589"/>
      <c r="CV15" s="589"/>
      <c r="CW15" s="589"/>
      <c r="CX15" s="589"/>
      <c r="CY15" s="590"/>
      <c r="CZ15" s="641">
        <v>4.7</v>
      </c>
      <c r="DA15" s="641"/>
      <c r="DB15" s="641"/>
      <c r="DC15" s="641"/>
      <c r="DD15" s="594">
        <v>405</v>
      </c>
      <c r="DE15" s="589"/>
      <c r="DF15" s="589"/>
      <c r="DG15" s="589"/>
      <c r="DH15" s="589"/>
      <c r="DI15" s="589"/>
      <c r="DJ15" s="589"/>
      <c r="DK15" s="589"/>
      <c r="DL15" s="589"/>
      <c r="DM15" s="589"/>
      <c r="DN15" s="589"/>
      <c r="DO15" s="589"/>
      <c r="DP15" s="590"/>
      <c r="DQ15" s="594">
        <v>94002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1140182</v>
      </c>
      <c r="S16" s="589"/>
      <c r="T16" s="589"/>
      <c r="U16" s="589"/>
      <c r="V16" s="589"/>
      <c r="W16" s="589"/>
      <c r="X16" s="589"/>
      <c r="Y16" s="590"/>
      <c r="Z16" s="641">
        <v>50.3</v>
      </c>
      <c r="AA16" s="641"/>
      <c r="AB16" s="641"/>
      <c r="AC16" s="641"/>
      <c r="AD16" s="642">
        <v>1040925</v>
      </c>
      <c r="AE16" s="642"/>
      <c r="AF16" s="642"/>
      <c r="AG16" s="642"/>
      <c r="AH16" s="642"/>
      <c r="AI16" s="642"/>
      <c r="AJ16" s="642"/>
      <c r="AK16" s="642"/>
      <c r="AL16" s="611">
        <v>79.099999999999994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24701</v>
      </c>
      <c r="CS16" s="589"/>
      <c r="CT16" s="589"/>
      <c r="CU16" s="589"/>
      <c r="CV16" s="589"/>
      <c r="CW16" s="589"/>
      <c r="CX16" s="589"/>
      <c r="CY16" s="590"/>
      <c r="CZ16" s="641">
        <v>1.2</v>
      </c>
      <c r="DA16" s="641"/>
      <c r="DB16" s="641"/>
      <c r="DC16" s="641"/>
      <c r="DD16" s="594" t="s">
        <v>221</v>
      </c>
      <c r="DE16" s="589"/>
      <c r="DF16" s="589"/>
      <c r="DG16" s="589"/>
      <c r="DH16" s="589"/>
      <c r="DI16" s="589"/>
      <c r="DJ16" s="589"/>
      <c r="DK16" s="589"/>
      <c r="DL16" s="589"/>
      <c r="DM16" s="589"/>
      <c r="DN16" s="589"/>
      <c r="DO16" s="589"/>
      <c r="DP16" s="590"/>
      <c r="DQ16" s="594">
        <v>8953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1040925</v>
      </c>
      <c r="S17" s="589"/>
      <c r="T17" s="589"/>
      <c r="U17" s="589"/>
      <c r="V17" s="589"/>
      <c r="W17" s="589"/>
      <c r="X17" s="589"/>
      <c r="Y17" s="590"/>
      <c r="Z17" s="641">
        <v>46</v>
      </c>
      <c r="AA17" s="641"/>
      <c r="AB17" s="641"/>
      <c r="AC17" s="641"/>
      <c r="AD17" s="642">
        <v>1040925</v>
      </c>
      <c r="AE17" s="642"/>
      <c r="AF17" s="642"/>
      <c r="AG17" s="642"/>
      <c r="AH17" s="642"/>
      <c r="AI17" s="642"/>
      <c r="AJ17" s="642"/>
      <c r="AK17" s="642"/>
      <c r="AL17" s="611">
        <v>79.099999999999994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302511</v>
      </c>
      <c r="CS17" s="589"/>
      <c r="CT17" s="589"/>
      <c r="CU17" s="589"/>
      <c r="CV17" s="589"/>
      <c r="CW17" s="589"/>
      <c r="CX17" s="589"/>
      <c r="CY17" s="590"/>
      <c r="CZ17" s="641">
        <v>14.5</v>
      </c>
      <c r="DA17" s="641"/>
      <c r="DB17" s="641"/>
      <c r="DC17" s="641"/>
      <c r="DD17" s="594" t="s">
        <v>221</v>
      </c>
      <c r="DE17" s="589"/>
      <c r="DF17" s="589"/>
      <c r="DG17" s="589"/>
      <c r="DH17" s="589"/>
      <c r="DI17" s="589"/>
      <c r="DJ17" s="589"/>
      <c r="DK17" s="589"/>
      <c r="DL17" s="589"/>
      <c r="DM17" s="589"/>
      <c r="DN17" s="589"/>
      <c r="DO17" s="589"/>
      <c r="DP17" s="590"/>
      <c r="DQ17" s="594">
        <v>296246</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99257</v>
      </c>
      <c r="S18" s="589"/>
      <c r="T18" s="589"/>
      <c r="U18" s="589"/>
      <c r="V18" s="589"/>
      <c r="W18" s="589"/>
      <c r="X18" s="589"/>
      <c r="Y18" s="590"/>
      <c r="Z18" s="641">
        <v>4.4000000000000004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1891</v>
      </c>
      <c r="BH19" s="589"/>
      <c r="BI19" s="589"/>
      <c r="BJ19" s="589"/>
      <c r="BK19" s="589"/>
      <c r="BL19" s="589"/>
      <c r="BM19" s="589"/>
      <c r="BN19" s="590"/>
      <c r="BO19" s="641">
        <v>0.9</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1410456</v>
      </c>
      <c r="S20" s="589"/>
      <c r="T20" s="589"/>
      <c r="U20" s="589"/>
      <c r="V20" s="589"/>
      <c r="W20" s="589"/>
      <c r="X20" s="589"/>
      <c r="Y20" s="590"/>
      <c r="Z20" s="641">
        <v>62.3</v>
      </c>
      <c r="AA20" s="641"/>
      <c r="AB20" s="641"/>
      <c r="AC20" s="641"/>
      <c r="AD20" s="642">
        <v>1311199</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1891</v>
      </c>
      <c r="BH20" s="589"/>
      <c r="BI20" s="589"/>
      <c r="BJ20" s="589"/>
      <c r="BK20" s="589"/>
      <c r="BL20" s="589"/>
      <c r="BM20" s="589"/>
      <c r="BN20" s="590"/>
      <c r="BO20" s="641">
        <v>0.9</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2086825</v>
      </c>
      <c r="CS20" s="589"/>
      <c r="CT20" s="589"/>
      <c r="CU20" s="589"/>
      <c r="CV20" s="589"/>
      <c r="CW20" s="589"/>
      <c r="CX20" s="589"/>
      <c r="CY20" s="590"/>
      <c r="CZ20" s="641">
        <v>100</v>
      </c>
      <c r="DA20" s="641"/>
      <c r="DB20" s="641"/>
      <c r="DC20" s="641"/>
      <c r="DD20" s="594">
        <v>510991</v>
      </c>
      <c r="DE20" s="589"/>
      <c r="DF20" s="589"/>
      <c r="DG20" s="589"/>
      <c r="DH20" s="589"/>
      <c r="DI20" s="589"/>
      <c r="DJ20" s="589"/>
      <c r="DK20" s="589"/>
      <c r="DL20" s="589"/>
      <c r="DM20" s="589"/>
      <c r="DN20" s="589"/>
      <c r="DO20" s="589"/>
      <c r="DP20" s="590"/>
      <c r="DQ20" s="594">
        <v>1485291</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221</v>
      </c>
      <c r="S21" s="589"/>
      <c r="T21" s="589"/>
      <c r="U21" s="589"/>
      <c r="V21" s="589"/>
      <c r="W21" s="589"/>
      <c r="X21" s="589"/>
      <c r="Y21" s="590"/>
      <c r="Z21" s="641" t="s">
        <v>221</v>
      </c>
      <c r="AA21" s="641"/>
      <c r="AB21" s="641"/>
      <c r="AC21" s="641"/>
      <c r="AD21" s="642" t="s">
        <v>221</v>
      </c>
      <c r="AE21" s="642"/>
      <c r="AF21" s="642"/>
      <c r="AG21" s="642"/>
      <c r="AH21" s="642"/>
      <c r="AI21" s="642"/>
      <c r="AJ21" s="642"/>
      <c r="AK21" s="642"/>
      <c r="AL21" s="611" t="s">
        <v>221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1891</v>
      </c>
      <c r="BH21" s="589"/>
      <c r="BI21" s="589"/>
      <c r="BJ21" s="589"/>
      <c r="BK21" s="589"/>
      <c r="BL21" s="589"/>
      <c r="BM21" s="589"/>
      <c r="BN21" s="590"/>
      <c r="BO21" s="641">
        <v>0.9</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6870</v>
      </c>
      <c r="S22" s="589"/>
      <c r="T22" s="589"/>
      <c r="U22" s="589"/>
      <c r="V22" s="589"/>
      <c r="W22" s="589"/>
      <c r="X22" s="589"/>
      <c r="Y22" s="590"/>
      <c r="Z22" s="641">
        <v>0.3</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29050</v>
      </c>
      <c r="S23" s="589"/>
      <c r="T23" s="589"/>
      <c r="U23" s="589"/>
      <c r="V23" s="589"/>
      <c r="W23" s="589"/>
      <c r="X23" s="589"/>
      <c r="Y23" s="590"/>
      <c r="Z23" s="641">
        <v>1.3</v>
      </c>
      <c r="AA23" s="641"/>
      <c r="AB23" s="641"/>
      <c r="AC23" s="641"/>
      <c r="AD23" s="642">
        <v>2002</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1426</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707832</v>
      </c>
      <c r="CS24" s="639"/>
      <c r="CT24" s="639"/>
      <c r="CU24" s="639"/>
      <c r="CV24" s="639"/>
      <c r="CW24" s="639"/>
      <c r="CX24" s="639"/>
      <c r="CY24" s="686"/>
      <c r="CZ24" s="690">
        <v>33.9</v>
      </c>
      <c r="DA24" s="691"/>
      <c r="DB24" s="691"/>
      <c r="DC24" s="692"/>
      <c r="DD24" s="685">
        <v>651533</v>
      </c>
      <c r="DE24" s="639"/>
      <c r="DF24" s="639"/>
      <c r="DG24" s="639"/>
      <c r="DH24" s="639"/>
      <c r="DI24" s="639"/>
      <c r="DJ24" s="639"/>
      <c r="DK24" s="686"/>
      <c r="DL24" s="685">
        <v>573032</v>
      </c>
      <c r="DM24" s="639"/>
      <c r="DN24" s="639"/>
      <c r="DO24" s="639"/>
      <c r="DP24" s="639"/>
      <c r="DQ24" s="639"/>
      <c r="DR24" s="639"/>
      <c r="DS24" s="639"/>
      <c r="DT24" s="639"/>
      <c r="DU24" s="639"/>
      <c r="DV24" s="686"/>
      <c r="DW24" s="687">
        <v>41.4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72359</v>
      </c>
      <c r="S25" s="589"/>
      <c r="T25" s="589"/>
      <c r="U25" s="589"/>
      <c r="V25" s="589"/>
      <c r="W25" s="589"/>
      <c r="X25" s="589"/>
      <c r="Y25" s="590"/>
      <c r="Z25" s="641">
        <v>3.2</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331576</v>
      </c>
      <c r="CS25" s="607"/>
      <c r="CT25" s="607"/>
      <c r="CU25" s="607"/>
      <c r="CV25" s="607"/>
      <c r="CW25" s="607"/>
      <c r="CX25" s="607"/>
      <c r="CY25" s="608"/>
      <c r="CZ25" s="591">
        <v>15.9</v>
      </c>
      <c r="DA25" s="609"/>
      <c r="DB25" s="609"/>
      <c r="DC25" s="610"/>
      <c r="DD25" s="594">
        <v>310367</v>
      </c>
      <c r="DE25" s="607"/>
      <c r="DF25" s="607"/>
      <c r="DG25" s="607"/>
      <c r="DH25" s="607"/>
      <c r="DI25" s="607"/>
      <c r="DJ25" s="607"/>
      <c r="DK25" s="608"/>
      <c r="DL25" s="594">
        <v>307854</v>
      </c>
      <c r="DM25" s="607"/>
      <c r="DN25" s="607"/>
      <c r="DO25" s="607"/>
      <c r="DP25" s="607"/>
      <c r="DQ25" s="607"/>
      <c r="DR25" s="607"/>
      <c r="DS25" s="607"/>
      <c r="DT25" s="607"/>
      <c r="DU25" s="607"/>
      <c r="DV25" s="608"/>
      <c r="DW25" s="611">
        <v>22.2</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182982</v>
      </c>
      <c r="CS26" s="589"/>
      <c r="CT26" s="589"/>
      <c r="CU26" s="589"/>
      <c r="CV26" s="589"/>
      <c r="CW26" s="589"/>
      <c r="CX26" s="589"/>
      <c r="CY26" s="590"/>
      <c r="CZ26" s="591">
        <v>8.8000000000000007</v>
      </c>
      <c r="DA26" s="609"/>
      <c r="DB26" s="609"/>
      <c r="DC26" s="610"/>
      <c r="DD26" s="594">
        <v>171952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165775</v>
      </c>
      <c r="S27" s="589"/>
      <c r="T27" s="589"/>
      <c r="U27" s="589"/>
      <c r="V27" s="589"/>
      <c r="W27" s="589"/>
      <c r="X27" s="589"/>
      <c r="Y27" s="590"/>
      <c r="Z27" s="641">
        <v>7.3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220197</v>
      </c>
      <c r="BH27" s="589"/>
      <c r="BI27" s="589"/>
      <c r="BJ27" s="589"/>
      <c r="BK27" s="589"/>
      <c r="BL27" s="589"/>
      <c r="BM27" s="589"/>
      <c r="BN27" s="590"/>
      <c r="BO27" s="641">
        <v>100</v>
      </c>
      <c r="BP27" s="641"/>
      <c r="BQ27" s="641"/>
      <c r="BR27" s="641"/>
      <c r="BS27" s="594">
        <v>22683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73745</v>
      </c>
      <c r="CS27" s="607"/>
      <c r="CT27" s="607"/>
      <c r="CU27" s="607"/>
      <c r="CV27" s="607"/>
      <c r="CW27" s="607"/>
      <c r="CX27" s="607"/>
      <c r="CY27" s="608"/>
      <c r="CZ27" s="591">
        <v>3.5</v>
      </c>
      <c r="DA27" s="609"/>
      <c r="DB27" s="609"/>
      <c r="DC27" s="610"/>
      <c r="DD27" s="594">
        <v>44920</v>
      </c>
      <c r="DE27" s="607"/>
      <c r="DF27" s="607"/>
      <c r="DG27" s="607"/>
      <c r="DH27" s="607"/>
      <c r="DI27" s="607"/>
      <c r="DJ27" s="607"/>
      <c r="DK27" s="608"/>
      <c r="DL27" s="594">
        <v>42710</v>
      </c>
      <c r="DM27" s="607"/>
      <c r="DN27" s="607"/>
      <c r="DO27" s="607"/>
      <c r="DP27" s="607"/>
      <c r="DQ27" s="607"/>
      <c r="DR27" s="607"/>
      <c r="DS27" s="607"/>
      <c r="DT27" s="607"/>
      <c r="DU27" s="607"/>
      <c r="DV27" s="608"/>
      <c r="DW27" s="611">
        <v>3.1</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3207</v>
      </c>
      <c r="S28" s="589"/>
      <c r="T28" s="589"/>
      <c r="U28" s="589"/>
      <c r="V28" s="589"/>
      <c r="W28" s="589"/>
      <c r="X28" s="589"/>
      <c r="Y28" s="590"/>
      <c r="Z28" s="641">
        <v>0.1</v>
      </c>
      <c r="AA28" s="641"/>
      <c r="AB28" s="641"/>
      <c r="AC28" s="641"/>
      <c r="AD28" s="642">
        <v>2391</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302511</v>
      </c>
      <c r="CS28" s="589"/>
      <c r="CT28" s="589"/>
      <c r="CU28" s="589"/>
      <c r="CV28" s="589"/>
      <c r="CW28" s="589"/>
      <c r="CX28" s="589"/>
      <c r="CY28" s="590"/>
      <c r="CZ28" s="591">
        <v>14.5</v>
      </c>
      <c r="DA28" s="609"/>
      <c r="DB28" s="609"/>
      <c r="DC28" s="610"/>
      <c r="DD28" s="594">
        <v>296246</v>
      </c>
      <c r="DE28" s="589"/>
      <c r="DF28" s="589"/>
      <c r="DG28" s="589"/>
      <c r="DH28" s="589"/>
      <c r="DI28" s="589"/>
      <c r="DJ28" s="589"/>
      <c r="DK28" s="590"/>
      <c r="DL28" s="594">
        <v>222468</v>
      </c>
      <c r="DM28" s="589"/>
      <c r="DN28" s="589"/>
      <c r="DO28" s="589"/>
      <c r="DP28" s="589"/>
      <c r="DQ28" s="589"/>
      <c r="DR28" s="589"/>
      <c r="DS28" s="589"/>
      <c r="DT28" s="589"/>
      <c r="DU28" s="589"/>
      <c r="DV28" s="590"/>
      <c r="DW28" s="611">
        <v>16.100000000000001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760</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57</v>
      </c>
      <c r="CG29" s="622"/>
      <c r="CH29" s="622"/>
      <c r="CI29" s="622"/>
      <c r="CJ29" s="622"/>
      <c r="CK29" s="622"/>
      <c r="CL29" s="622"/>
      <c r="CM29" s="622"/>
      <c r="CN29" s="622"/>
      <c r="CO29" s="622"/>
      <c r="CP29" s="622"/>
      <c r="CQ29" s="623"/>
      <c r="CR29" s="588">
        <v>302511</v>
      </c>
      <c r="CS29" s="607"/>
      <c r="CT29" s="607"/>
      <c r="CU29" s="607"/>
      <c r="CV29" s="607"/>
      <c r="CW29" s="607"/>
      <c r="CX29" s="607"/>
      <c r="CY29" s="608"/>
      <c r="CZ29" s="591">
        <v>14.5</v>
      </c>
      <c r="DA29" s="609"/>
      <c r="DB29" s="609"/>
      <c r="DC29" s="610"/>
      <c r="DD29" s="594">
        <v>296246</v>
      </c>
      <c r="DE29" s="607"/>
      <c r="DF29" s="607"/>
      <c r="DG29" s="607"/>
      <c r="DH29" s="607"/>
      <c r="DI29" s="607"/>
      <c r="DJ29" s="607"/>
      <c r="DK29" s="608"/>
      <c r="DL29" s="594">
        <v>222468</v>
      </c>
      <c r="DM29" s="607"/>
      <c r="DN29" s="607"/>
      <c r="DO29" s="607"/>
      <c r="DP29" s="607"/>
      <c r="DQ29" s="607"/>
      <c r="DR29" s="607"/>
      <c r="DS29" s="607"/>
      <c r="DT29" s="607"/>
      <c r="DU29" s="607"/>
      <c r="DV29" s="608"/>
      <c r="DW29" s="611">
        <v>16.100000000000001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77700</v>
      </c>
      <c r="S30" s="589"/>
      <c r="T30" s="589"/>
      <c r="U30" s="589"/>
      <c r="V30" s="589"/>
      <c r="W30" s="589"/>
      <c r="X30" s="589"/>
      <c r="Y30" s="590"/>
      <c r="Z30" s="641">
        <v>3.4</v>
      </c>
      <c r="AA30" s="641"/>
      <c r="AB30" s="641"/>
      <c r="AC30" s="641"/>
      <c r="AD30" s="642" t="s">
        <v>221</v>
      </c>
      <c r="AE30" s="642"/>
      <c r="AF30" s="642"/>
      <c r="AG30" s="642"/>
      <c r="AH30" s="642"/>
      <c r="AI30" s="642"/>
      <c r="AJ30" s="642"/>
      <c r="AK30" s="642"/>
      <c r="AL30" s="611" t="s">
        <v>221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99.8</v>
      </c>
      <c r="BH30" s="655"/>
      <c r="BI30" s="655"/>
      <c r="BJ30" s="655"/>
      <c r="BK30" s="655"/>
      <c r="BL30" s="655"/>
      <c r="BM30" s="656">
        <v>98.9</v>
      </c>
      <c r="BN30" s="655"/>
      <c r="BO30" s="655"/>
      <c r="BP30" s="655"/>
      <c r="BQ30" s="657"/>
      <c r="BR30" s="654">
        <v>99.7</v>
      </c>
      <c r="BS30" s="655"/>
      <c r="BT30" s="655"/>
      <c r="BU30" s="655"/>
      <c r="BV30" s="655"/>
      <c r="BW30" s="655"/>
      <c r="BX30" s="656">
        <v>98.5</v>
      </c>
      <c r="BY30" s="655"/>
      <c r="BZ30" s="655"/>
      <c r="CA30" s="655"/>
      <c r="CB30" s="657"/>
      <c r="CD30" s="660"/>
      <c r="CE30" s="661"/>
      <c r="CF30" s="625" t="s">
        <v>292</v>
      </c>
      <c r="CG30" s="622"/>
      <c r="CH30" s="622"/>
      <c r="CI30" s="622"/>
      <c r="CJ30" s="622"/>
      <c r="CK30" s="622"/>
      <c r="CL30" s="622"/>
      <c r="CM30" s="622"/>
      <c r="CN30" s="622"/>
      <c r="CO30" s="622"/>
      <c r="CP30" s="622"/>
      <c r="CQ30" s="623"/>
      <c r="CR30" s="588">
        <v>290328</v>
      </c>
      <c r="CS30" s="589"/>
      <c r="CT30" s="589"/>
      <c r="CU30" s="589"/>
      <c r="CV30" s="589"/>
      <c r="CW30" s="589"/>
      <c r="CX30" s="589"/>
      <c r="CY30" s="590"/>
      <c r="CZ30" s="591">
        <v>13.9</v>
      </c>
      <c r="DA30" s="609"/>
      <c r="DB30" s="609"/>
      <c r="DC30" s="610"/>
      <c r="DD30" s="594">
        <v>284063</v>
      </c>
      <c r="DE30" s="589"/>
      <c r="DF30" s="589"/>
      <c r="DG30" s="589"/>
      <c r="DH30" s="589"/>
      <c r="DI30" s="589"/>
      <c r="DJ30" s="589"/>
      <c r="DK30" s="590"/>
      <c r="DL30" s="594">
        <v>210470</v>
      </c>
      <c r="DM30" s="589"/>
      <c r="DN30" s="589"/>
      <c r="DO30" s="589"/>
      <c r="DP30" s="589"/>
      <c r="DQ30" s="589"/>
      <c r="DR30" s="589"/>
      <c r="DS30" s="589"/>
      <c r="DT30" s="589"/>
      <c r="DU30" s="589"/>
      <c r="DV30" s="590"/>
      <c r="DW30" s="611">
        <v>15.2</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57484</v>
      </c>
      <c r="S31" s="589"/>
      <c r="T31" s="589"/>
      <c r="U31" s="589"/>
      <c r="V31" s="589"/>
      <c r="W31" s="589"/>
      <c r="X31" s="589"/>
      <c r="Y31" s="590"/>
      <c r="Z31" s="641">
        <v>2.5</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99.8</v>
      </c>
      <c r="BH31" s="607"/>
      <c r="BI31" s="607"/>
      <c r="BJ31" s="607"/>
      <c r="BK31" s="607"/>
      <c r="BL31" s="607"/>
      <c r="BM31" s="643">
        <v>97.7</v>
      </c>
      <c r="BN31" s="653"/>
      <c r="BO31" s="653"/>
      <c r="BP31" s="653"/>
      <c r="BQ31" s="617"/>
      <c r="BR31" s="652">
        <v>99.5</v>
      </c>
      <c r="BS31" s="607"/>
      <c r="BT31" s="607"/>
      <c r="BU31" s="607"/>
      <c r="BV31" s="607"/>
      <c r="BW31" s="607"/>
      <c r="BX31" s="643">
        <v>97.6</v>
      </c>
      <c r="BY31" s="653"/>
      <c r="BZ31" s="653"/>
      <c r="CA31" s="653"/>
      <c r="CB31" s="617"/>
      <c r="CD31" s="660"/>
      <c r="CE31" s="661"/>
      <c r="CF31" s="625" t="s">
        <v>296</v>
      </c>
      <c r="CG31" s="622"/>
      <c r="CH31" s="622"/>
      <c r="CI31" s="622"/>
      <c r="CJ31" s="622"/>
      <c r="CK31" s="622"/>
      <c r="CL31" s="622"/>
      <c r="CM31" s="622"/>
      <c r="CN31" s="622"/>
      <c r="CO31" s="622"/>
      <c r="CP31" s="622"/>
      <c r="CQ31" s="623"/>
      <c r="CR31" s="588">
        <v>12183</v>
      </c>
      <c r="CS31" s="607"/>
      <c r="CT31" s="607"/>
      <c r="CU31" s="607"/>
      <c r="CV31" s="607"/>
      <c r="CW31" s="607"/>
      <c r="CX31" s="607"/>
      <c r="CY31" s="608"/>
      <c r="CZ31" s="591">
        <v>0.6</v>
      </c>
      <c r="DA31" s="609"/>
      <c r="DB31" s="609"/>
      <c r="DC31" s="610"/>
      <c r="DD31" s="594">
        <v>12183</v>
      </c>
      <c r="DE31" s="607"/>
      <c r="DF31" s="607"/>
      <c r="DG31" s="607"/>
      <c r="DH31" s="607"/>
      <c r="DI31" s="607"/>
      <c r="DJ31" s="607"/>
      <c r="DK31" s="608"/>
      <c r="DL31" s="594">
        <v>11998</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39057</v>
      </c>
      <c r="S32" s="589"/>
      <c r="T32" s="589"/>
      <c r="U32" s="589"/>
      <c r="V32" s="589"/>
      <c r="W32" s="589"/>
      <c r="X32" s="589"/>
      <c r="Y32" s="590"/>
      <c r="Z32" s="641">
        <v>1.7</v>
      </c>
      <c r="AA32" s="641"/>
      <c r="AB32" s="641"/>
      <c r="AC32" s="641"/>
      <c r="AD32" s="642">
        <v>105</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99.8</v>
      </c>
      <c r="BH32" s="573"/>
      <c r="BI32" s="573"/>
      <c r="BJ32" s="573"/>
      <c r="BK32" s="573"/>
      <c r="BL32" s="573"/>
      <c r="BM32" s="636">
        <v>99.2</v>
      </c>
      <c r="BN32" s="573"/>
      <c r="BO32" s="573"/>
      <c r="BP32" s="573"/>
      <c r="BQ32" s="630"/>
      <c r="BR32" s="651">
        <v>99.8</v>
      </c>
      <c r="BS32" s="573"/>
      <c r="BT32" s="573"/>
      <c r="BU32" s="573"/>
      <c r="BV32" s="573"/>
      <c r="BW32" s="573"/>
      <c r="BX32" s="636">
        <v>98.7</v>
      </c>
      <c r="BY32" s="573"/>
      <c r="BZ32" s="573"/>
      <c r="CA32" s="573"/>
      <c r="CB32" s="630"/>
      <c r="CD32" s="662"/>
      <c r="CE32" s="663"/>
      <c r="CF32" s="625" t="s">
        <v>299</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400585</v>
      </c>
      <c r="S33" s="589"/>
      <c r="T33" s="589"/>
      <c r="U33" s="589"/>
      <c r="V33" s="589"/>
      <c r="W33" s="589"/>
      <c r="X33" s="589"/>
      <c r="Y33" s="590"/>
      <c r="Z33" s="641">
        <v>17.7</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843301</v>
      </c>
      <c r="CS33" s="607"/>
      <c r="CT33" s="607"/>
      <c r="CU33" s="607"/>
      <c r="CV33" s="607"/>
      <c r="CW33" s="607"/>
      <c r="CX33" s="607"/>
      <c r="CY33" s="608"/>
      <c r="CZ33" s="591">
        <v>40.4</v>
      </c>
      <c r="DA33" s="609"/>
      <c r="DB33" s="609"/>
      <c r="DC33" s="610"/>
      <c r="DD33" s="594">
        <v>679381</v>
      </c>
      <c r="DE33" s="607"/>
      <c r="DF33" s="607"/>
      <c r="DG33" s="607"/>
      <c r="DH33" s="607"/>
      <c r="DI33" s="607"/>
      <c r="DJ33" s="607"/>
      <c r="DK33" s="608"/>
      <c r="DL33" s="594">
        <v>418334</v>
      </c>
      <c r="DM33" s="607"/>
      <c r="DN33" s="607"/>
      <c r="DO33" s="607"/>
      <c r="DP33" s="607"/>
      <c r="DQ33" s="607"/>
      <c r="DR33" s="607"/>
      <c r="DS33" s="607"/>
      <c r="DT33" s="607"/>
      <c r="DU33" s="607"/>
      <c r="DV33" s="608"/>
      <c r="DW33" s="611">
        <v>30.2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289035</v>
      </c>
      <c r="CS34" s="589"/>
      <c r="CT34" s="589"/>
      <c r="CU34" s="589"/>
      <c r="CV34" s="589"/>
      <c r="CW34" s="589"/>
      <c r="CX34" s="589"/>
      <c r="CY34" s="590"/>
      <c r="CZ34" s="591">
        <v>13.9</v>
      </c>
      <c r="DA34" s="609"/>
      <c r="DB34" s="609"/>
      <c r="DC34" s="610"/>
      <c r="DD34" s="594">
        <v>207813</v>
      </c>
      <c r="DE34" s="589"/>
      <c r="DF34" s="589"/>
      <c r="DG34" s="589"/>
      <c r="DH34" s="589"/>
      <c r="DI34" s="589"/>
      <c r="DJ34" s="589"/>
      <c r="DK34" s="590"/>
      <c r="DL34" s="594">
        <v>169849</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67985</v>
      </c>
      <c r="S35" s="589"/>
      <c r="T35" s="589"/>
      <c r="U35" s="589"/>
      <c r="V35" s="589"/>
      <c r="W35" s="589"/>
      <c r="X35" s="589"/>
      <c r="Y35" s="590"/>
      <c r="Z35" s="641">
        <v>3</v>
      </c>
      <c r="AA35" s="641"/>
      <c r="AB35" s="641"/>
      <c r="AC35" s="641"/>
      <c r="AD35" s="642" t="s">
        <v>221</v>
      </c>
      <c r="AE35" s="642"/>
      <c r="AF35" s="642"/>
      <c r="AG35" s="642"/>
      <c r="AH35" s="642"/>
      <c r="AI35" s="642"/>
      <c r="AJ35" s="642"/>
      <c r="AK35" s="642"/>
      <c r="AL35" s="611" t="s">
        <v>221</v>
      </c>
      <c r="AM35" s="643"/>
      <c r="AN35" s="643"/>
      <c r="AO35" s="644"/>
      <c r="AP35" s="186"/>
      <c r="AQ35" s="645" t="s">
        <v>307</v>
      </c>
      <c r="AR35" s="646"/>
      <c r="AS35" s="646"/>
      <c r="AT35" s="646"/>
      <c r="AU35" s="646"/>
      <c r="AV35" s="646"/>
      <c r="AW35" s="646"/>
      <c r="AX35" s="646"/>
      <c r="AY35" s="647"/>
      <c r="AZ35" s="638">
        <v>144921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15021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48386</v>
      </c>
      <c r="CS35" s="607"/>
      <c r="CT35" s="607"/>
      <c r="CU35" s="607"/>
      <c r="CV35" s="607"/>
      <c r="CW35" s="607"/>
      <c r="CX35" s="607"/>
      <c r="CY35" s="608"/>
      <c r="CZ35" s="591">
        <v>2.2999999999999998</v>
      </c>
      <c r="DA35" s="609"/>
      <c r="DB35" s="609"/>
      <c r="DC35" s="610"/>
      <c r="DD35" s="594">
        <v>32457</v>
      </c>
      <c r="DE35" s="607"/>
      <c r="DF35" s="607"/>
      <c r="DG35" s="607"/>
      <c r="DH35" s="607"/>
      <c r="DI35" s="607"/>
      <c r="DJ35" s="607"/>
      <c r="DK35" s="608"/>
      <c r="DL35" s="594">
        <v>15719</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2264729</v>
      </c>
      <c r="S36" s="629"/>
      <c r="T36" s="629"/>
      <c r="U36" s="629"/>
      <c r="V36" s="629"/>
      <c r="W36" s="629"/>
      <c r="X36" s="629"/>
      <c r="Y36" s="632"/>
      <c r="Z36" s="633">
        <v>100</v>
      </c>
      <c r="AA36" s="633"/>
      <c r="AB36" s="633"/>
      <c r="AC36" s="633"/>
      <c r="AD36" s="634">
        <v>1315697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33428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15021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218607</v>
      </c>
      <c r="CS36" s="589"/>
      <c r="CT36" s="589"/>
      <c r="CU36" s="589"/>
      <c r="CV36" s="589"/>
      <c r="CW36" s="589"/>
      <c r="CX36" s="589"/>
      <c r="CY36" s="590"/>
      <c r="CZ36" s="591">
        <v>10.5</v>
      </c>
      <c r="DA36" s="609"/>
      <c r="DB36" s="609"/>
      <c r="DC36" s="610"/>
      <c r="DD36" s="594">
        <v>169118</v>
      </c>
      <c r="DE36" s="589"/>
      <c r="DF36" s="589"/>
      <c r="DG36" s="589"/>
      <c r="DH36" s="589"/>
      <c r="DI36" s="589"/>
      <c r="DJ36" s="589"/>
      <c r="DK36" s="590"/>
      <c r="DL36" s="594">
        <v>102985</v>
      </c>
      <c r="DM36" s="589"/>
      <c r="DN36" s="589"/>
      <c r="DO36" s="589"/>
      <c r="DP36" s="589"/>
      <c r="DQ36" s="589"/>
      <c r="DR36" s="589"/>
      <c r="DS36" s="589"/>
      <c r="DT36" s="589"/>
      <c r="DU36" s="589"/>
      <c r="DV36" s="590"/>
      <c r="DW36" s="611">
        <v>7.4</v>
      </c>
      <c r="DX36" s="612"/>
      <c r="DY36" s="612"/>
      <c r="DZ36" s="612"/>
      <c r="EA36" s="612"/>
      <c r="EB36" s="612"/>
      <c r="EC36" s="613"/>
    </row>
    <row r="37" spans="2:133" ht="11.25" customHeight="1">
      <c r="AQ37" s="614" t="s">
        <v>314</v>
      </c>
      <c r="AR37" s="615"/>
      <c r="AS37" s="615"/>
      <c r="AT37" s="615"/>
      <c r="AU37" s="615"/>
      <c r="AV37" s="615"/>
      <c r="AW37" s="615"/>
      <c r="AX37" s="615"/>
      <c r="AY37" s="616"/>
      <c r="AZ37" s="588">
        <v>16199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261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76723</v>
      </c>
      <c r="CS37" s="607"/>
      <c r="CT37" s="607"/>
      <c r="CU37" s="607"/>
      <c r="CV37" s="607"/>
      <c r="CW37" s="607"/>
      <c r="CX37" s="607"/>
      <c r="CY37" s="608"/>
      <c r="CZ37" s="591">
        <v>3.7</v>
      </c>
      <c r="DA37" s="609"/>
      <c r="DB37" s="609"/>
      <c r="DC37" s="610"/>
      <c r="DD37" s="594">
        <v>76023</v>
      </c>
      <c r="DE37" s="607"/>
      <c r="DF37" s="607"/>
      <c r="DG37" s="607"/>
      <c r="DH37" s="607"/>
      <c r="DI37" s="607"/>
      <c r="DJ37" s="607"/>
      <c r="DK37" s="608"/>
      <c r="DL37" s="594">
        <v>66235</v>
      </c>
      <c r="DM37" s="607"/>
      <c r="DN37" s="607"/>
      <c r="DO37" s="607"/>
      <c r="DP37" s="607"/>
      <c r="DQ37" s="607"/>
      <c r="DR37" s="607"/>
      <c r="DS37" s="607"/>
      <c r="DT37" s="607"/>
      <c r="DU37" s="607"/>
      <c r="DV37" s="608"/>
      <c r="DW37" s="611">
        <v>4.8</v>
      </c>
      <c r="DX37" s="612"/>
      <c r="DY37" s="612"/>
      <c r="DZ37" s="612"/>
      <c r="EA37" s="612"/>
      <c r="EB37" s="612"/>
      <c r="EC37" s="613"/>
    </row>
    <row r="38" spans="2:133" ht="11.25" customHeight="1">
      <c r="AQ38" s="614" t="s">
        <v>317</v>
      </c>
      <c r="AR38" s="615"/>
      <c r="AS38" s="615"/>
      <c r="AT38" s="615"/>
      <c r="AU38" s="615"/>
      <c r="AV38" s="615"/>
      <c r="AW38" s="615"/>
      <c r="AX38" s="615"/>
      <c r="AY38" s="616"/>
      <c r="AZ38" s="588" t="s">
        <v>112</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373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144921</v>
      </c>
      <c r="CS38" s="589"/>
      <c r="CT38" s="589"/>
      <c r="CU38" s="589"/>
      <c r="CV38" s="589"/>
      <c r="CW38" s="589"/>
      <c r="CX38" s="589"/>
      <c r="CY38" s="590"/>
      <c r="CZ38" s="591">
        <v>6.9</v>
      </c>
      <c r="DA38" s="609"/>
      <c r="DB38" s="609"/>
      <c r="DC38" s="610"/>
      <c r="DD38" s="594">
        <v>129781</v>
      </c>
      <c r="DE38" s="589"/>
      <c r="DF38" s="589"/>
      <c r="DG38" s="589"/>
      <c r="DH38" s="589"/>
      <c r="DI38" s="589"/>
      <c r="DJ38" s="589"/>
      <c r="DK38" s="590"/>
      <c r="DL38" s="594">
        <v>129781</v>
      </c>
      <c r="DM38" s="589"/>
      <c r="DN38" s="589"/>
      <c r="DO38" s="589"/>
      <c r="DP38" s="589"/>
      <c r="DQ38" s="589"/>
      <c r="DR38" s="589"/>
      <c r="DS38" s="589"/>
      <c r="DT38" s="589"/>
      <c r="DU38" s="589"/>
      <c r="DV38" s="590"/>
      <c r="DW38" s="611">
        <v>9.4</v>
      </c>
      <c r="DX38" s="612"/>
      <c r="DY38" s="612"/>
      <c r="DZ38" s="612"/>
      <c r="EA38" s="612"/>
      <c r="EB38" s="612"/>
      <c r="EC38" s="613"/>
    </row>
    <row r="39" spans="2:133" ht="11.25" customHeight="1">
      <c r="AQ39" s="614" t="s">
        <v>320</v>
      </c>
      <c r="AR39" s="615"/>
      <c r="AS39" s="615"/>
      <c r="AT39" s="615"/>
      <c r="AU39" s="615"/>
      <c r="AV39" s="615"/>
      <c r="AW39" s="615"/>
      <c r="AX39" s="615"/>
      <c r="AY39" s="616"/>
      <c r="AZ39" s="588" t="s">
        <v>112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58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142352</v>
      </c>
      <c r="CS39" s="607"/>
      <c r="CT39" s="607"/>
      <c r="CU39" s="607"/>
      <c r="CV39" s="607"/>
      <c r="CW39" s="607"/>
      <c r="CX39" s="607"/>
      <c r="CY39" s="608"/>
      <c r="CZ39" s="591">
        <v>6.8</v>
      </c>
      <c r="DA39" s="609"/>
      <c r="DB39" s="609"/>
      <c r="DC39" s="610"/>
      <c r="DD39" s="594">
        <v>140212</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14989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77</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t="s">
        <v>112</v>
      </c>
      <c r="CS40" s="589"/>
      <c r="CT40" s="589"/>
      <c r="CU40" s="589"/>
      <c r="CV40" s="589"/>
      <c r="CW40" s="589"/>
      <c r="CX40" s="589"/>
      <c r="CY40" s="590"/>
      <c r="CZ40" s="591" t="s">
        <v>112</v>
      </c>
      <c r="DA40" s="609"/>
      <c r="DB40" s="609"/>
      <c r="DC40" s="610"/>
      <c r="DD40" s="594" t="s">
        <v>112</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80305</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535692</v>
      </c>
      <c r="CS42" s="589"/>
      <c r="CT42" s="589"/>
      <c r="CU42" s="589"/>
      <c r="CV42" s="589"/>
      <c r="CW42" s="589"/>
      <c r="CX42" s="589"/>
      <c r="CY42" s="590"/>
      <c r="CZ42" s="591">
        <v>25.7</v>
      </c>
      <c r="DA42" s="592"/>
      <c r="DB42" s="592"/>
      <c r="DC42" s="593"/>
      <c r="DD42" s="594">
        <v>154377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10739</v>
      </c>
      <c r="CS43" s="607"/>
      <c r="CT43" s="607"/>
      <c r="CU43" s="607"/>
      <c r="CV43" s="607"/>
      <c r="CW43" s="607"/>
      <c r="CX43" s="607"/>
      <c r="CY43" s="608"/>
      <c r="CZ43" s="591">
        <v>0.5</v>
      </c>
      <c r="DA43" s="609"/>
      <c r="DB43" s="609"/>
      <c r="DC43" s="610"/>
      <c r="DD43" s="594">
        <v>10739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510991</v>
      </c>
      <c r="CS44" s="589"/>
      <c r="CT44" s="589"/>
      <c r="CU44" s="589"/>
      <c r="CV44" s="589"/>
      <c r="CW44" s="589"/>
      <c r="CX44" s="589"/>
      <c r="CY44" s="590"/>
      <c r="CZ44" s="591">
        <v>24.5</v>
      </c>
      <c r="DA44" s="592"/>
      <c r="DB44" s="592"/>
      <c r="DC44" s="593"/>
      <c r="DD44" s="594">
        <v>145424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18774</v>
      </c>
      <c r="CS45" s="607"/>
      <c r="CT45" s="607"/>
      <c r="CU45" s="607"/>
      <c r="CV45" s="607"/>
      <c r="CW45" s="607"/>
      <c r="CX45" s="607"/>
      <c r="CY45" s="608"/>
      <c r="CZ45" s="591">
        <v>0.9</v>
      </c>
      <c r="DA45" s="609"/>
      <c r="DB45" s="609"/>
      <c r="DC45" s="610"/>
      <c r="DD45" s="594">
        <v>9135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492217</v>
      </c>
      <c r="CS46" s="589"/>
      <c r="CT46" s="589"/>
      <c r="CU46" s="589"/>
      <c r="CV46" s="589"/>
      <c r="CW46" s="589"/>
      <c r="CX46" s="589"/>
      <c r="CY46" s="590"/>
      <c r="CZ46" s="591">
        <v>23.6</v>
      </c>
      <c r="DA46" s="592"/>
      <c r="DB46" s="592"/>
      <c r="DC46" s="593"/>
      <c r="DD46" s="594">
        <v>136289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24701</v>
      </c>
      <c r="CS47" s="607"/>
      <c r="CT47" s="607"/>
      <c r="CU47" s="607"/>
      <c r="CV47" s="607"/>
      <c r="CW47" s="607"/>
      <c r="CX47" s="607"/>
      <c r="CY47" s="608"/>
      <c r="CZ47" s="591">
        <v>1.2</v>
      </c>
      <c r="DA47" s="609"/>
      <c r="DB47" s="609"/>
      <c r="DC47" s="610"/>
      <c r="DD47" s="594">
        <v>8953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2086825</v>
      </c>
      <c r="CS49" s="573"/>
      <c r="CT49" s="573"/>
      <c r="CU49" s="573"/>
      <c r="CV49" s="573"/>
      <c r="CW49" s="573"/>
      <c r="CX49" s="573"/>
      <c r="CY49" s="574"/>
      <c r="CZ49" s="575">
        <v>100</v>
      </c>
      <c r="DA49" s="576"/>
      <c r="DB49" s="576"/>
      <c r="DC49" s="577"/>
      <c r="DD49" s="578">
        <v>1485291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343</v>
      </c>
      <c r="DK2" s="1117"/>
      <c r="DL2" s="1117"/>
      <c r="DM2" s="1117"/>
      <c r="DN2" s="1117"/>
      <c r="DO2" s="1118"/>
      <c r="DP2" s="200"/>
      <c r="DQ2" s="1116" t="s">
        <v>344</v>
      </c>
      <c r="DR2" s="1117"/>
      <c r="DS2" s="1117"/>
      <c r="DT2" s="1117"/>
      <c r="DU2" s="1117"/>
      <c r="DV2" s="1117"/>
      <c r="DW2" s="1117"/>
      <c r="DX2" s="1117"/>
      <c r="DY2" s="1117"/>
      <c r="DZ2" s="111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345</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347</v>
      </c>
      <c r="B5" s="1002"/>
      <c r="C5" s="1002"/>
      <c r="D5" s="1002"/>
      <c r="E5" s="1002"/>
      <c r="F5" s="1002"/>
      <c r="G5" s="1002"/>
      <c r="H5" s="1002"/>
      <c r="I5" s="1002"/>
      <c r="J5" s="1002"/>
      <c r="K5" s="1002"/>
      <c r="L5" s="1002"/>
      <c r="M5" s="1002"/>
      <c r="N5" s="1002"/>
      <c r="O5" s="1002"/>
      <c r="P5" s="1003"/>
      <c r="Q5" s="1007" t="s">
        <v>348</v>
      </c>
      <c r="R5" s="1008"/>
      <c r="S5" s="1008"/>
      <c r="T5" s="1008"/>
      <c r="U5" s="1009"/>
      <c r="V5" s="1007" t="s">
        <v>349</v>
      </c>
      <c r="W5" s="1008"/>
      <c r="X5" s="1008"/>
      <c r="Y5" s="1008"/>
      <c r="Z5" s="1009"/>
      <c r="AA5" s="1007" t="s">
        <v>350</v>
      </c>
      <c r="AB5" s="1008"/>
      <c r="AC5" s="1008"/>
      <c r="AD5" s="1008"/>
      <c r="AE5" s="1008"/>
      <c r="AF5" s="1119" t="s">
        <v>351</v>
      </c>
      <c r="AG5" s="1008"/>
      <c r="AH5" s="1008"/>
      <c r="AI5" s="1008"/>
      <c r="AJ5" s="1023"/>
      <c r="AK5" s="1008" t="s">
        <v>352</v>
      </c>
      <c r="AL5" s="1008"/>
      <c r="AM5" s="1008"/>
      <c r="AN5" s="1008"/>
      <c r="AO5" s="1009"/>
      <c r="AP5" s="1007" t="s">
        <v>353</v>
      </c>
      <c r="AQ5" s="1008"/>
      <c r="AR5" s="1008"/>
      <c r="AS5" s="1008"/>
      <c r="AT5" s="1009"/>
      <c r="AU5" s="1007" t="s">
        <v>354</v>
      </c>
      <c r="AV5" s="1008"/>
      <c r="AW5" s="1008"/>
      <c r="AX5" s="1008"/>
      <c r="AY5" s="1023"/>
      <c r="AZ5" s="207"/>
      <c r="BA5" s="207"/>
      <c r="BB5" s="207"/>
      <c r="BC5" s="207"/>
      <c r="BD5" s="207"/>
      <c r="BE5" s="208"/>
      <c r="BF5" s="208"/>
      <c r="BG5" s="208"/>
      <c r="BH5" s="208"/>
      <c r="BI5" s="208"/>
      <c r="BJ5" s="208"/>
      <c r="BK5" s="208"/>
      <c r="BL5" s="208"/>
      <c r="BM5" s="208"/>
      <c r="BN5" s="208"/>
      <c r="BO5" s="208"/>
      <c r="BP5" s="208"/>
      <c r="BQ5" s="1001" t="s">
        <v>355</v>
      </c>
      <c r="BR5" s="1002"/>
      <c r="BS5" s="1002"/>
      <c r="BT5" s="1002"/>
      <c r="BU5" s="1002"/>
      <c r="BV5" s="1002"/>
      <c r="BW5" s="1002"/>
      <c r="BX5" s="1002"/>
      <c r="BY5" s="1002"/>
      <c r="BZ5" s="1002"/>
      <c r="CA5" s="1002"/>
      <c r="CB5" s="1002"/>
      <c r="CC5" s="1002"/>
      <c r="CD5" s="1002"/>
      <c r="CE5" s="1002"/>
      <c r="CF5" s="1002"/>
      <c r="CG5" s="1003"/>
      <c r="CH5" s="1007" t="s">
        <v>356</v>
      </c>
      <c r="CI5" s="1008"/>
      <c r="CJ5" s="1008"/>
      <c r="CK5" s="1008"/>
      <c r="CL5" s="1009"/>
      <c r="CM5" s="1007" t="s">
        <v>357</v>
      </c>
      <c r="CN5" s="1008"/>
      <c r="CO5" s="1008"/>
      <c r="CP5" s="1008"/>
      <c r="CQ5" s="1009"/>
      <c r="CR5" s="1007" t="s">
        <v>358</v>
      </c>
      <c r="CS5" s="1008"/>
      <c r="CT5" s="1008"/>
      <c r="CU5" s="1008"/>
      <c r="CV5" s="1009"/>
      <c r="CW5" s="1007" t="s">
        <v>359</v>
      </c>
      <c r="CX5" s="1008"/>
      <c r="CY5" s="1008"/>
      <c r="CZ5" s="1008"/>
      <c r="DA5" s="1009"/>
      <c r="DB5" s="1007" t="s">
        <v>360</v>
      </c>
      <c r="DC5" s="1008"/>
      <c r="DD5" s="1008"/>
      <c r="DE5" s="1008"/>
      <c r="DF5" s="1009"/>
      <c r="DG5" s="1104" t="s">
        <v>361</v>
      </c>
      <c r="DH5" s="1105"/>
      <c r="DI5" s="1105"/>
      <c r="DJ5" s="1105"/>
      <c r="DK5" s="1106"/>
      <c r="DL5" s="1104" t="s">
        <v>362</v>
      </c>
      <c r="DM5" s="1105"/>
      <c r="DN5" s="1105"/>
      <c r="DO5" s="1105"/>
      <c r="DP5" s="1106"/>
      <c r="DQ5" s="1007" t="s">
        <v>363</v>
      </c>
      <c r="DR5" s="1008"/>
      <c r="DS5" s="1008"/>
      <c r="DT5" s="1008"/>
      <c r="DU5" s="1009"/>
      <c r="DV5" s="1007" t="s">
        <v>354</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0"/>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7"/>
      <c r="DH6" s="1108"/>
      <c r="DI6" s="1108"/>
      <c r="DJ6" s="1108"/>
      <c r="DK6" s="1109"/>
      <c r="DL6" s="1107"/>
      <c r="DM6" s="1108"/>
      <c r="DN6" s="1108"/>
      <c r="DO6" s="1108"/>
      <c r="DP6" s="1109"/>
      <c r="DQ6" s="1010"/>
      <c r="DR6" s="1011"/>
      <c r="DS6" s="1011"/>
      <c r="DT6" s="1011"/>
      <c r="DU6" s="1012"/>
      <c r="DV6" s="1010"/>
      <c r="DW6" s="1011"/>
      <c r="DX6" s="1011"/>
      <c r="DY6" s="1011"/>
      <c r="DZ6" s="1024"/>
      <c r="EA6" s="205"/>
    </row>
    <row r="7" spans="1:131" s="206" customFormat="1" ht="26.25" customHeight="1" thickTop="1">
      <c r="A7" s="209">
        <v>1</v>
      </c>
      <c r="B7" s="1056" t="s">
        <v>364</v>
      </c>
      <c r="C7" s="1057"/>
      <c r="D7" s="1057"/>
      <c r="E7" s="1057"/>
      <c r="F7" s="1057"/>
      <c r="G7" s="1057"/>
      <c r="H7" s="1057"/>
      <c r="I7" s="1057"/>
      <c r="J7" s="1057"/>
      <c r="K7" s="1057"/>
      <c r="L7" s="1057"/>
      <c r="M7" s="1057"/>
      <c r="N7" s="1057"/>
      <c r="O7" s="1057"/>
      <c r="P7" s="1058"/>
      <c r="Q7" s="1110">
        <v>2265</v>
      </c>
      <c r="R7" s="1111"/>
      <c r="S7" s="1111"/>
      <c r="T7" s="1111"/>
      <c r="U7" s="1111"/>
      <c r="V7" s="1111">
        <v>2087</v>
      </c>
      <c r="W7" s="1111"/>
      <c r="X7" s="1111"/>
      <c r="Y7" s="1111"/>
      <c r="Z7" s="1111"/>
      <c r="AA7" s="1111">
        <v>178</v>
      </c>
      <c r="AB7" s="1111"/>
      <c r="AC7" s="1111"/>
      <c r="AD7" s="1111"/>
      <c r="AE7" s="1112"/>
      <c r="AF7" s="1113">
        <v>96</v>
      </c>
      <c r="AG7" s="1114"/>
      <c r="AH7" s="1114"/>
      <c r="AI7" s="1114"/>
      <c r="AJ7" s="1115"/>
      <c r="AK7" s="1097">
        <v>78</v>
      </c>
      <c r="AL7" s="1098"/>
      <c r="AM7" s="1098"/>
      <c r="AN7" s="1098"/>
      <c r="AO7" s="1098"/>
      <c r="AP7" s="1098">
        <v>1619</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524</v>
      </c>
      <c r="BT7" s="1102"/>
      <c r="BU7" s="1102"/>
      <c r="BV7" s="1102"/>
      <c r="BW7" s="1102"/>
      <c r="BX7" s="1102"/>
      <c r="BY7" s="1102"/>
      <c r="BZ7" s="1102"/>
      <c r="CA7" s="1102"/>
      <c r="CB7" s="1102"/>
      <c r="CC7" s="1102"/>
      <c r="CD7" s="1102"/>
      <c r="CE7" s="1102"/>
      <c r="CF7" s="1102"/>
      <c r="CG7" s="1103"/>
      <c r="CH7" s="1094">
        <v>2</v>
      </c>
      <c r="CI7" s="1095"/>
      <c r="CJ7" s="1095"/>
      <c r="CK7" s="1095"/>
      <c r="CL7" s="1096"/>
      <c r="CM7" s="1094">
        <v>17</v>
      </c>
      <c r="CN7" s="1095"/>
      <c r="CO7" s="1095"/>
      <c r="CP7" s="1095"/>
      <c r="CQ7" s="1096"/>
      <c r="CR7" s="1094">
        <v>13</v>
      </c>
      <c r="CS7" s="1095"/>
      <c r="CT7" s="1095"/>
      <c r="CU7" s="1095"/>
      <c r="CV7" s="1096"/>
      <c r="CW7" s="1094">
        <v>16</v>
      </c>
      <c r="CX7" s="1095"/>
      <c r="CY7" s="1095"/>
      <c r="CZ7" s="1095"/>
      <c r="DA7" s="1096"/>
      <c r="DB7" s="1094">
        <v>0</v>
      </c>
      <c r="DC7" s="1095"/>
      <c r="DD7" s="1095"/>
      <c r="DE7" s="1095"/>
      <c r="DF7" s="1096"/>
      <c r="DG7" s="1094">
        <v>0</v>
      </c>
      <c r="DH7" s="1095"/>
      <c r="DI7" s="1095"/>
      <c r="DJ7" s="1095"/>
      <c r="DK7" s="1096"/>
      <c r="DL7" s="1094" t="s">
        <v>541</v>
      </c>
      <c r="DM7" s="1095"/>
      <c r="DN7" s="1095"/>
      <c r="DO7" s="1095"/>
      <c r="DP7" s="1096"/>
      <c r="DQ7" s="1094" t="s">
        <v>541</v>
      </c>
      <c r="DR7" s="1095"/>
      <c r="DS7" s="1095"/>
      <c r="DT7" s="1095"/>
      <c r="DU7" s="1096"/>
      <c r="DV7" s="1121"/>
      <c r="DW7" s="1122"/>
      <c r="DX7" s="1122"/>
      <c r="DY7" s="1122"/>
      <c r="DZ7" s="1123"/>
      <c r="EA7" s="205"/>
    </row>
    <row r="8" spans="1:131" s="206" customFormat="1" ht="26.25" customHeight="1">
      <c r="A8" s="212">
        <v>2</v>
      </c>
      <c r="B8" s="1043"/>
      <c r="C8" s="1044"/>
      <c r="D8" s="1044"/>
      <c r="E8" s="1044"/>
      <c r="F8" s="1044"/>
      <c r="G8" s="1044"/>
      <c r="H8" s="1044"/>
      <c r="I8" s="1044"/>
      <c r="J8" s="1044"/>
      <c r="K8" s="1044"/>
      <c r="L8" s="1044"/>
      <c r="M8" s="1044"/>
      <c r="N8" s="1044"/>
      <c r="O8" s="1044"/>
      <c r="P8" s="1045"/>
      <c r="Q8" s="1049"/>
      <c r="R8" s="1050"/>
      <c r="S8" s="1050"/>
      <c r="T8" s="1050"/>
      <c r="U8" s="1050"/>
      <c r="V8" s="1050"/>
      <c r="W8" s="1050"/>
      <c r="X8" s="1050"/>
      <c r="Y8" s="1050"/>
      <c r="Z8" s="1050"/>
      <c r="AA8" s="1050"/>
      <c r="AB8" s="1050"/>
      <c r="AC8" s="1050"/>
      <c r="AD8" s="1050"/>
      <c r="AE8" s="1051"/>
      <c r="AF8" s="1025"/>
      <c r="AG8" s="1026"/>
      <c r="AH8" s="1026"/>
      <c r="AI8" s="1026"/>
      <c r="AJ8" s="1027"/>
      <c r="AK8" s="1092"/>
      <c r="AL8" s="1093"/>
      <c r="AM8" s="1093"/>
      <c r="AN8" s="1093"/>
      <c r="AO8" s="1093"/>
      <c r="AP8" s="1093"/>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20" t="s">
        <v>525</v>
      </c>
      <c r="BT8" s="1021"/>
      <c r="BU8" s="1021"/>
      <c r="BV8" s="1021"/>
      <c r="BW8" s="1021"/>
      <c r="BX8" s="1021"/>
      <c r="BY8" s="1021"/>
      <c r="BZ8" s="1021"/>
      <c r="CA8" s="1021"/>
      <c r="CB8" s="1021"/>
      <c r="CC8" s="1021"/>
      <c r="CD8" s="1021"/>
      <c r="CE8" s="1021"/>
      <c r="CF8" s="1021"/>
      <c r="CG8" s="1022"/>
      <c r="CH8" s="995">
        <v>-4</v>
      </c>
      <c r="CI8" s="996"/>
      <c r="CJ8" s="996"/>
      <c r="CK8" s="996"/>
      <c r="CL8" s="997"/>
      <c r="CM8" s="995">
        <v>-1</v>
      </c>
      <c r="CN8" s="996"/>
      <c r="CO8" s="996"/>
      <c r="CP8" s="996"/>
      <c r="CQ8" s="997"/>
      <c r="CR8" s="995">
        <v>3</v>
      </c>
      <c r="CS8" s="996"/>
      <c r="CT8" s="996"/>
      <c r="CU8" s="996"/>
      <c r="CV8" s="997"/>
      <c r="CW8" s="995">
        <v>11</v>
      </c>
      <c r="CX8" s="996"/>
      <c r="CY8" s="996"/>
      <c r="CZ8" s="996"/>
      <c r="DA8" s="997"/>
      <c r="DB8" s="995">
        <v>0</v>
      </c>
      <c r="DC8" s="996"/>
      <c r="DD8" s="996"/>
      <c r="DE8" s="996"/>
      <c r="DF8" s="997"/>
      <c r="DG8" s="995">
        <v>0</v>
      </c>
      <c r="DH8" s="996"/>
      <c r="DI8" s="996"/>
      <c r="DJ8" s="996"/>
      <c r="DK8" s="997"/>
      <c r="DL8" s="995" t="s">
        <v>542</v>
      </c>
      <c r="DM8" s="996"/>
      <c r="DN8" s="996"/>
      <c r="DO8" s="996"/>
      <c r="DP8" s="997"/>
      <c r="DQ8" s="995" t="s">
        <v>541</v>
      </c>
      <c r="DR8" s="996"/>
      <c r="DS8" s="996"/>
      <c r="DT8" s="996"/>
      <c r="DU8" s="997"/>
      <c r="DV8" s="998"/>
      <c r="DW8" s="999"/>
      <c r="DX8" s="999"/>
      <c r="DY8" s="999"/>
      <c r="DZ8" s="1000"/>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2"/>
      <c r="AL9" s="1093"/>
      <c r="AM9" s="1093"/>
      <c r="AN9" s="1093"/>
      <c r="AO9" s="1093"/>
      <c r="AP9" s="1093"/>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7"/>
      <c r="R22" s="1088"/>
      <c r="S22" s="1088"/>
      <c r="T22" s="1088"/>
      <c r="U22" s="1088"/>
      <c r="V22" s="1088"/>
      <c r="W22" s="1088"/>
      <c r="X22" s="1088"/>
      <c r="Y22" s="1088"/>
      <c r="Z22" s="1088"/>
      <c r="AA22" s="1088"/>
      <c r="AB22" s="1088"/>
      <c r="AC22" s="1088"/>
      <c r="AD22" s="1088"/>
      <c r="AE22" s="1089"/>
      <c r="AF22" s="1025"/>
      <c r="AG22" s="1026"/>
      <c r="AH22" s="1026"/>
      <c r="AI22" s="1026"/>
      <c r="AJ22" s="1027"/>
      <c r="AK22" s="1083"/>
      <c r="AL22" s="1084"/>
      <c r="AM22" s="1084"/>
      <c r="AN22" s="1084"/>
      <c r="AO22" s="1084"/>
      <c r="AP22" s="1084"/>
      <c r="AQ22" s="1084"/>
      <c r="AR22" s="1084"/>
      <c r="AS22" s="1084"/>
      <c r="AT22" s="1084"/>
      <c r="AU22" s="1085"/>
      <c r="AV22" s="1085"/>
      <c r="AW22" s="1085"/>
      <c r="AX22" s="1085"/>
      <c r="AY22" s="1086"/>
      <c r="AZ22" s="1041" t="s">
        <v>365</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74">
        <f>SUM(Q7:U22)</f>
        <v>2265</v>
      </c>
      <c r="R23" s="1075"/>
      <c r="S23" s="1075"/>
      <c r="T23" s="1075"/>
      <c r="U23" s="1075"/>
      <c r="V23" s="1075">
        <f t="shared" ref="V23" si="0">SUM(V7:Z22)</f>
        <v>2087</v>
      </c>
      <c r="W23" s="1075"/>
      <c r="X23" s="1075"/>
      <c r="Y23" s="1075"/>
      <c r="Z23" s="1075"/>
      <c r="AA23" s="1075">
        <f t="shared" ref="AA23" si="1">SUM(AA7:AE22)</f>
        <v>178</v>
      </c>
      <c r="AB23" s="1075"/>
      <c r="AC23" s="1075"/>
      <c r="AD23" s="1075"/>
      <c r="AE23" s="1076"/>
      <c r="AF23" s="1077">
        <v>96</v>
      </c>
      <c r="AG23" s="1075"/>
      <c r="AH23" s="1075"/>
      <c r="AI23" s="1075"/>
      <c r="AJ23" s="1078"/>
      <c r="AK23" s="1079"/>
      <c r="AL23" s="1080"/>
      <c r="AM23" s="1080"/>
      <c r="AN23" s="1080"/>
      <c r="AO23" s="1080"/>
      <c r="AP23" s="1075">
        <f>SUM(AP7:AT22)</f>
        <v>1619</v>
      </c>
      <c r="AQ23" s="1075"/>
      <c r="AR23" s="1075"/>
      <c r="AS23" s="1075"/>
      <c r="AT23" s="1075"/>
      <c r="AU23" s="1081"/>
      <c r="AV23" s="1081"/>
      <c r="AW23" s="1081"/>
      <c r="AX23" s="1081"/>
      <c r="AY23" s="1082"/>
      <c r="AZ23" s="1071" t="s">
        <v>221</v>
      </c>
      <c r="BA23" s="1072"/>
      <c r="BB23" s="1072"/>
      <c r="BC23" s="1072"/>
      <c r="BD23" s="1073"/>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0" t="s">
        <v>368</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9" t="s">
        <v>369</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347</v>
      </c>
      <c r="B26" s="1002"/>
      <c r="C26" s="1002"/>
      <c r="D26" s="1002"/>
      <c r="E26" s="1002"/>
      <c r="F26" s="1002"/>
      <c r="G26" s="1002"/>
      <c r="H26" s="1002"/>
      <c r="I26" s="1002"/>
      <c r="J26" s="1002"/>
      <c r="K26" s="1002"/>
      <c r="L26" s="1002"/>
      <c r="M26" s="1002"/>
      <c r="N26" s="1002"/>
      <c r="O26" s="1002"/>
      <c r="P26" s="1003"/>
      <c r="Q26" s="1007" t="s">
        <v>370</v>
      </c>
      <c r="R26" s="1008"/>
      <c r="S26" s="1008"/>
      <c r="T26" s="1008"/>
      <c r="U26" s="1009"/>
      <c r="V26" s="1007" t="s">
        <v>371</v>
      </c>
      <c r="W26" s="1008"/>
      <c r="X26" s="1008"/>
      <c r="Y26" s="1008"/>
      <c r="Z26" s="1009"/>
      <c r="AA26" s="1007" t="s">
        <v>372</v>
      </c>
      <c r="AB26" s="1008"/>
      <c r="AC26" s="1008"/>
      <c r="AD26" s="1008"/>
      <c r="AE26" s="1008"/>
      <c r="AF26" s="1065" t="s">
        <v>373</v>
      </c>
      <c r="AG26" s="1014"/>
      <c r="AH26" s="1014"/>
      <c r="AI26" s="1014"/>
      <c r="AJ26" s="1066"/>
      <c r="AK26" s="1008" t="s">
        <v>374</v>
      </c>
      <c r="AL26" s="1008"/>
      <c r="AM26" s="1008"/>
      <c r="AN26" s="1008"/>
      <c r="AO26" s="1009"/>
      <c r="AP26" s="1007" t="s">
        <v>375</v>
      </c>
      <c r="AQ26" s="1008"/>
      <c r="AR26" s="1008"/>
      <c r="AS26" s="1008"/>
      <c r="AT26" s="1009"/>
      <c r="AU26" s="1007" t="s">
        <v>376</v>
      </c>
      <c r="AV26" s="1008"/>
      <c r="AW26" s="1008"/>
      <c r="AX26" s="1008"/>
      <c r="AY26" s="1009"/>
      <c r="AZ26" s="1007" t="s">
        <v>377</v>
      </c>
      <c r="BA26" s="1008"/>
      <c r="BB26" s="1008"/>
      <c r="BC26" s="1008"/>
      <c r="BD26" s="1009"/>
      <c r="BE26" s="1007" t="s">
        <v>354</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7"/>
      <c r="AG27" s="1017"/>
      <c r="AH27" s="1017"/>
      <c r="AI27" s="1017"/>
      <c r="AJ27" s="1068"/>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6" t="s">
        <v>378</v>
      </c>
      <c r="C28" s="1057"/>
      <c r="D28" s="1057"/>
      <c r="E28" s="1057"/>
      <c r="F28" s="1057"/>
      <c r="G28" s="1057"/>
      <c r="H28" s="1057"/>
      <c r="I28" s="1057"/>
      <c r="J28" s="1057"/>
      <c r="K28" s="1057"/>
      <c r="L28" s="1057"/>
      <c r="M28" s="1057"/>
      <c r="N28" s="1057"/>
      <c r="O28" s="1057"/>
      <c r="P28" s="1058"/>
      <c r="Q28" s="1059">
        <v>186</v>
      </c>
      <c r="R28" s="1060"/>
      <c r="S28" s="1060"/>
      <c r="T28" s="1060"/>
      <c r="U28" s="1060"/>
      <c r="V28" s="1060">
        <v>170</v>
      </c>
      <c r="W28" s="1060"/>
      <c r="X28" s="1060"/>
      <c r="Y28" s="1060"/>
      <c r="Z28" s="1060"/>
      <c r="AA28" s="1060">
        <v>8</v>
      </c>
      <c r="AB28" s="1060"/>
      <c r="AC28" s="1060"/>
      <c r="AD28" s="1060"/>
      <c r="AE28" s="1061"/>
      <c r="AF28" s="1062">
        <v>15</v>
      </c>
      <c r="AG28" s="1060"/>
      <c r="AH28" s="1060"/>
      <c r="AI28" s="1060"/>
      <c r="AJ28" s="1063"/>
      <c r="AK28" s="1064">
        <v>8</v>
      </c>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379</v>
      </c>
      <c r="C29" s="1044"/>
      <c r="D29" s="1044"/>
      <c r="E29" s="1044"/>
      <c r="F29" s="1044"/>
      <c r="G29" s="1044"/>
      <c r="H29" s="1044"/>
      <c r="I29" s="1044"/>
      <c r="J29" s="1044"/>
      <c r="K29" s="1044"/>
      <c r="L29" s="1044"/>
      <c r="M29" s="1044"/>
      <c r="N29" s="1044"/>
      <c r="O29" s="1044"/>
      <c r="P29" s="1045"/>
      <c r="Q29" s="1049">
        <v>252</v>
      </c>
      <c r="R29" s="1050"/>
      <c r="S29" s="1050"/>
      <c r="T29" s="1050"/>
      <c r="U29" s="1050"/>
      <c r="V29" s="1050">
        <v>250</v>
      </c>
      <c r="W29" s="1050"/>
      <c r="X29" s="1050"/>
      <c r="Y29" s="1050"/>
      <c r="Z29" s="1050"/>
      <c r="AA29" s="1050">
        <v>2</v>
      </c>
      <c r="AB29" s="1050"/>
      <c r="AC29" s="1050"/>
      <c r="AD29" s="1050"/>
      <c r="AE29" s="1051"/>
      <c r="AF29" s="1025">
        <v>2</v>
      </c>
      <c r="AG29" s="1026"/>
      <c r="AH29" s="1026"/>
      <c r="AI29" s="1026"/>
      <c r="AJ29" s="1027"/>
      <c r="AK29" s="976">
        <v>46</v>
      </c>
      <c r="AL29" s="967"/>
      <c r="AM29" s="967"/>
      <c r="AN29" s="967"/>
      <c r="AO29" s="967"/>
      <c r="AP29" s="967"/>
      <c r="AQ29" s="967"/>
      <c r="AR29" s="967"/>
      <c r="AS29" s="967"/>
      <c r="AT29" s="967"/>
      <c r="AU29" s="967"/>
      <c r="AV29" s="967"/>
      <c r="AW29" s="967"/>
      <c r="AX29" s="967"/>
      <c r="AY29" s="967"/>
      <c r="AZ29" s="1048"/>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380</v>
      </c>
      <c r="C30" s="1044"/>
      <c r="D30" s="1044"/>
      <c r="E30" s="1044"/>
      <c r="F30" s="1044"/>
      <c r="G30" s="1044"/>
      <c r="H30" s="1044"/>
      <c r="I30" s="1044"/>
      <c r="J30" s="1044"/>
      <c r="K30" s="1044"/>
      <c r="L30" s="1044"/>
      <c r="M30" s="1044"/>
      <c r="N30" s="1044"/>
      <c r="O30" s="1044"/>
      <c r="P30" s="1045"/>
      <c r="Q30" s="1049">
        <v>30</v>
      </c>
      <c r="R30" s="1050"/>
      <c r="S30" s="1050"/>
      <c r="T30" s="1050"/>
      <c r="U30" s="1050"/>
      <c r="V30" s="1050">
        <v>29</v>
      </c>
      <c r="W30" s="1050"/>
      <c r="X30" s="1050"/>
      <c r="Y30" s="1050"/>
      <c r="Z30" s="1050"/>
      <c r="AA30" s="1050">
        <v>1</v>
      </c>
      <c r="AB30" s="1050"/>
      <c r="AC30" s="1050"/>
      <c r="AD30" s="1050"/>
      <c r="AE30" s="1051"/>
      <c r="AF30" s="1025">
        <v>1</v>
      </c>
      <c r="AG30" s="1026"/>
      <c r="AH30" s="1026"/>
      <c r="AI30" s="1026"/>
      <c r="AJ30" s="1027"/>
      <c r="AK30" s="976">
        <v>14</v>
      </c>
      <c r="AL30" s="967"/>
      <c r="AM30" s="967"/>
      <c r="AN30" s="967"/>
      <c r="AO30" s="967"/>
      <c r="AP30" s="967"/>
      <c r="AQ30" s="967"/>
      <c r="AR30" s="967"/>
      <c r="AS30" s="967"/>
      <c r="AT30" s="967"/>
      <c r="AU30" s="967"/>
      <c r="AV30" s="967"/>
      <c r="AW30" s="967"/>
      <c r="AX30" s="967"/>
      <c r="AY30" s="967"/>
      <c r="AZ30" s="1048"/>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381</v>
      </c>
      <c r="C31" s="1044"/>
      <c r="D31" s="1044"/>
      <c r="E31" s="1044"/>
      <c r="F31" s="1044"/>
      <c r="G31" s="1044"/>
      <c r="H31" s="1044"/>
      <c r="I31" s="1044"/>
      <c r="J31" s="1044"/>
      <c r="K31" s="1044"/>
      <c r="L31" s="1044"/>
      <c r="M31" s="1044"/>
      <c r="N31" s="1044"/>
      <c r="O31" s="1044"/>
      <c r="P31" s="1045"/>
      <c r="Q31" s="1049">
        <v>74</v>
      </c>
      <c r="R31" s="1050"/>
      <c r="S31" s="1050"/>
      <c r="T31" s="1050"/>
      <c r="U31" s="1050"/>
      <c r="V31" s="1050">
        <v>73</v>
      </c>
      <c r="W31" s="1050"/>
      <c r="X31" s="1050"/>
      <c r="Y31" s="1050"/>
      <c r="Z31" s="1050"/>
      <c r="AA31" s="1050">
        <v>1</v>
      </c>
      <c r="AB31" s="1050"/>
      <c r="AC31" s="1050"/>
      <c r="AD31" s="1050"/>
      <c r="AE31" s="1051"/>
      <c r="AF31" s="1025">
        <v>1</v>
      </c>
      <c r="AG31" s="1026"/>
      <c r="AH31" s="1026"/>
      <c r="AI31" s="1026"/>
      <c r="AJ31" s="1027"/>
      <c r="AK31" s="976">
        <v>16</v>
      </c>
      <c r="AL31" s="967"/>
      <c r="AM31" s="967"/>
      <c r="AN31" s="967"/>
      <c r="AO31" s="967"/>
      <c r="AP31" s="967">
        <v>236</v>
      </c>
      <c r="AQ31" s="967"/>
      <c r="AR31" s="967"/>
      <c r="AS31" s="967"/>
      <c r="AT31" s="967"/>
      <c r="AU31" s="967">
        <v>109</v>
      </c>
      <c r="AV31" s="967"/>
      <c r="AW31" s="967"/>
      <c r="AX31" s="967"/>
      <c r="AY31" s="967"/>
      <c r="AZ31" s="1048"/>
      <c r="BA31" s="1048"/>
      <c r="BB31" s="1048"/>
      <c r="BC31" s="1048"/>
      <c r="BD31" s="1048"/>
      <c r="BE31" s="1038" t="s">
        <v>382</v>
      </c>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383</v>
      </c>
      <c r="C32" s="1044"/>
      <c r="D32" s="1044"/>
      <c r="E32" s="1044"/>
      <c r="F32" s="1044"/>
      <c r="G32" s="1044"/>
      <c r="H32" s="1044"/>
      <c r="I32" s="1044"/>
      <c r="J32" s="1044"/>
      <c r="K32" s="1044"/>
      <c r="L32" s="1044"/>
      <c r="M32" s="1044"/>
      <c r="N32" s="1044"/>
      <c r="O32" s="1044"/>
      <c r="P32" s="1045"/>
      <c r="Q32" s="1049">
        <v>58</v>
      </c>
      <c r="R32" s="1050"/>
      <c r="S32" s="1050"/>
      <c r="T32" s="1050"/>
      <c r="U32" s="1050"/>
      <c r="V32" s="1050">
        <v>57</v>
      </c>
      <c r="W32" s="1050"/>
      <c r="X32" s="1050"/>
      <c r="Y32" s="1050"/>
      <c r="Z32" s="1050"/>
      <c r="AA32" s="1050">
        <v>1</v>
      </c>
      <c r="AB32" s="1050"/>
      <c r="AC32" s="1050"/>
      <c r="AD32" s="1050"/>
      <c r="AE32" s="1051"/>
      <c r="AF32" s="1025">
        <v>1</v>
      </c>
      <c r="AG32" s="1026"/>
      <c r="AH32" s="1026"/>
      <c r="AI32" s="1026"/>
      <c r="AJ32" s="1027"/>
      <c r="AK32" s="976">
        <v>33</v>
      </c>
      <c r="AL32" s="967"/>
      <c r="AM32" s="967"/>
      <c r="AN32" s="967"/>
      <c r="AO32" s="967"/>
      <c r="AP32" s="967">
        <v>303</v>
      </c>
      <c r="AQ32" s="967"/>
      <c r="AR32" s="967"/>
      <c r="AS32" s="967"/>
      <c r="AT32" s="967"/>
      <c r="AU32" s="967">
        <v>299</v>
      </c>
      <c r="AV32" s="967"/>
      <c r="AW32" s="967"/>
      <c r="AX32" s="967"/>
      <c r="AY32" s="967"/>
      <c r="AZ32" s="1048"/>
      <c r="BA32" s="1048"/>
      <c r="BB32" s="1048"/>
      <c r="BC32" s="1048"/>
      <c r="BD32" s="1048"/>
      <c r="BE32" s="1038" t="s">
        <v>382</v>
      </c>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c r="C33" s="1044"/>
      <c r="D33" s="1044"/>
      <c r="E33" s="1044"/>
      <c r="F33" s="1044"/>
      <c r="G33" s="1044"/>
      <c r="H33" s="1044"/>
      <c r="I33" s="1044"/>
      <c r="J33" s="1044"/>
      <c r="K33" s="1044"/>
      <c r="L33" s="1044"/>
      <c r="M33" s="1044"/>
      <c r="N33" s="1044"/>
      <c r="O33" s="1044"/>
      <c r="P33" s="1045"/>
      <c r="Q33" s="1049"/>
      <c r="R33" s="1050"/>
      <c r="S33" s="1050"/>
      <c r="T33" s="1050"/>
      <c r="U33" s="1050"/>
      <c r="V33" s="1050"/>
      <c r="W33" s="1050"/>
      <c r="X33" s="1050"/>
      <c r="Y33" s="1050"/>
      <c r="Z33" s="1050"/>
      <c r="AA33" s="1050"/>
      <c r="AB33" s="1050"/>
      <c r="AC33" s="1050"/>
      <c r="AD33" s="1050"/>
      <c r="AE33" s="1051"/>
      <c r="AF33" s="1025"/>
      <c r="AG33" s="1026"/>
      <c r="AH33" s="1026"/>
      <c r="AI33" s="1026"/>
      <c r="AJ33" s="1027"/>
      <c r="AK33" s="976"/>
      <c r="AL33" s="967"/>
      <c r="AM33" s="967"/>
      <c r="AN33" s="967"/>
      <c r="AO33" s="967"/>
      <c r="AP33" s="967"/>
      <c r="AQ33" s="967"/>
      <c r="AR33" s="967"/>
      <c r="AS33" s="967"/>
      <c r="AT33" s="967"/>
      <c r="AU33" s="967"/>
      <c r="AV33" s="967"/>
      <c r="AW33" s="967"/>
      <c r="AX33" s="967"/>
      <c r="AY33" s="967"/>
      <c r="AZ33" s="1048"/>
      <c r="BA33" s="1048"/>
      <c r="BB33" s="1048"/>
      <c r="BC33" s="1048"/>
      <c r="BD33" s="1048"/>
      <c r="BE33" s="1038"/>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c r="C34" s="1044"/>
      <c r="D34" s="1044"/>
      <c r="E34" s="1044"/>
      <c r="F34" s="1044"/>
      <c r="G34" s="1044"/>
      <c r="H34" s="1044"/>
      <c r="I34" s="1044"/>
      <c r="J34" s="1044"/>
      <c r="K34" s="1044"/>
      <c r="L34" s="1044"/>
      <c r="M34" s="1044"/>
      <c r="N34" s="1044"/>
      <c r="O34" s="1044"/>
      <c r="P34" s="1045"/>
      <c r="Q34" s="1049"/>
      <c r="R34" s="1050"/>
      <c r="S34" s="1050"/>
      <c r="T34" s="1050"/>
      <c r="U34" s="1050"/>
      <c r="V34" s="1050"/>
      <c r="W34" s="1050"/>
      <c r="X34" s="1050"/>
      <c r="Y34" s="1050"/>
      <c r="Z34" s="1050"/>
      <c r="AA34" s="1050"/>
      <c r="AB34" s="1050"/>
      <c r="AC34" s="1050"/>
      <c r="AD34" s="1050"/>
      <c r="AE34" s="1051"/>
      <c r="AF34" s="1025"/>
      <c r="AG34" s="1026"/>
      <c r="AH34" s="1026"/>
      <c r="AI34" s="1026"/>
      <c r="AJ34" s="1027"/>
      <c r="AK34" s="976"/>
      <c r="AL34" s="967"/>
      <c r="AM34" s="967"/>
      <c r="AN34" s="967"/>
      <c r="AO34" s="967"/>
      <c r="AP34" s="967"/>
      <c r="AQ34" s="967"/>
      <c r="AR34" s="967"/>
      <c r="AS34" s="967"/>
      <c r="AT34" s="967"/>
      <c r="AU34" s="967"/>
      <c r="AV34" s="967"/>
      <c r="AW34" s="967"/>
      <c r="AX34" s="967"/>
      <c r="AY34" s="967"/>
      <c r="AZ34" s="1048"/>
      <c r="BA34" s="1048"/>
      <c r="BB34" s="1048"/>
      <c r="BC34" s="1048"/>
      <c r="BD34" s="1048"/>
      <c r="BE34" s="1038"/>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c r="C35" s="1044"/>
      <c r="D35" s="1044"/>
      <c r="E35" s="1044"/>
      <c r="F35" s="1044"/>
      <c r="G35" s="1044"/>
      <c r="H35" s="1044"/>
      <c r="I35" s="1044"/>
      <c r="J35" s="1044"/>
      <c r="K35" s="1044"/>
      <c r="L35" s="1044"/>
      <c r="M35" s="1044"/>
      <c r="N35" s="1044"/>
      <c r="O35" s="1044"/>
      <c r="P35" s="1045"/>
      <c r="Q35" s="1049"/>
      <c r="R35" s="1050"/>
      <c r="S35" s="1050"/>
      <c r="T35" s="1050"/>
      <c r="U35" s="1050"/>
      <c r="V35" s="1050"/>
      <c r="W35" s="1050"/>
      <c r="X35" s="1050"/>
      <c r="Y35" s="1050"/>
      <c r="Z35" s="1050"/>
      <c r="AA35" s="1050"/>
      <c r="AB35" s="1050"/>
      <c r="AC35" s="1050"/>
      <c r="AD35" s="1050"/>
      <c r="AE35" s="1051"/>
      <c r="AF35" s="1025"/>
      <c r="AG35" s="1026"/>
      <c r="AH35" s="1026"/>
      <c r="AI35" s="1026"/>
      <c r="AJ35" s="1027"/>
      <c r="AK35" s="976"/>
      <c r="AL35" s="967"/>
      <c r="AM35" s="967"/>
      <c r="AN35" s="967"/>
      <c r="AO35" s="967"/>
      <c r="AP35" s="967"/>
      <c r="AQ35" s="967"/>
      <c r="AR35" s="967"/>
      <c r="AS35" s="967"/>
      <c r="AT35" s="967"/>
      <c r="AU35" s="967"/>
      <c r="AV35" s="967"/>
      <c r="AW35" s="967"/>
      <c r="AX35" s="967"/>
      <c r="AY35" s="967"/>
      <c r="AZ35" s="1048"/>
      <c r="BA35" s="1048"/>
      <c r="BB35" s="1048"/>
      <c r="BC35" s="1048"/>
      <c r="BD35" s="1048"/>
      <c r="BE35" s="1038"/>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c r="C36" s="1044"/>
      <c r="D36" s="1044"/>
      <c r="E36" s="1044"/>
      <c r="F36" s="1044"/>
      <c r="G36" s="1044"/>
      <c r="H36" s="1044"/>
      <c r="I36" s="1044"/>
      <c r="J36" s="1044"/>
      <c r="K36" s="1044"/>
      <c r="L36" s="1044"/>
      <c r="M36" s="1044"/>
      <c r="N36" s="1044"/>
      <c r="O36" s="1044"/>
      <c r="P36" s="1045"/>
      <c r="Q36" s="1049"/>
      <c r="R36" s="1050"/>
      <c r="S36" s="1050"/>
      <c r="T36" s="1050"/>
      <c r="U36" s="1050"/>
      <c r="V36" s="1050"/>
      <c r="W36" s="1050"/>
      <c r="X36" s="1050"/>
      <c r="Y36" s="1050"/>
      <c r="Z36" s="1050"/>
      <c r="AA36" s="1050"/>
      <c r="AB36" s="1050"/>
      <c r="AC36" s="1050"/>
      <c r="AD36" s="1050"/>
      <c r="AE36" s="1051"/>
      <c r="AF36" s="1025"/>
      <c r="AG36" s="1026"/>
      <c r="AH36" s="1026"/>
      <c r="AI36" s="1026"/>
      <c r="AJ36" s="1027"/>
      <c r="AK36" s="976"/>
      <c r="AL36" s="967"/>
      <c r="AM36" s="967"/>
      <c r="AN36" s="967"/>
      <c r="AO36" s="967"/>
      <c r="AP36" s="967"/>
      <c r="AQ36" s="967"/>
      <c r="AR36" s="967"/>
      <c r="AS36" s="967"/>
      <c r="AT36" s="967"/>
      <c r="AU36" s="967"/>
      <c r="AV36" s="967"/>
      <c r="AW36" s="967"/>
      <c r="AX36" s="967"/>
      <c r="AY36" s="967"/>
      <c r="AZ36" s="1048"/>
      <c r="BA36" s="1048"/>
      <c r="BB36" s="1048"/>
      <c r="BC36" s="1048"/>
      <c r="BD36" s="1048"/>
      <c r="BE36" s="1038"/>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c r="C37" s="1044"/>
      <c r="D37" s="1044"/>
      <c r="E37" s="1044"/>
      <c r="F37" s="1044"/>
      <c r="G37" s="1044"/>
      <c r="H37" s="1044"/>
      <c r="I37" s="1044"/>
      <c r="J37" s="1044"/>
      <c r="K37" s="1044"/>
      <c r="L37" s="1044"/>
      <c r="M37" s="1044"/>
      <c r="N37" s="1044"/>
      <c r="O37" s="1044"/>
      <c r="P37" s="1045"/>
      <c r="Q37" s="1049"/>
      <c r="R37" s="1050"/>
      <c r="S37" s="1050"/>
      <c r="T37" s="1050"/>
      <c r="U37" s="1050"/>
      <c r="V37" s="1050"/>
      <c r="W37" s="1050"/>
      <c r="X37" s="1050"/>
      <c r="Y37" s="1050"/>
      <c r="Z37" s="1050"/>
      <c r="AA37" s="1050"/>
      <c r="AB37" s="1050"/>
      <c r="AC37" s="1050"/>
      <c r="AD37" s="1050"/>
      <c r="AE37" s="1051"/>
      <c r="AF37" s="1025"/>
      <c r="AG37" s="1026"/>
      <c r="AH37" s="1026"/>
      <c r="AI37" s="1026"/>
      <c r="AJ37" s="1027"/>
      <c r="AK37" s="976"/>
      <c r="AL37" s="967"/>
      <c r="AM37" s="967"/>
      <c r="AN37" s="967"/>
      <c r="AO37" s="967"/>
      <c r="AP37" s="967"/>
      <c r="AQ37" s="967"/>
      <c r="AR37" s="967"/>
      <c r="AS37" s="967"/>
      <c r="AT37" s="967"/>
      <c r="AU37" s="967"/>
      <c r="AV37" s="967"/>
      <c r="AW37" s="967"/>
      <c r="AX37" s="967"/>
      <c r="AY37" s="967"/>
      <c r="AZ37" s="1048"/>
      <c r="BA37" s="1048"/>
      <c r="BB37" s="1048"/>
      <c r="BC37" s="1048"/>
      <c r="BD37" s="1048"/>
      <c r="BE37" s="1038"/>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c r="C38" s="1044"/>
      <c r="D38" s="1044"/>
      <c r="E38" s="1044"/>
      <c r="F38" s="1044"/>
      <c r="G38" s="1044"/>
      <c r="H38" s="1044"/>
      <c r="I38" s="1044"/>
      <c r="J38" s="1044"/>
      <c r="K38" s="1044"/>
      <c r="L38" s="1044"/>
      <c r="M38" s="1044"/>
      <c r="N38" s="1044"/>
      <c r="O38" s="1044"/>
      <c r="P38" s="1045"/>
      <c r="Q38" s="1049"/>
      <c r="R38" s="1050"/>
      <c r="S38" s="1050"/>
      <c r="T38" s="1050"/>
      <c r="U38" s="1050"/>
      <c r="V38" s="1050"/>
      <c r="W38" s="1050"/>
      <c r="X38" s="1050"/>
      <c r="Y38" s="1050"/>
      <c r="Z38" s="1050"/>
      <c r="AA38" s="1050"/>
      <c r="AB38" s="1050"/>
      <c r="AC38" s="1050"/>
      <c r="AD38" s="1050"/>
      <c r="AE38" s="1051"/>
      <c r="AF38" s="1025"/>
      <c r="AG38" s="1026"/>
      <c r="AH38" s="1026"/>
      <c r="AI38" s="1026"/>
      <c r="AJ38" s="1027"/>
      <c r="AK38" s="976"/>
      <c r="AL38" s="967"/>
      <c r="AM38" s="967"/>
      <c r="AN38" s="967"/>
      <c r="AO38" s="967"/>
      <c r="AP38" s="967"/>
      <c r="AQ38" s="967"/>
      <c r="AR38" s="967"/>
      <c r="AS38" s="967"/>
      <c r="AT38" s="967"/>
      <c r="AU38" s="967"/>
      <c r="AV38" s="967"/>
      <c r="AW38" s="967"/>
      <c r="AX38" s="967"/>
      <c r="AY38" s="967"/>
      <c r="AZ38" s="1048"/>
      <c r="BA38" s="1048"/>
      <c r="BB38" s="1048"/>
      <c r="BC38" s="1048"/>
      <c r="BD38" s="1048"/>
      <c r="BE38" s="1038"/>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c r="C39" s="1044"/>
      <c r="D39" s="1044"/>
      <c r="E39" s="1044"/>
      <c r="F39" s="1044"/>
      <c r="G39" s="1044"/>
      <c r="H39" s="1044"/>
      <c r="I39" s="1044"/>
      <c r="J39" s="1044"/>
      <c r="K39" s="1044"/>
      <c r="L39" s="1044"/>
      <c r="M39" s="1044"/>
      <c r="N39" s="1044"/>
      <c r="O39" s="1044"/>
      <c r="P39" s="1045"/>
      <c r="Q39" s="1049"/>
      <c r="R39" s="1050"/>
      <c r="S39" s="1050"/>
      <c r="T39" s="1050"/>
      <c r="U39" s="1050"/>
      <c r="V39" s="1050"/>
      <c r="W39" s="1050"/>
      <c r="X39" s="1050"/>
      <c r="Y39" s="1050"/>
      <c r="Z39" s="1050"/>
      <c r="AA39" s="1050"/>
      <c r="AB39" s="1050"/>
      <c r="AC39" s="1050"/>
      <c r="AD39" s="1050"/>
      <c r="AE39" s="1051"/>
      <c r="AF39" s="1025"/>
      <c r="AG39" s="1026"/>
      <c r="AH39" s="1026"/>
      <c r="AI39" s="1026"/>
      <c r="AJ39" s="1027"/>
      <c r="AK39" s="976"/>
      <c r="AL39" s="967"/>
      <c r="AM39" s="967"/>
      <c r="AN39" s="967"/>
      <c r="AO39" s="967"/>
      <c r="AP39" s="967"/>
      <c r="AQ39" s="967"/>
      <c r="AR39" s="967"/>
      <c r="AS39" s="967"/>
      <c r="AT39" s="967"/>
      <c r="AU39" s="967"/>
      <c r="AV39" s="967"/>
      <c r="AW39" s="967"/>
      <c r="AX39" s="967"/>
      <c r="AY39" s="967"/>
      <c r="AZ39" s="1048"/>
      <c r="BA39" s="1048"/>
      <c r="BB39" s="1048"/>
      <c r="BC39" s="1048"/>
      <c r="BD39" s="1048"/>
      <c r="BE39" s="1038"/>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c r="C40" s="1044"/>
      <c r="D40" s="1044"/>
      <c r="E40" s="1044"/>
      <c r="F40" s="1044"/>
      <c r="G40" s="1044"/>
      <c r="H40" s="1044"/>
      <c r="I40" s="1044"/>
      <c r="J40" s="1044"/>
      <c r="K40" s="1044"/>
      <c r="L40" s="1044"/>
      <c r="M40" s="1044"/>
      <c r="N40" s="1044"/>
      <c r="O40" s="1044"/>
      <c r="P40" s="1045"/>
      <c r="Q40" s="1049"/>
      <c r="R40" s="1050"/>
      <c r="S40" s="1050"/>
      <c r="T40" s="1050"/>
      <c r="U40" s="1050"/>
      <c r="V40" s="1050"/>
      <c r="W40" s="1050"/>
      <c r="X40" s="1050"/>
      <c r="Y40" s="1050"/>
      <c r="Z40" s="1050"/>
      <c r="AA40" s="1050"/>
      <c r="AB40" s="1050"/>
      <c r="AC40" s="1050"/>
      <c r="AD40" s="1050"/>
      <c r="AE40" s="1051"/>
      <c r="AF40" s="1025"/>
      <c r="AG40" s="1026"/>
      <c r="AH40" s="1026"/>
      <c r="AI40" s="1026"/>
      <c r="AJ40" s="1027"/>
      <c r="AK40" s="976"/>
      <c r="AL40" s="967"/>
      <c r="AM40" s="967"/>
      <c r="AN40" s="967"/>
      <c r="AO40" s="967"/>
      <c r="AP40" s="967"/>
      <c r="AQ40" s="967"/>
      <c r="AR40" s="967"/>
      <c r="AS40" s="967"/>
      <c r="AT40" s="967"/>
      <c r="AU40" s="967"/>
      <c r="AV40" s="967"/>
      <c r="AW40" s="967"/>
      <c r="AX40" s="967"/>
      <c r="AY40" s="967"/>
      <c r="AZ40" s="1048"/>
      <c r="BA40" s="1048"/>
      <c r="BB40" s="1048"/>
      <c r="BC40" s="1048"/>
      <c r="BD40" s="1048"/>
      <c r="BE40" s="1038"/>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c r="C41" s="1044"/>
      <c r="D41" s="1044"/>
      <c r="E41" s="1044"/>
      <c r="F41" s="1044"/>
      <c r="G41" s="1044"/>
      <c r="H41" s="1044"/>
      <c r="I41" s="1044"/>
      <c r="J41" s="1044"/>
      <c r="K41" s="1044"/>
      <c r="L41" s="1044"/>
      <c r="M41" s="1044"/>
      <c r="N41" s="1044"/>
      <c r="O41" s="1044"/>
      <c r="P41" s="1045"/>
      <c r="Q41" s="1049"/>
      <c r="R41" s="1050"/>
      <c r="S41" s="1050"/>
      <c r="T41" s="1050"/>
      <c r="U41" s="1050"/>
      <c r="V41" s="1050"/>
      <c r="W41" s="1050"/>
      <c r="X41" s="1050"/>
      <c r="Y41" s="1050"/>
      <c r="Z41" s="1050"/>
      <c r="AA41" s="1050"/>
      <c r="AB41" s="1050"/>
      <c r="AC41" s="1050"/>
      <c r="AD41" s="1050"/>
      <c r="AE41" s="1051"/>
      <c r="AF41" s="1025"/>
      <c r="AG41" s="1026"/>
      <c r="AH41" s="1026"/>
      <c r="AI41" s="1026"/>
      <c r="AJ41" s="1027"/>
      <c r="AK41" s="976"/>
      <c r="AL41" s="967"/>
      <c r="AM41" s="967"/>
      <c r="AN41" s="967"/>
      <c r="AO41" s="967"/>
      <c r="AP41" s="967"/>
      <c r="AQ41" s="967"/>
      <c r="AR41" s="967"/>
      <c r="AS41" s="967"/>
      <c r="AT41" s="967"/>
      <c r="AU41" s="967"/>
      <c r="AV41" s="967"/>
      <c r="AW41" s="967"/>
      <c r="AX41" s="967"/>
      <c r="AY41" s="967"/>
      <c r="AZ41" s="1048"/>
      <c r="BA41" s="1048"/>
      <c r="BB41" s="1048"/>
      <c r="BC41" s="1048"/>
      <c r="BD41" s="1048"/>
      <c r="BE41" s="1038"/>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c r="C42" s="1044"/>
      <c r="D42" s="1044"/>
      <c r="E42" s="1044"/>
      <c r="F42" s="1044"/>
      <c r="G42" s="1044"/>
      <c r="H42" s="1044"/>
      <c r="I42" s="1044"/>
      <c r="J42" s="1044"/>
      <c r="K42" s="1044"/>
      <c r="L42" s="1044"/>
      <c r="M42" s="1044"/>
      <c r="N42" s="1044"/>
      <c r="O42" s="1044"/>
      <c r="P42" s="1045"/>
      <c r="Q42" s="1049"/>
      <c r="R42" s="1050"/>
      <c r="S42" s="1050"/>
      <c r="T42" s="1050"/>
      <c r="U42" s="1050"/>
      <c r="V42" s="1050"/>
      <c r="W42" s="1050"/>
      <c r="X42" s="1050"/>
      <c r="Y42" s="1050"/>
      <c r="Z42" s="1050"/>
      <c r="AA42" s="1050"/>
      <c r="AB42" s="1050"/>
      <c r="AC42" s="1050"/>
      <c r="AD42" s="1050"/>
      <c r="AE42" s="1051"/>
      <c r="AF42" s="1025"/>
      <c r="AG42" s="1026"/>
      <c r="AH42" s="1026"/>
      <c r="AI42" s="1026"/>
      <c r="AJ42" s="1027"/>
      <c r="AK42" s="976"/>
      <c r="AL42" s="967"/>
      <c r="AM42" s="967"/>
      <c r="AN42" s="967"/>
      <c r="AO42" s="967"/>
      <c r="AP42" s="967"/>
      <c r="AQ42" s="967"/>
      <c r="AR42" s="967"/>
      <c r="AS42" s="967"/>
      <c r="AT42" s="967"/>
      <c r="AU42" s="967"/>
      <c r="AV42" s="967"/>
      <c r="AW42" s="967"/>
      <c r="AX42" s="967"/>
      <c r="AY42" s="967"/>
      <c r="AZ42" s="1048"/>
      <c r="BA42" s="1048"/>
      <c r="BB42" s="1048"/>
      <c r="BC42" s="1048"/>
      <c r="BD42" s="1048"/>
      <c r="BE42" s="1038"/>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c r="C43" s="1044"/>
      <c r="D43" s="1044"/>
      <c r="E43" s="1044"/>
      <c r="F43" s="1044"/>
      <c r="G43" s="1044"/>
      <c r="H43" s="1044"/>
      <c r="I43" s="1044"/>
      <c r="J43" s="1044"/>
      <c r="K43" s="1044"/>
      <c r="L43" s="1044"/>
      <c r="M43" s="1044"/>
      <c r="N43" s="1044"/>
      <c r="O43" s="1044"/>
      <c r="P43" s="1045"/>
      <c r="Q43" s="1049"/>
      <c r="R43" s="1050"/>
      <c r="S43" s="1050"/>
      <c r="T43" s="1050"/>
      <c r="U43" s="1050"/>
      <c r="V43" s="1050"/>
      <c r="W43" s="1050"/>
      <c r="X43" s="1050"/>
      <c r="Y43" s="1050"/>
      <c r="Z43" s="1050"/>
      <c r="AA43" s="1050"/>
      <c r="AB43" s="1050"/>
      <c r="AC43" s="1050"/>
      <c r="AD43" s="1050"/>
      <c r="AE43" s="1051"/>
      <c r="AF43" s="1025"/>
      <c r="AG43" s="1026"/>
      <c r="AH43" s="1026"/>
      <c r="AI43" s="1026"/>
      <c r="AJ43" s="1027"/>
      <c r="AK43" s="976"/>
      <c r="AL43" s="967"/>
      <c r="AM43" s="967"/>
      <c r="AN43" s="967"/>
      <c r="AO43" s="967"/>
      <c r="AP43" s="967"/>
      <c r="AQ43" s="967"/>
      <c r="AR43" s="967"/>
      <c r="AS43" s="967"/>
      <c r="AT43" s="967"/>
      <c r="AU43" s="967"/>
      <c r="AV43" s="967"/>
      <c r="AW43" s="967"/>
      <c r="AX43" s="967"/>
      <c r="AY43" s="967"/>
      <c r="AZ43" s="1048"/>
      <c r="BA43" s="1048"/>
      <c r="BB43" s="1048"/>
      <c r="BC43" s="1048"/>
      <c r="BD43" s="1048"/>
      <c r="BE43" s="1038"/>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49"/>
      <c r="R44" s="1050"/>
      <c r="S44" s="1050"/>
      <c r="T44" s="1050"/>
      <c r="U44" s="1050"/>
      <c r="V44" s="1050"/>
      <c r="W44" s="1050"/>
      <c r="X44" s="1050"/>
      <c r="Y44" s="1050"/>
      <c r="Z44" s="1050"/>
      <c r="AA44" s="1050"/>
      <c r="AB44" s="1050"/>
      <c r="AC44" s="1050"/>
      <c r="AD44" s="1050"/>
      <c r="AE44" s="1051"/>
      <c r="AF44" s="1025"/>
      <c r="AG44" s="1026"/>
      <c r="AH44" s="1026"/>
      <c r="AI44" s="1026"/>
      <c r="AJ44" s="1027"/>
      <c r="AK44" s="976"/>
      <c r="AL44" s="967"/>
      <c r="AM44" s="967"/>
      <c r="AN44" s="967"/>
      <c r="AO44" s="967"/>
      <c r="AP44" s="967"/>
      <c r="AQ44" s="967"/>
      <c r="AR44" s="967"/>
      <c r="AS44" s="967"/>
      <c r="AT44" s="967"/>
      <c r="AU44" s="967"/>
      <c r="AV44" s="967"/>
      <c r="AW44" s="967"/>
      <c r="AX44" s="967"/>
      <c r="AY44" s="967"/>
      <c r="AZ44" s="1048"/>
      <c r="BA44" s="1048"/>
      <c r="BB44" s="1048"/>
      <c r="BC44" s="1048"/>
      <c r="BD44" s="1048"/>
      <c r="BE44" s="1038"/>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976"/>
      <c r="AL45" s="967"/>
      <c r="AM45" s="967"/>
      <c r="AN45" s="967"/>
      <c r="AO45" s="967"/>
      <c r="AP45" s="967"/>
      <c r="AQ45" s="967"/>
      <c r="AR45" s="967"/>
      <c r="AS45" s="967"/>
      <c r="AT45" s="967"/>
      <c r="AU45" s="967"/>
      <c r="AV45" s="967"/>
      <c r="AW45" s="967"/>
      <c r="AX45" s="967"/>
      <c r="AY45" s="967"/>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976"/>
      <c r="AL46" s="967"/>
      <c r="AM46" s="967"/>
      <c r="AN46" s="967"/>
      <c r="AO46" s="967"/>
      <c r="AP46" s="967"/>
      <c r="AQ46" s="967"/>
      <c r="AR46" s="967"/>
      <c r="AS46" s="967"/>
      <c r="AT46" s="967"/>
      <c r="AU46" s="967"/>
      <c r="AV46" s="967"/>
      <c r="AW46" s="967"/>
      <c r="AX46" s="967"/>
      <c r="AY46" s="967"/>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976"/>
      <c r="AL47" s="967"/>
      <c r="AM47" s="967"/>
      <c r="AN47" s="967"/>
      <c r="AO47" s="967"/>
      <c r="AP47" s="967"/>
      <c r="AQ47" s="967"/>
      <c r="AR47" s="967"/>
      <c r="AS47" s="967"/>
      <c r="AT47" s="967"/>
      <c r="AU47" s="967"/>
      <c r="AV47" s="967"/>
      <c r="AW47" s="967"/>
      <c r="AX47" s="967"/>
      <c r="AY47" s="967"/>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976"/>
      <c r="AL48" s="967"/>
      <c r="AM48" s="967"/>
      <c r="AN48" s="967"/>
      <c r="AO48" s="967"/>
      <c r="AP48" s="967"/>
      <c r="AQ48" s="967"/>
      <c r="AR48" s="967"/>
      <c r="AS48" s="967"/>
      <c r="AT48" s="967"/>
      <c r="AU48" s="967"/>
      <c r="AV48" s="967"/>
      <c r="AW48" s="967"/>
      <c r="AX48" s="967"/>
      <c r="AY48" s="967"/>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976"/>
      <c r="AL49" s="967"/>
      <c r="AM49" s="967"/>
      <c r="AN49" s="967"/>
      <c r="AO49" s="967"/>
      <c r="AP49" s="967"/>
      <c r="AQ49" s="967"/>
      <c r="AR49" s="967"/>
      <c r="AS49" s="967"/>
      <c r="AT49" s="967"/>
      <c r="AU49" s="967"/>
      <c r="AV49" s="967"/>
      <c r="AW49" s="967"/>
      <c r="AX49" s="967"/>
      <c r="AY49" s="967"/>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384</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f>SUM(AF28:AF62)</f>
        <v>20</v>
      </c>
      <c r="AG63" s="955"/>
      <c r="AH63" s="955"/>
      <c r="AI63" s="955"/>
      <c r="AJ63" s="1036"/>
      <c r="AK63" s="1037"/>
      <c r="AL63" s="959"/>
      <c r="AM63" s="959"/>
      <c r="AN63" s="959"/>
      <c r="AO63" s="959"/>
      <c r="AP63" s="955">
        <f t="shared" ref="AP63" si="2">SUM(AP28:AP62)</f>
        <v>539</v>
      </c>
      <c r="AQ63" s="955"/>
      <c r="AR63" s="955"/>
      <c r="AS63" s="955"/>
      <c r="AT63" s="955"/>
      <c r="AU63" s="955">
        <f t="shared" ref="AU63" si="3">SUM(AU28:AU62)</f>
        <v>408</v>
      </c>
      <c r="AV63" s="955"/>
      <c r="AW63" s="955"/>
      <c r="AX63" s="955"/>
      <c r="AY63" s="955"/>
      <c r="AZ63" s="1031"/>
      <c r="BA63" s="1031"/>
      <c r="BB63" s="1031"/>
      <c r="BC63" s="1031"/>
      <c r="BD63" s="1031"/>
      <c r="BE63" s="956"/>
      <c r="BF63" s="956"/>
      <c r="BG63" s="956"/>
      <c r="BH63" s="956"/>
      <c r="BI63" s="957"/>
      <c r="BJ63" s="1032" t="s">
        <v>221</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387</v>
      </c>
      <c r="B66" s="1002"/>
      <c r="C66" s="1002"/>
      <c r="D66" s="1002"/>
      <c r="E66" s="1002"/>
      <c r="F66" s="1002"/>
      <c r="G66" s="1002"/>
      <c r="H66" s="1002"/>
      <c r="I66" s="1002"/>
      <c r="J66" s="1002"/>
      <c r="K66" s="1002"/>
      <c r="L66" s="1002"/>
      <c r="M66" s="1002"/>
      <c r="N66" s="1002"/>
      <c r="O66" s="1002"/>
      <c r="P66" s="1003"/>
      <c r="Q66" s="1007" t="s">
        <v>370</v>
      </c>
      <c r="R66" s="1008"/>
      <c r="S66" s="1008"/>
      <c r="T66" s="1008"/>
      <c r="U66" s="1009"/>
      <c r="V66" s="1007" t="s">
        <v>371</v>
      </c>
      <c r="W66" s="1008"/>
      <c r="X66" s="1008"/>
      <c r="Y66" s="1008"/>
      <c r="Z66" s="1009"/>
      <c r="AA66" s="1007" t="s">
        <v>372</v>
      </c>
      <c r="AB66" s="1008"/>
      <c r="AC66" s="1008"/>
      <c r="AD66" s="1008"/>
      <c r="AE66" s="1009"/>
      <c r="AF66" s="1013" t="s">
        <v>373</v>
      </c>
      <c r="AG66" s="1014"/>
      <c r="AH66" s="1014"/>
      <c r="AI66" s="1014"/>
      <c r="AJ66" s="1015"/>
      <c r="AK66" s="1007" t="s">
        <v>374</v>
      </c>
      <c r="AL66" s="1002"/>
      <c r="AM66" s="1002"/>
      <c r="AN66" s="1002"/>
      <c r="AO66" s="1003"/>
      <c r="AP66" s="1007" t="s">
        <v>375</v>
      </c>
      <c r="AQ66" s="1008"/>
      <c r="AR66" s="1008"/>
      <c r="AS66" s="1008"/>
      <c r="AT66" s="1009"/>
      <c r="AU66" s="1007" t="s">
        <v>388</v>
      </c>
      <c r="AV66" s="1008"/>
      <c r="AW66" s="1008"/>
      <c r="AX66" s="1008"/>
      <c r="AY66" s="1009"/>
      <c r="AZ66" s="1007" t="s">
        <v>354</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526</v>
      </c>
      <c r="C68" s="993"/>
      <c r="D68" s="993"/>
      <c r="E68" s="993"/>
      <c r="F68" s="993"/>
      <c r="G68" s="993"/>
      <c r="H68" s="993"/>
      <c r="I68" s="993"/>
      <c r="J68" s="993"/>
      <c r="K68" s="993"/>
      <c r="L68" s="993"/>
      <c r="M68" s="993"/>
      <c r="N68" s="993"/>
      <c r="O68" s="993"/>
      <c r="P68" s="994"/>
      <c r="Q68" s="973">
        <v>2070</v>
      </c>
      <c r="R68" s="967"/>
      <c r="S68" s="967"/>
      <c r="T68" s="967"/>
      <c r="U68" s="967"/>
      <c r="V68" s="967">
        <v>1861</v>
      </c>
      <c r="W68" s="967"/>
      <c r="X68" s="967"/>
      <c r="Y68" s="967"/>
      <c r="Z68" s="967"/>
      <c r="AA68" s="967">
        <v>209</v>
      </c>
      <c r="AB68" s="967"/>
      <c r="AC68" s="967"/>
      <c r="AD68" s="967"/>
      <c r="AE68" s="967"/>
      <c r="AF68" s="967">
        <v>177</v>
      </c>
      <c r="AG68" s="967"/>
      <c r="AH68" s="967"/>
      <c r="AI68" s="967"/>
      <c r="AJ68" s="967"/>
      <c r="AK68" s="967" t="s">
        <v>540</v>
      </c>
      <c r="AL68" s="967"/>
      <c r="AM68" s="967"/>
      <c r="AN68" s="967"/>
      <c r="AO68" s="967"/>
      <c r="AP68" s="967">
        <v>596</v>
      </c>
      <c r="AQ68" s="967"/>
      <c r="AR68" s="967"/>
      <c r="AS68" s="967"/>
      <c r="AT68" s="967"/>
      <c r="AU68" s="967">
        <v>247</v>
      </c>
      <c r="AV68" s="967"/>
      <c r="AW68" s="967"/>
      <c r="AX68" s="967"/>
      <c r="AY68" s="967"/>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527</v>
      </c>
      <c r="C69" s="971"/>
      <c r="D69" s="971"/>
      <c r="E69" s="971"/>
      <c r="F69" s="971"/>
      <c r="G69" s="971"/>
      <c r="H69" s="971"/>
      <c r="I69" s="971"/>
      <c r="J69" s="971"/>
      <c r="K69" s="971"/>
      <c r="L69" s="971"/>
      <c r="M69" s="971"/>
      <c r="N69" s="971"/>
      <c r="O69" s="971"/>
      <c r="P69" s="972"/>
      <c r="Q69" s="974">
        <v>23</v>
      </c>
      <c r="R69" s="975"/>
      <c r="S69" s="975"/>
      <c r="T69" s="975"/>
      <c r="U69" s="976"/>
      <c r="V69" s="977">
        <v>17</v>
      </c>
      <c r="W69" s="975"/>
      <c r="X69" s="975"/>
      <c r="Y69" s="975"/>
      <c r="Z69" s="976"/>
      <c r="AA69" s="977">
        <v>6</v>
      </c>
      <c r="AB69" s="975"/>
      <c r="AC69" s="975"/>
      <c r="AD69" s="975"/>
      <c r="AE69" s="976"/>
      <c r="AF69" s="977">
        <v>6</v>
      </c>
      <c r="AG69" s="975"/>
      <c r="AH69" s="975"/>
      <c r="AI69" s="975"/>
      <c r="AJ69" s="976"/>
      <c r="AK69" s="977" t="s">
        <v>540</v>
      </c>
      <c r="AL69" s="975"/>
      <c r="AM69" s="975"/>
      <c r="AN69" s="975"/>
      <c r="AO69" s="976"/>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528</v>
      </c>
      <c r="C70" s="971"/>
      <c r="D70" s="971"/>
      <c r="E70" s="971"/>
      <c r="F70" s="971"/>
      <c r="G70" s="971"/>
      <c r="H70" s="971"/>
      <c r="I70" s="971"/>
      <c r="J70" s="971"/>
      <c r="K70" s="971"/>
      <c r="L70" s="971"/>
      <c r="M70" s="971"/>
      <c r="N70" s="971"/>
      <c r="O70" s="971"/>
      <c r="P70" s="972"/>
      <c r="Q70" s="973">
        <v>2140</v>
      </c>
      <c r="R70" s="967"/>
      <c r="S70" s="967"/>
      <c r="T70" s="967"/>
      <c r="U70" s="967"/>
      <c r="V70" s="967">
        <v>2077</v>
      </c>
      <c r="W70" s="967"/>
      <c r="X70" s="967"/>
      <c r="Y70" s="967"/>
      <c r="Z70" s="967"/>
      <c r="AA70" s="967">
        <v>63</v>
      </c>
      <c r="AB70" s="967"/>
      <c r="AC70" s="967"/>
      <c r="AD70" s="967"/>
      <c r="AE70" s="967"/>
      <c r="AF70" s="967">
        <v>32</v>
      </c>
      <c r="AG70" s="967"/>
      <c r="AH70" s="967"/>
      <c r="AI70" s="967"/>
      <c r="AJ70" s="967"/>
      <c r="AK70" s="967" t="s">
        <v>540</v>
      </c>
      <c r="AL70" s="967"/>
      <c r="AM70" s="967"/>
      <c r="AN70" s="967"/>
      <c r="AO70" s="967"/>
      <c r="AP70" s="967">
        <v>265</v>
      </c>
      <c r="AQ70" s="967"/>
      <c r="AR70" s="967"/>
      <c r="AS70" s="967"/>
      <c r="AT70" s="967"/>
      <c r="AU70" s="967">
        <v>127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529</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540</v>
      </c>
      <c r="AL71" s="982"/>
      <c r="AM71" s="982"/>
      <c r="AN71" s="982"/>
      <c r="AO71" s="983"/>
      <c r="AP71" s="977" t="s">
        <v>540</v>
      </c>
      <c r="AQ71" s="975"/>
      <c r="AR71" s="975"/>
      <c r="AS71" s="975"/>
      <c r="AT71" s="976"/>
      <c r="AU71" s="977" t="s">
        <v>540</v>
      </c>
      <c r="AV71" s="975"/>
      <c r="AW71" s="975"/>
      <c r="AX71" s="975"/>
      <c r="AY71" s="976"/>
      <c r="AZ71" s="987"/>
      <c r="BA71" s="988"/>
      <c r="BB71" s="988"/>
      <c r="BC71" s="988"/>
      <c r="BD71" s="98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530</v>
      </c>
      <c r="C72" s="979"/>
      <c r="D72" s="979"/>
      <c r="E72" s="979"/>
      <c r="F72" s="979"/>
      <c r="G72" s="979"/>
      <c r="H72" s="979"/>
      <c r="I72" s="979"/>
      <c r="J72" s="979"/>
      <c r="K72" s="979"/>
      <c r="L72" s="979"/>
      <c r="M72" s="979"/>
      <c r="N72" s="979"/>
      <c r="O72" s="979"/>
      <c r="P72" s="980"/>
      <c r="Q72" s="985">
        <v>190</v>
      </c>
      <c r="R72" s="986"/>
      <c r="S72" s="986"/>
      <c r="T72" s="986"/>
      <c r="U72" s="986"/>
      <c r="V72" s="986">
        <v>187</v>
      </c>
      <c r="W72" s="986"/>
      <c r="X72" s="986"/>
      <c r="Y72" s="986"/>
      <c r="Z72" s="986"/>
      <c r="AA72" s="986">
        <v>4</v>
      </c>
      <c r="AB72" s="986"/>
      <c r="AC72" s="986"/>
      <c r="AD72" s="986"/>
      <c r="AE72" s="986"/>
      <c r="AF72" s="986">
        <v>4</v>
      </c>
      <c r="AG72" s="986"/>
      <c r="AH72" s="986"/>
      <c r="AI72" s="986"/>
      <c r="AJ72" s="986"/>
      <c r="AK72" s="986" t="s">
        <v>540</v>
      </c>
      <c r="AL72" s="986"/>
      <c r="AM72" s="986"/>
      <c r="AN72" s="986"/>
      <c r="AO72" s="986"/>
      <c r="AP72" s="977" t="s">
        <v>540</v>
      </c>
      <c r="AQ72" s="975"/>
      <c r="AR72" s="975"/>
      <c r="AS72" s="975"/>
      <c r="AT72" s="976"/>
      <c r="AU72" s="977" t="s">
        <v>540</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531</v>
      </c>
      <c r="C73" s="979"/>
      <c r="D73" s="979"/>
      <c r="E73" s="979"/>
      <c r="F73" s="979"/>
      <c r="G73" s="979"/>
      <c r="H73" s="979"/>
      <c r="I73" s="979"/>
      <c r="J73" s="979"/>
      <c r="K73" s="979"/>
      <c r="L73" s="979"/>
      <c r="M73" s="979"/>
      <c r="N73" s="979"/>
      <c r="O73" s="979"/>
      <c r="P73" s="980"/>
      <c r="Q73" s="985">
        <v>7718</v>
      </c>
      <c r="R73" s="986"/>
      <c r="S73" s="986"/>
      <c r="T73" s="986"/>
      <c r="U73" s="986"/>
      <c r="V73" s="986">
        <v>7166</v>
      </c>
      <c r="W73" s="986"/>
      <c r="X73" s="986"/>
      <c r="Y73" s="986"/>
      <c r="Z73" s="986"/>
      <c r="AA73" s="986">
        <v>552</v>
      </c>
      <c r="AB73" s="986"/>
      <c r="AC73" s="986"/>
      <c r="AD73" s="986"/>
      <c r="AE73" s="986"/>
      <c r="AF73" s="986">
        <v>552</v>
      </c>
      <c r="AG73" s="986"/>
      <c r="AH73" s="986"/>
      <c r="AI73" s="986"/>
      <c r="AJ73" s="986"/>
      <c r="AK73" s="986">
        <v>1420</v>
      </c>
      <c r="AL73" s="986"/>
      <c r="AM73" s="986"/>
      <c r="AN73" s="986"/>
      <c r="AO73" s="986"/>
      <c r="AP73" s="977" t="s">
        <v>540</v>
      </c>
      <c r="AQ73" s="975"/>
      <c r="AR73" s="975"/>
      <c r="AS73" s="975"/>
      <c r="AT73" s="976"/>
      <c r="AU73" s="977" t="s">
        <v>540</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532</v>
      </c>
      <c r="C74" s="979"/>
      <c r="D74" s="979"/>
      <c r="E74" s="979"/>
      <c r="F74" s="979"/>
      <c r="G74" s="979"/>
      <c r="H74" s="979"/>
      <c r="I74" s="979"/>
      <c r="J74" s="979"/>
      <c r="K74" s="979"/>
      <c r="L74" s="979"/>
      <c r="M74" s="979"/>
      <c r="N74" s="979"/>
      <c r="O74" s="979"/>
      <c r="P74" s="980"/>
      <c r="Q74" s="985">
        <v>13</v>
      </c>
      <c r="R74" s="986"/>
      <c r="S74" s="986"/>
      <c r="T74" s="986"/>
      <c r="U74" s="986"/>
      <c r="V74" s="986">
        <v>13</v>
      </c>
      <c r="W74" s="986"/>
      <c r="X74" s="986"/>
      <c r="Y74" s="986"/>
      <c r="Z74" s="986"/>
      <c r="AA74" s="986">
        <v>0</v>
      </c>
      <c r="AB74" s="986"/>
      <c r="AC74" s="986"/>
      <c r="AD74" s="986"/>
      <c r="AE74" s="986"/>
      <c r="AF74" s="967">
        <v>1</v>
      </c>
      <c r="AG74" s="967"/>
      <c r="AH74" s="967"/>
      <c r="AI74" s="967"/>
      <c r="AJ74" s="967"/>
      <c r="AK74" s="986">
        <v>7</v>
      </c>
      <c r="AL74" s="986"/>
      <c r="AM74" s="986"/>
      <c r="AN74" s="986"/>
      <c r="AO74" s="986"/>
      <c r="AP74" s="977" t="s">
        <v>540</v>
      </c>
      <c r="AQ74" s="975"/>
      <c r="AR74" s="975"/>
      <c r="AS74" s="975"/>
      <c r="AT74" s="976"/>
      <c r="AU74" s="977" t="s">
        <v>540</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533</v>
      </c>
      <c r="C75" s="979"/>
      <c r="D75" s="979"/>
      <c r="E75" s="979"/>
      <c r="F75" s="979"/>
      <c r="G75" s="979"/>
      <c r="H75" s="979"/>
      <c r="I75" s="979"/>
      <c r="J75" s="979"/>
      <c r="K75" s="979"/>
      <c r="L75" s="979"/>
      <c r="M75" s="979"/>
      <c r="N75" s="979"/>
      <c r="O75" s="979"/>
      <c r="P75" s="980"/>
      <c r="Q75" s="981">
        <v>1945</v>
      </c>
      <c r="R75" s="982"/>
      <c r="S75" s="982"/>
      <c r="T75" s="982"/>
      <c r="U75" s="983"/>
      <c r="V75" s="984">
        <v>1877</v>
      </c>
      <c r="W75" s="982"/>
      <c r="X75" s="982"/>
      <c r="Y75" s="982"/>
      <c r="Z75" s="983"/>
      <c r="AA75" s="984">
        <v>67</v>
      </c>
      <c r="AB75" s="982"/>
      <c r="AC75" s="982"/>
      <c r="AD75" s="982"/>
      <c r="AE75" s="983"/>
      <c r="AF75" s="984">
        <v>67</v>
      </c>
      <c r="AG75" s="982"/>
      <c r="AH75" s="982"/>
      <c r="AI75" s="982"/>
      <c r="AJ75" s="983"/>
      <c r="AK75" s="984">
        <v>130</v>
      </c>
      <c r="AL75" s="982"/>
      <c r="AM75" s="982"/>
      <c r="AN75" s="982"/>
      <c r="AO75" s="983"/>
      <c r="AP75" s="977" t="s">
        <v>540</v>
      </c>
      <c r="AQ75" s="975"/>
      <c r="AR75" s="975"/>
      <c r="AS75" s="975"/>
      <c r="AT75" s="976"/>
      <c r="AU75" s="977" t="s">
        <v>540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534</v>
      </c>
      <c r="C76" s="979"/>
      <c r="D76" s="979"/>
      <c r="E76" s="979"/>
      <c r="F76" s="979"/>
      <c r="G76" s="979"/>
      <c r="H76" s="979"/>
      <c r="I76" s="979"/>
      <c r="J76" s="979"/>
      <c r="K76" s="979"/>
      <c r="L76" s="979"/>
      <c r="M76" s="979"/>
      <c r="N76" s="979"/>
      <c r="O76" s="979"/>
      <c r="P76" s="980"/>
      <c r="Q76" s="981">
        <v>265354</v>
      </c>
      <c r="R76" s="982"/>
      <c r="S76" s="982"/>
      <c r="T76" s="982"/>
      <c r="U76" s="983"/>
      <c r="V76" s="984">
        <v>251109</v>
      </c>
      <c r="W76" s="982"/>
      <c r="X76" s="982"/>
      <c r="Y76" s="982"/>
      <c r="Z76" s="983"/>
      <c r="AA76" s="984">
        <v>14245</v>
      </c>
      <c r="AB76" s="982"/>
      <c r="AC76" s="982"/>
      <c r="AD76" s="982"/>
      <c r="AE76" s="983"/>
      <c r="AF76" s="984">
        <v>14245</v>
      </c>
      <c r="AG76" s="982"/>
      <c r="AH76" s="982"/>
      <c r="AI76" s="982"/>
      <c r="AJ76" s="983"/>
      <c r="AK76" s="984">
        <v>3299</v>
      </c>
      <c r="AL76" s="982"/>
      <c r="AM76" s="982"/>
      <c r="AN76" s="982"/>
      <c r="AO76" s="983"/>
      <c r="AP76" s="977" t="s">
        <v>540</v>
      </c>
      <c r="AQ76" s="975"/>
      <c r="AR76" s="975"/>
      <c r="AS76" s="975"/>
      <c r="AT76" s="976"/>
      <c r="AU76" s="977" t="s">
        <v>540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t="s">
        <v>535</v>
      </c>
      <c r="C77" s="979"/>
      <c r="D77" s="979"/>
      <c r="E77" s="979"/>
      <c r="F77" s="979"/>
      <c r="G77" s="979"/>
      <c r="H77" s="979"/>
      <c r="I77" s="979"/>
      <c r="J77" s="979"/>
      <c r="K77" s="979"/>
      <c r="L77" s="979"/>
      <c r="M77" s="979"/>
      <c r="N77" s="979"/>
      <c r="O77" s="979"/>
      <c r="P77" s="980"/>
      <c r="Q77" s="981">
        <v>80</v>
      </c>
      <c r="R77" s="982"/>
      <c r="S77" s="982"/>
      <c r="T77" s="982"/>
      <c r="U77" s="983"/>
      <c r="V77" s="984">
        <v>70</v>
      </c>
      <c r="W77" s="982"/>
      <c r="X77" s="982"/>
      <c r="Y77" s="982"/>
      <c r="Z77" s="983"/>
      <c r="AA77" s="984">
        <v>10</v>
      </c>
      <c r="AB77" s="982"/>
      <c r="AC77" s="982"/>
      <c r="AD77" s="982"/>
      <c r="AE77" s="983"/>
      <c r="AF77" s="984">
        <v>10</v>
      </c>
      <c r="AG77" s="982"/>
      <c r="AH77" s="982"/>
      <c r="AI77" s="982"/>
      <c r="AJ77" s="983"/>
      <c r="AK77" s="984" t="s">
        <v>540</v>
      </c>
      <c r="AL77" s="982"/>
      <c r="AM77" s="982"/>
      <c r="AN77" s="982"/>
      <c r="AO77" s="983"/>
      <c r="AP77" s="977" t="s">
        <v>540</v>
      </c>
      <c r="AQ77" s="975"/>
      <c r="AR77" s="975"/>
      <c r="AS77" s="975"/>
      <c r="AT77" s="976"/>
      <c r="AU77" s="977" t="s">
        <v>540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t="s">
        <v>536</v>
      </c>
      <c r="C78" s="979"/>
      <c r="D78" s="979"/>
      <c r="E78" s="979"/>
      <c r="F78" s="979"/>
      <c r="G78" s="979"/>
      <c r="H78" s="979"/>
      <c r="I78" s="979"/>
      <c r="J78" s="979"/>
      <c r="K78" s="979"/>
      <c r="L78" s="979"/>
      <c r="M78" s="979"/>
      <c r="N78" s="979"/>
      <c r="O78" s="979"/>
      <c r="P78" s="980"/>
      <c r="Q78" s="981">
        <v>2</v>
      </c>
      <c r="R78" s="982"/>
      <c r="S78" s="982"/>
      <c r="T78" s="982"/>
      <c r="U78" s="983"/>
      <c r="V78" s="984">
        <v>2</v>
      </c>
      <c r="W78" s="982"/>
      <c r="X78" s="982"/>
      <c r="Y78" s="982"/>
      <c r="Z78" s="983"/>
      <c r="AA78" s="984">
        <v>0</v>
      </c>
      <c r="AB78" s="982"/>
      <c r="AC78" s="982"/>
      <c r="AD78" s="982"/>
      <c r="AE78" s="983"/>
      <c r="AF78" s="967">
        <v>0</v>
      </c>
      <c r="AG78" s="967"/>
      <c r="AH78" s="967"/>
      <c r="AI78" s="967"/>
      <c r="AJ78" s="967"/>
      <c r="AK78" s="984" t="s">
        <v>540</v>
      </c>
      <c r="AL78" s="982"/>
      <c r="AM78" s="982"/>
      <c r="AN78" s="982"/>
      <c r="AO78" s="983"/>
      <c r="AP78" s="977" t="s">
        <v>540</v>
      </c>
      <c r="AQ78" s="975"/>
      <c r="AR78" s="975"/>
      <c r="AS78" s="975"/>
      <c r="AT78" s="976"/>
      <c r="AU78" s="977" t="s">
        <v>540</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t="s">
        <v>537</v>
      </c>
      <c r="C79" s="979"/>
      <c r="D79" s="979"/>
      <c r="E79" s="979"/>
      <c r="F79" s="979"/>
      <c r="G79" s="979"/>
      <c r="H79" s="979"/>
      <c r="I79" s="979"/>
      <c r="J79" s="979"/>
      <c r="K79" s="979"/>
      <c r="L79" s="979"/>
      <c r="M79" s="979"/>
      <c r="N79" s="979"/>
      <c r="O79" s="979"/>
      <c r="P79" s="980"/>
      <c r="Q79" s="981">
        <v>0</v>
      </c>
      <c r="R79" s="982"/>
      <c r="S79" s="982"/>
      <c r="T79" s="982"/>
      <c r="U79" s="983"/>
      <c r="V79" s="984">
        <v>0</v>
      </c>
      <c r="W79" s="982"/>
      <c r="X79" s="982"/>
      <c r="Y79" s="982"/>
      <c r="Z79" s="983"/>
      <c r="AA79" s="984">
        <v>0</v>
      </c>
      <c r="AB79" s="982"/>
      <c r="AC79" s="982"/>
      <c r="AD79" s="982"/>
      <c r="AE79" s="983"/>
      <c r="AF79" s="967">
        <v>0</v>
      </c>
      <c r="AG79" s="967"/>
      <c r="AH79" s="967"/>
      <c r="AI79" s="967"/>
      <c r="AJ79" s="967"/>
      <c r="AK79" s="984" t="s">
        <v>540</v>
      </c>
      <c r="AL79" s="982"/>
      <c r="AM79" s="982"/>
      <c r="AN79" s="982"/>
      <c r="AO79" s="983"/>
      <c r="AP79" s="977" t="s">
        <v>540</v>
      </c>
      <c r="AQ79" s="975"/>
      <c r="AR79" s="975"/>
      <c r="AS79" s="975"/>
      <c r="AT79" s="976"/>
      <c r="AU79" s="977" t="s">
        <v>540</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t="s">
        <v>538</v>
      </c>
      <c r="C80" s="979"/>
      <c r="D80" s="979"/>
      <c r="E80" s="979"/>
      <c r="F80" s="979"/>
      <c r="G80" s="979"/>
      <c r="H80" s="979"/>
      <c r="I80" s="979"/>
      <c r="J80" s="979"/>
      <c r="K80" s="979"/>
      <c r="L80" s="979"/>
      <c r="M80" s="979"/>
      <c r="N80" s="979"/>
      <c r="O80" s="979"/>
      <c r="P80" s="980"/>
      <c r="Q80" s="981">
        <v>25</v>
      </c>
      <c r="R80" s="982"/>
      <c r="S80" s="982"/>
      <c r="T80" s="982"/>
      <c r="U80" s="983"/>
      <c r="V80" s="984">
        <v>25</v>
      </c>
      <c r="W80" s="982"/>
      <c r="X80" s="982"/>
      <c r="Y80" s="982"/>
      <c r="Z80" s="983"/>
      <c r="AA80" s="984">
        <v>0</v>
      </c>
      <c r="AB80" s="982"/>
      <c r="AC80" s="982"/>
      <c r="AD80" s="982"/>
      <c r="AE80" s="983"/>
      <c r="AF80" s="967">
        <v>0</v>
      </c>
      <c r="AG80" s="967"/>
      <c r="AH80" s="967"/>
      <c r="AI80" s="967"/>
      <c r="AJ80" s="967"/>
      <c r="AK80" s="984" t="s">
        <v>540</v>
      </c>
      <c r="AL80" s="982"/>
      <c r="AM80" s="982"/>
      <c r="AN80" s="982"/>
      <c r="AO80" s="983"/>
      <c r="AP80" s="977" t="s">
        <v>540</v>
      </c>
      <c r="AQ80" s="975"/>
      <c r="AR80" s="975"/>
      <c r="AS80" s="975"/>
      <c r="AT80" s="976"/>
      <c r="AU80" s="977" t="s">
        <v>540</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539</v>
      </c>
      <c r="C81" s="971"/>
      <c r="D81" s="971"/>
      <c r="E81" s="971"/>
      <c r="F81" s="971"/>
      <c r="G81" s="971"/>
      <c r="H81" s="971"/>
      <c r="I81" s="971"/>
      <c r="J81" s="971"/>
      <c r="K81" s="971"/>
      <c r="L81" s="971"/>
      <c r="M81" s="971"/>
      <c r="N81" s="971"/>
      <c r="O81" s="971"/>
      <c r="P81" s="972"/>
      <c r="Q81" s="974">
        <v>190</v>
      </c>
      <c r="R81" s="975"/>
      <c r="S81" s="975"/>
      <c r="T81" s="975"/>
      <c r="U81" s="976"/>
      <c r="V81" s="977">
        <v>179</v>
      </c>
      <c r="W81" s="975"/>
      <c r="X81" s="975"/>
      <c r="Y81" s="975"/>
      <c r="Z81" s="976"/>
      <c r="AA81" s="977">
        <v>11</v>
      </c>
      <c r="AB81" s="975"/>
      <c r="AC81" s="975"/>
      <c r="AD81" s="975"/>
      <c r="AE81" s="976"/>
      <c r="AF81" s="977">
        <v>11</v>
      </c>
      <c r="AG81" s="975"/>
      <c r="AH81" s="975"/>
      <c r="AI81" s="975"/>
      <c r="AJ81" s="976"/>
      <c r="AK81" s="977">
        <v>0</v>
      </c>
      <c r="AL81" s="975"/>
      <c r="AM81" s="975"/>
      <c r="AN81" s="975"/>
      <c r="AO81" s="976"/>
      <c r="AP81" s="977" t="s">
        <v>540</v>
      </c>
      <c r="AQ81" s="975"/>
      <c r="AR81" s="975"/>
      <c r="AS81" s="975"/>
      <c r="AT81" s="976"/>
      <c r="AU81" s="977" t="s">
        <v>540</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15111</v>
      </c>
      <c r="AG88" s="955"/>
      <c r="AH88" s="955"/>
      <c r="AI88" s="955"/>
      <c r="AJ88" s="955"/>
      <c r="AK88" s="959"/>
      <c r="AL88" s="959"/>
      <c r="AM88" s="959"/>
      <c r="AN88" s="959"/>
      <c r="AO88" s="959"/>
      <c r="AP88" s="955">
        <f t="shared" ref="AP88" si="4">SUM(AP68:AT87)</f>
        <v>861</v>
      </c>
      <c r="AQ88" s="955"/>
      <c r="AR88" s="955"/>
      <c r="AS88" s="955"/>
      <c r="AT88" s="955"/>
      <c r="AU88" s="955">
        <f t="shared" ref="AU88" si="5">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16</v>
      </c>
      <c r="CS102" s="947"/>
      <c r="CT102" s="947"/>
      <c r="CU102" s="947"/>
      <c r="CV102" s="948"/>
      <c r="CW102" s="946">
        <f t="shared" ref="CW102" si="6">SUM(CW7:DA88)</f>
        <v>27</v>
      </c>
      <c r="CX102" s="947"/>
      <c r="CY102" s="947"/>
      <c r="CZ102" s="947"/>
      <c r="DA102" s="948"/>
      <c r="DB102" s="946">
        <f t="shared" ref="DB102" si="7">SUM(DB7:DF88)</f>
        <v>0</v>
      </c>
      <c r="DC102" s="947"/>
      <c r="DD102" s="947"/>
      <c r="DE102" s="947"/>
      <c r="DF102" s="948"/>
      <c r="DG102" s="946">
        <f t="shared" ref="DG102" si="8">SUM(DG7:DK88)</f>
        <v>0</v>
      </c>
      <c r="DH102" s="947"/>
      <c r="DI102" s="947"/>
      <c r="DJ102" s="947"/>
      <c r="DK102" s="948"/>
      <c r="DL102" s="946" t="s">
        <v>472</v>
      </c>
      <c r="DM102" s="947"/>
      <c r="DN102" s="947"/>
      <c r="DO102" s="947"/>
      <c r="DP102" s="948"/>
      <c r="DQ102" s="946" t="s">
        <v>472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287</v>
      </c>
      <c r="AG109" s="888"/>
      <c r="AH109" s="888"/>
      <c r="AI109" s="888"/>
      <c r="AJ109" s="889"/>
      <c r="AK109" s="890" t="s">
        <v>286</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287</v>
      </c>
      <c r="BW109" s="888"/>
      <c r="BX109" s="888"/>
      <c r="BY109" s="888"/>
      <c r="BZ109" s="889"/>
      <c r="CA109" s="890" t="s">
        <v>286</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287</v>
      </c>
      <c r="DM109" s="888"/>
      <c r="DN109" s="888"/>
      <c r="DO109" s="888"/>
      <c r="DP109" s="889"/>
      <c r="DQ109" s="890" t="s">
        <v>286</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361748</v>
      </c>
      <c r="AB110" s="873"/>
      <c r="AC110" s="873"/>
      <c r="AD110" s="873"/>
      <c r="AE110" s="874"/>
      <c r="AF110" s="875">
        <v>284362</v>
      </c>
      <c r="AG110" s="873"/>
      <c r="AH110" s="873"/>
      <c r="AI110" s="873"/>
      <c r="AJ110" s="874"/>
      <c r="AK110" s="875">
        <v>228733</v>
      </c>
      <c r="AL110" s="873"/>
      <c r="AM110" s="873"/>
      <c r="AN110" s="873"/>
      <c r="AO110" s="874"/>
      <c r="AP110" s="876">
        <v>21.5</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1646559</v>
      </c>
      <c r="BR110" s="800"/>
      <c r="BS110" s="800"/>
      <c r="BT110" s="800"/>
      <c r="BU110" s="800"/>
      <c r="BV110" s="800">
        <v>1508997</v>
      </c>
      <c r="BW110" s="800"/>
      <c r="BX110" s="800"/>
      <c r="BY110" s="800"/>
      <c r="BZ110" s="800"/>
      <c r="CA110" s="800">
        <v>1619254</v>
      </c>
      <c r="CB110" s="800"/>
      <c r="CC110" s="800"/>
      <c r="CD110" s="800"/>
      <c r="CE110" s="800"/>
      <c r="CF110" s="861">
        <v>152.5</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221</v>
      </c>
      <c r="DH110" s="800"/>
      <c r="DI110" s="800"/>
      <c r="DJ110" s="800"/>
      <c r="DK110" s="800"/>
      <c r="DL110" s="800" t="s">
        <v>221</v>
      </c>
      <c r="DM110" s="800"/>
      <c r="DN110" s="800"/>
      <c r="DO110" s="800"/>
      <c r="DP110" s="800"/>
      <c r="DQ110" s="800" t="s">
        <v>221</v>
      </c>
      <c r="DR110" s="800"/>
      <c r="DS110" s="800"/>
      <c r="DT110" s="800"/>
      <c r="DU110" s="800"/>
      <c r="DV110" s="801" t="s">
        <v>221</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t="s">
        <v>221</v>
      </c>
      <c r="BR111" s="771"/>
      <c r="BS111" s="771"/>
      <c r="BT111" s="771"/>
      <c r="BU111" s="771"/>
      <c r="BV111" s="771" t="s">
        <v>221</v>
      </c>
      <c r="BW111" s="771"/>
      <c r="BX111" s="771"/>
      <c r="BY111" s="771"/>
      <c r="BZ111" s="771"/>
      <c r="CA111" s="771" t="s">
        <v>221</v>
      </c>
      <c r="CB111" s="771"/>
      <c r="CC111" s="771"/>
      <c r="CD111" s="771"/>
      <c r="CE111" s="771"/>
      <c r="CF111" s="848" t="s">
        <v>221</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221</v>
      </c>
      <c r="AB112" s="784"/>
      <c r="AC112" s="784"/>
      <c r="AD112" s="784"/>
      <c r="AE112" s="785"/>
      <c r="AF112" s="786" t="s">
        <v>221</v>
      </c>
      <c r="AG112" s="784"/>
      <c r="AH112" s="784"/>
      <c r="AI112" s="784"/>
      <c r="AJ112" s="785"/>
      <c r="AK112" s="786" t="s">
        <v>221</v>
      </c>
      <c r="AL112" s="784"/>
      <c r="AM112" s="784"/>
      <c r="AN112" s="784"/>
      <c r="AO112" s="785"/>
      <c r="AP112" s="754" t="s">
        <v>221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463507</v>
      </c>
      <c r="BR112" s="771"/>
      <c r="BS112" s="771"/>
      <c r="BT112" s="771"/>
      <c r="BU112" s="771"/>
      <c r="BV112" s="771">
        <v>427291</v>
      </c>
      <c r="BW112" s="771"/>
      <c r="BX112" s="771"/>
      <c r="BY112" s="771"/>
      <c r="BZ112" s="771"/>
      <c r="CA112" s="771">
        <v>408124</v>
      </c>
      <c r="CB112" s="771"/>
      <c r="CC112" s="771"/>
      <c r="CD112" s="771"/>
      <c r="CE112" s="771"/>
      <c r="CF112" s="848">
        <v>38.4</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221</v>
      </c>
      <c r="DH112" s="771"/>
      <c r="DI112" s="771"/>
      <c r="DJ112" s="771"/>
      <c r="DK112" s="771"/>
      <c r="DL112" s="771" t="s">
        <v>221</v>
      </c>
      <c r="DM112" s="771"/>
      <c r="DN112" s="771"/>
      <c r="DO112" s="771"/>
      <c r="DP112" s="771"/>
      <c r="DQ112" s="771" t="s">
        <v>221</v>
      </c>
      <c r="DR112" s="771"/>
      <c r="DS112" s="771"/>
      <c r="DT112" s="771"/>
      <c r="DU112" s="771"/>
      <c r="DV112" s="823" t="s">
        <v>221</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59235</v>
      </c>
      <c r="AB113" s="909"/>
      <c r="AC113" s="909"/>
      <c r="AD113" s="909"/>
      <c r="AE113" s="910"/>
      <c r="AF113" s="911">
        <v>45047</v>
      </c>
      <c r="AG113" s="909"/>
      <c r="AH113" s="909"/>
      <c r="AI113" s="909"/>
      <c r="AJ113" s="910"/>
      <c r="AK113" s="911">
        <v>37279</v>
      </c>
      <c r="AL113" s="909"/>
      <c r="AM113" s="909"/>
      <c r="AN113" s="909"/>
      <c r="AO113" s="910"/>
      <c r="AP113" s="912">
        <v>3.5</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24707</v>
      </c>
      <c r="BR113" s="771"/>
      <c r="BS113" s="771"/>
      <c r="BT113" s="771"/>
      <c r="BU113" s="771"/>
      <c r="BV113" s="771">
        <v>31901</v>
      </c>
      <c r="BW113" s="771"/>
      <c r="BX113" s="771"/>
      <c r="BY113" s="771"/>
      <c r="BZ113" s="771"/>
      <c r="CA113" s="771">
        <v>10283</v>
      </c>
      <c r="CB113" s="771"/>
      <c r="CC113" s="771"/>
      <c r="CD113" s="771"/>
      <c r="CE113" s="771"/>
      <c r="CF113" s="848">
        <v>1</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221</v>
      </c>
      <c r="DH113" s="784"/>
      <c r="DI113" s="784"/>
      <c r="DJ113" s="784"/>
      <c r="DK113" s="785"/>
      <c r="DL113" s="786" t="s">
        <v>221</v>
      </c>
      <c r="DM113" s="784"/>
      <c r="DN113" s="784"/>
      <c r="DO113" s="784"/>
      <c r="DP113" s="785"/>
      <c r="DQ113" s="786" t="s">
        <v>221</v>
      </c>
      <c r="DR113" s="784"/>
      <c r="DS113" s="784"/>
      <c r="DT113" s="784"/>
      <c r="DU113" s="785"/>
      <c r="DV113" s="754" t="s">
        <v>221</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5456</v>
      </c>
      <c r="AB114" s="784"/>
      <c r="AC114" s="784"/>
      <c r="AD114" s="784"/>
      <c r="AE114" s="785"/>
      <c r="AF114" s="786">
        <v>4803</v>
      </c>
      <c r="AG114" s="784"/>
      <c r="AH114" s="784"/>
      <c r="AI114" s="784"/>
      <c r="AJ114" s="785"/>
      <c r="AK114" s="786">
        <v>2362</v>
      </c>
      <c r="AL114" s="784"/>
      <c r="AM114" s="784"/>
      <c r="AN114" s="784"/>
      <c r="AO114" s="785"/>
      <c r="AP114" s="754">
        <v>0.2</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597320</v>
      </c>
      <c r="BR114" s="771"/>
      <c r="BS114" s="771"/>
      <c r="BT114" s="771"/>
      <c r="BU114" s="771"/>
      <c r="BV114" s="771">
        <v>597349</v>
      </c>
      <c r="BW114" s="771"/>
      <c r="BX114" s="771"/>
      <c r="BY114" s="771"/>
      <c r="BZ114" s="771"/>
      <c r="CA114" s="771">
        <v>583424</v>
      </c>
      <c r="CB114" s="771"/>
      <c r="CC114" s="771"/>
      <c r="CD114" s="771"/>
      <c r="CE114" s="771"/>
      <c r="CF114" s="848">
        <v>55</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221</v>
      </c>
      <c r="DH114" s="784"/>
      <c r="DI114" s="784"/>
      <c r="DJ114" s="784"/>
      <c r="DK114" s="785"/>
      <c r="DL114" s="786" t="s">
        <v>221</v>
      </c>
      <c r="DM114" s="784"/>
      <c r="DN114" s="784"/>
      <c r="DO114" s="784"/>
      <c r="DP114" s="785"/>
      <c r="DQ114" s="786" t="s">
        <v>221</v>
      </c>
      <c r="DR114" s="784"/>
      <c r="DS114" s="784"/>
      <c r="DT114" s="784"/>
      <c r="DU114" s="785"/>
      <c r="DV114" s="754" t="s">
        <v>221</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221</v>
      </c>
      <c r="AB115" s="909"/>
      <c r="AC115" s="909"/>
      <c r="AD115" s="909"/>
      <c r="AE115" s="910"/>
      <c r="AF115" s="911" t="s">
        <v>221</v>
      </c>
      <c r="AG115" s="909"/>
      <c r="AH115" s="909"/>
      <c r="AI115" s="909"/>
      <c r="AJ115" s="910"/>
      <c r="AK115" s="911" t="s">
        <v>221</v>
      </c>
      <c r="AL115" s="909"/>
      <c r="AM115" s="909"/>
      <c r="AN115" s="909"/>
      <c r="AO115" s="910"/>
      <c r="AP115" s="912" t="s">
        <v>221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221</v>
      </c>
      <c r="BR115" s="771"/>
      <c r="BS115" s="771"/>
      <c r="BT115" s="771"/>
      <c r="BU115" s="771"/>
      <c r="BV115" s="771" t="s">
        <v>221</v>
      </c>
      <c r="BW115" s="771"/>
      <c r="BX115" s="771"/>
      <c r="BY115" s="771"/>
      <c r="BZ115" s="771"/>
      <c r="CA115" s="771" t="s">
        <v>221</v>
      </c>
      <c r="CB115" s="771"/>
      <c r="CC115" s="771"/>
      <c r="CD115" s="771"/>
      <c r="CE115" s="771"/>
      <c r="CF115" s="848" t="s">
        <v>221</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221</v>
      </c>
      <c r="DH115" s="784"/>
      <c r="DI115" s="784"/>
      <c r="DJ115" s="784"/>
      <c r="DK115" s="785"/>
      <c r="DL115" s="786" t="s">
        <v>221</v>
      </c>
      <c r="DM115" s="784"/>
      <c r="DN115" s="784"/>
      <c r="DO115" s="784"/>
      <c r="DP115" s="785"/>
      <c r="DQ115" s="786" t="s">
        <v>221</v>
      </c>
      <c r="DR115" s="784"/>
      <c r="DS115" s="784"/>
      <c r="DT115" s="784"/>
      <c r="DU115" s="785"/>
      <c r="DV115" s="754" t="s">
        <v>221</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55</v>
      </c>
      <c r="AB116" s="784"/>
      <c r="AC116" s="784"/>
      <c r="AD116" s="784"/>
      <c r="AE116" s="785"/>
      <c r="AF116" s="786">
        <v>99</v>
      </c>
      <c r="AG116" s="784"/>
      <c r="AH116" s="784"/>
      <c r="AI116" s="784"/>
      <c r="AJ116" s="785"/>
      <c r="AK116" s="786" t="s">
        <v>221</v>
      </c>
      <c r="AL116" s="784"/>
      <c r="AM116" s="784"/>
      <c r="AN116" s="784"/>
      <c r="AO116" s="785"/>
      <c r="AP116" s="754" t="s">
        <v>221</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221</v>
      </c>
      <c r="BR116" s="771"/>
      <c r="BS116" s="771"/>
      <c r="BT116" s="771"/>
      <c r="BU116" s="771"/>
      <c r="BV116" s="771" t="s">
        <v>221</v>
      </c>
      <c r="BW116" s="771"/>
      <c r="BX116" s="771"/>
      <c r="BY116" s="771"/>
      <c r="BZ116" s="771"/>
      <c r="CA116" s="771" t="s">
        <v>221</v>
      </c>
      <c r="CB116" s="771"/>
      <c r="CC116" s="771"/>
      <c r="CD116" s="771"/>
      <c r="CE116" s="771"/>
      <c r="CF116" s="848" t="s">
        <v>221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221</v>
      </c>
      <c r="DH116" s="784"/>
      <c r="DI116" s="784"/>
      <c r="DJ116" s="784"/>
      <c r="DK116" s="785"/>
      <c r="DL116" s="786" t="s">
        <v>221</v>
      </c>
      <c r="DM116" s="784"/>
      <c r="DN116" s="784"/>
      <c r="DO116" s="784"/>
      <c r="DP116" s="785"/>
      <c r="DQ116" s="786" t="s">
        <v>221</v>
      </c>
      <c r="DR116" s="784"/>
      <c r="DS116" s="784"/>
      <c r="DT116" s="784"/>
      <c r="DU116" s="785"/>
      <c r="DV116" s="754" t="s">
        <v>221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426494</v>
      </c>
      <c r="AB117" s="895"/>
      <c r="AC117" s="895"/>
      <c r="AD117" s="895"/>
      <c r="AE117" s="896"/>
      <c r="AF117" s="898">
        <v>334311</v>
      </c>
      <c r="AG117" s="895"/>
      <c r="AH117" s="895"/>
      <c r="AI117" s="895"/>
      <c r="AJ117" s="896"/>
      <c r="AK117" s="898">
        <v>268374</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287</v>
      </c>
      <c r="AG118" s="888"/>
      <c r="AH118" s="888"/>
      <c r="AI118" s="888"/>
      <c r="AJ118" s="889"/>
      <c r="AK118" s="890" t="s">
        <v>286</v>
      </c>
      <c r="AL118" s="888"/>
      <c r="AM118" s="888"/>
      <c r="AN118" s="888"/>
      <c r="AO118" s="889"/>
      <c r="AP118" s="891" t="s">
        <v>399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427</v>
      </c>
      <c r="BP118" s="838"/>
      <c r="BQ118" s="857">
        <v>2732093</v>
      </c>
      <c r="BR118" s="858"/>
      <c r="BS118" s="858"/>
      <c r="BT118" s="858"/>
      <c r="BU118" s="858"/>
      <c r="BV118" s="858">
        <v>2565538</v>
      </c>
      <c r="BW118" s="858"/>
      <c r="BX118" s="858"/>
      <c r="BY118" s="858"/>
      <c r="BZ118" s="858"/>
      <c r="CA118" s="858">
        <v>2621085</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1153903</v>
      </c>
      <c r="BR119" s="800"/>
      <c r="BS119" s="800"/>
      <c r="BT119" s="800"/>
      <c r="BU119" s="800"/>
      <c r="BV119" s="800">
        <v>1330626</v>
      </c>
      <c r="BW119" s="800"/>
      <c r="BX119" s="800"/>
      <c r="BY119" s="800"/>
      <c r="BZ119" s="800"/>
      <c r="CA119" s="800">
        <v>1406126</v>
      </c>
      <c r="CB119" s="800"/>
      <c r="CC119" s="800"/>
      <c r="CD119" s="800"/>
      <c r="CE119" s="800"/>
      <c r="CF119" s="861">
        <v>132.5</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221</v>
      </c>
      <c r="DH119" s="717"/>
      <c r="DI119" s="717"/>
      <c r="DJ119" s="717"/>
      <c r="DK119" s="718"/>
      <c r="DL119" s="719" t="s">
        <v>221</v>
      </c>
      <c r="DM119" s="717"/>
      <c r="DN119" s="717"/>
      <c r="DO119" s="717"/>
      <c r="DP119" s="718"/>
      <c r="DQ119" s="719" t="s">
        <v>221</v>
      </c>
      <c r="DR119" s="717"/>
      <c r="DS119" s="717"/>
      <c r="DT119" s="717"/>
      <c r="DU119" s="718"/>
      <c r="DV119" s="807" t="s">
        <v>221</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13258</v>
      </c>
      <c r="BR120" s="771"/>
      <c r="BS120" s="771"/>
      <c r="BT120" s="771"/>
      <c r="BU120" s="771"/>
      <c r="BV120" s="771">
        <v>17045</v>
      </c>
      <c r="BW120" s="771"/>
      <c r="BX120" s="771"/>
      <c r="BY120" s="771"/>
      <c r="BZ120" s="771"/>
      <c r="CA120" s="771">
        <v>49819</v>
      </c>
      <c r="CB120" s="771"/>
      <c r="CC120" s="771"/>
      <c r="CD120" s="771"/>
      <c r="CE120" s="771"/>
      <c r="CF120" s="848">
        <v>4.7</v>
      </c>
      <c r="CG120" s="849"/>
      <c r="CH120" s="849"/>
      <c r="CI120" s="849"/>
      <c r="CJ120" s="849"/>
      <c r="CK120" s="850" t="s">
        <v>433</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350295</v>
      </c>
      <c r="DH120" s="800"/>
      <c r="DI120" s="800"/>
      <c r="DJ120" s="800"/>
      <c r="DK120" s="800"/>
      <c r="DL120" s="800">
        <v>321585</v>
      </c>
      <c r="DM120" s="800"/>
      <c r="DN120" s="800"/>
      <c r="DO120" s="800"/>
      <c r="DP120" s="800"/>
      <c r="DQ120" s="800">
        <v>298837</v>
      </c>
      <c r="DR120" s="800"/>
      <c r="DS120" s="800"/>
      <c r="DT120" s="800"/>
      <c r="DU120" s="800"/>
      <c r="DV120" s="801">
        <v>28.2</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2309967</v>
      </c>
      <c r="BR121" s="858"/>
      <c r="BS121" s="858"/>
      <c r="BT121" s="858"/>
      <c r="BU121" s="858"/>
      <c r="BV121" s="858">
        <v>2050385</v>
      </c>
      <c r="BW121" s="858"/>
      <c r="BX121" s="858"/>
      <c r="BY121" s="858"/>
      <c r="BZ121" s="858"/>
      <c r="CA121" s="858">
        <v>2169570</v>
      </c>
      <c r="CB121" s="858"/>
      <c r="CC121" s="858"/>
      <c r="CD121" s="858"/>
      <c r="CE121" s="858"/>
      <c r="CF121" s="859">
        <v>204.4</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113212</v>
      </c>
      <c r="DH121" s="771"/>
      <c r="DI121" s="771"/>
      <c r="DJ121" s="771"/>
      <c r="DK121" s="771"/>
      <c r="DL121" s="771">
        <v>105706</v>
      </c>
      <c r="DM121" s="771"/>
      <c r="DN121" s="771"/>
      <c r="DO121" s="771"/>
      <c r="DP121" s="771"/>
      <c r="DQ121" s="771">
        <v>109287</v>
      </c>
      <c r="DR121" s="771"/>
      <c r="DS121" s="771"/>
      <c r="DT121" s="771"/>
      <c r="DU121" s="771"/>
      <c r="DV121" s="823">
        <v>10.3</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221</v>
      </c>
      <c r="AB122" s="784"/>
      <c r="AC122" s="784"/>
      <c r="AD122" s="784"/>
      <c r="AE122" s="785"/>
      <c r="AF122" s="786" t="s">
        <v>221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436</v>
      </c>
      <c r="BP122" s="838"/>
      <c r="BQ122" s="839">
        <v>3477128</v>
      </c>
      <c r="BR122" s="840"/>
      <c r="BS122" s="840"/>
      <c r="BT122" s="840"/>
      <c r="BU122" s="840"/>
      <c r="BV122" s="840">
        <v>3398056</v>
      </c>
      <c r="BW122" s="840"/>
      <c r="BX122" s="840"/>
      <c r="BY122" s="840"/>
      <c r="BZ122" s="840"/>
      <c r="CA122" s="840">
        <v>3625515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221</v>
      </c>
      <c r="AB123" s="784"/>
      <c r="AC123" s="784"/>
      <c r="AD123" s="784"/>
      <c r="AE123" s="785"/>
      <c r="AF123" s="786" t="s">
        <v>221</v>
      </c>
      <c r="AG123" s="784"/>
      <c r="AH123" s="784"/>
      <c r="AI123" s="784"/>
      <c r="AJ123" s="785"/>
      <c r="AK123" s="786" t="s">
        <v>221</v>
      </c>
      <c r="AL123" s="784"/>
      <c r="AM123" s="784"/>
      <c r="AN123" s="784"/>
      <c r="AO123" s="785"/>
      <c r="AP123" s="754" t="s">
        <v>221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221</v>
      </c>
      <c r="BR123" s="832"/>
      <c r="BS123" s="832"/>
      <c r="BT123" s="832"/>
      <c r="BU123" s="832"/>
      <c r="BV123" s="832" t="s">
        <v>221</v>
      </c>
      <c r="BW123" s="832"/>
      <c r="BX123" s="832"/>
      <c r="BY123" s="832"/>
      <c r="BZ123" s="832"/>
      <c r="CA123" s="832" t="s">
        <v>221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221</v>
      </c>
      <c r="DH124" s="717"/>
      <c r="DI124" s="717"/>
      <c r="DJ124" s="717"/>
      <c r="DK124" s="718"/>
      <c r="DL124" s="719" t="s">
        <v>221</v>
      </c>
      <c r="DM124" s="717"/>
      <c r="DN124" s="717"/>
      <c r="DO124" s="717"/>
      <c r="DP124" s="718"/>
      <c r="DQ124" s="719" t="s">
        <v>221</v>
      </c>
      <c r="DR124" s="717"/>
      <c r="DS124" s="717"/>
      <c r="DT124" s="717"/>
      <c r="DU124" s="718"/>
      <c r="DV124" s="807" t="s">
        <v>221</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221</v>
      </c>
      <c r="AB126" s="784"/>
      <c r="AC126" s="784"/>
      <c r="AD126" s="784"/>
      <c r="AE126" s="785"/>
      <c r="AF126" s="786" t="s">
        <v>221</v>
      </c>
      <c r="AG126" s="784"/>
      <c r="AH126" s="784"/>
      <c r="AI126" s="784"/>
      <c r="AJ126" s="785"/>
      <c r="AK126" s="786" t="s">
        <v>221</v>
      </c>
      <c r="AL126" s="784"/>
      <c r="AM126" s="784"/>
      <c r="AN126" s="784"/>
      <c r="AO126" s="785"/>
      <c r="AP126" s="754" t="s">
        <v>221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221</v>
      </c>
      <c r="AB127" s="784"/>
      <c r="AC127" s="784"/>
      <c r="AD127" s="784"/>
      <c r="AE127" s="785"/>
      <c r="AF127" s="786" t="s">
        <v>221</v>
      </c>
      <c r="AG127" s="784"/>
      <c r="AH127" s="784"/>
      <c r="AI127" s="784"/>
      <c r="AJ127" s="785"/>
      <c r="AK127" s="786" t="s">
        <v>221</v>
      </c>
      <c r="AL127" s="784"/>
      <c r="AM127" s="784"/>
      <c r="AN127" s="784"/>
      <c r="AO127" s="785"/>
      <c r="AP127" s="754" t="s">
        <v>221</v>
      </c>
      <c r="AQ127" s="755"/>
      <c r="AR127" s="755"/>
      <c r="AS127" s="755"/>
      <c r="AT127" s="756"/>
      <c r="AU127" s="233"/>
      <c r="AV127" s="233"/>
      <c r="AW127" s="233"/>
      <c r="AX127" s="757" t="s">
        <v>447</v>
      </c>
      <c r="AY127" s="758"/>
      <c r="AZ127" s="758"/>
      <c r="BA127" s="758"/>
      <c r="BB127" s="758"/>
      <c r="BC127" s="758"/>
      <c r="BD127" s="758"/>
      <c r="BE127" s="759"/>
      <c r="BF127" s="760" t="s">
        <v>221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221</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5684</v>
      </c>
      <c r="AB128" s="724"/>
      <c r="AC128" s="724"/>
      <c r="AD128" s="724"/>
      <c r="AE128" s="725"/>
      <c r="AF128" s="726">
        <v>6662</v>
      </c>
      <c r="AG128" s="724"/>
      <c r="AH128" s="724"/>
      <c r="AI128" s="724"/>
      <c r="AJ128" s="725"/>
      <c r="AK128" s="726">
        <v>6265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221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1475908</v>
      </c>
      <c r="AB129" s="784"/>
      <c r="AC129" s="784"/>
      <c r="AD129" s="784"/>
      <c r="AE129" s="785"/>
      <c r="AF129" s="786">
        <v>1419980</v>
      </c>
      <c r="AG129" s="784"/>
      <c r="AH129" s="784"/>
      <c r="AI129" s="784"/>
      <c r="AJ129" s="785"/>
      <c r="AK129" s="786">
        <v>1353275</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0.2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380677</v>
      </c>
      <c r="AB130" s="784"/>
      <c r="AC130" s="784"/>
      <c r="AD130" s="784"/>
      <c r="AE130" s="785"/>
      <c r="AF130" s="786">
        <v>328651</v>
      </c>
      <c r="AG130" s="784"/>
      <c r="AH130" s="784"/>
      <c r="AI130" s="784"/>
      <c r="AJ130" s="785"/>
      <c r="AK130" s="786">
        <v>291788</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221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1095231</v>
      </c>
      <c r="AB131" s="717"/>
      <c r="AC131" s="717"/>
      <c r="AD131" s="717"/>
      <c r="AE131" s="718"/>
      <c r="AF131" s="719">
        <v>1091329</v>
      </c>
      <c r="AG131" s="717"/>
      <c r="AH131" s="717"/>
      <c r="AI131" s="717"/>
      <c r="AJ131" s="718"/>
      <c r="AK131" s="719">
        <v>1061487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3.6643411299999999</v>
      </c>
      <c r="AB132" s="740"/>
      <c r="AC132" s="740"/>
      <c r="AD132" s="740"/>
      <c r="AE132" s="741"/>
      <c r="AF132" s="742">
        <v>-9.1814659000000007E-2</v>
      </c>
      <c r="AG132" s="740"/>
      <c r="AH132" s="740"/>
      <c r="AI132" s="740"/>
      <c r="AJ132" s="741"/>
      <c r="AK132" s="742">
        <v>-2.7959833700000001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5.8</v>
      </c>
      <c r="AB133" s="749"/>
      <c r="AC133" s="749"/>
      <c r="AD133" s="749"/>
      <c r="AE133" s="750"/>
      <c r="AF133" s="748">
        <v>3.2</v>
      </c>
      <c r="AG133" s="749"/>
      <c r="AH133" s="749"/>
      <c r="AI133" s="749"/>
      <c r="AJ133" s="750"/>
      <c r="AK133" s="748">
        <v>0.2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9" t="s">
        <v>463</v>
      </c>
      <c r="L7" s="254"/>
      <c r="M7" s="255" t="s">
        <v>464</v>
      </c>
      <c r="N7" s="256"/>
    </row>
    <row r="8" spans="1:16">
      <c r="A8" s="248"/>
      <c r="B8" s="244"/>
      <c r="C8" s="244"/>
      <c r="D8" s="244"/>
      <c r="E8" s="244"/>
      <c r="F8" s="244"/>
      <c r="G8" s="257"/>
      <c r="H8" s="258"/>
      <c r="I8" s="258"/>
      <c r="J8" s="259"/>
      <c r="K8" s="1130"/>
      <c r="L8" s="260" t="s">
        <v>465</v>
      </c>
      <c r="M8" s="261" t="s">
        <v>466</v>
      </c>
      <c r="N8" s="262" t="s">
        <v>467</v>
      </c>
    </row>
    <row r="9" spans="1:16">
      <c r="A9" s="248"/>
      <c r="B9" s="244"/>
      <c r="C9" s="244"/>
      <c r="D9" s="244"/>
      <c r="E9" s="244"/>
      <c r="F9" s="244"/>
      <c r="G9" s="1143" t="s">
        <v>468</v>
      </c>
      <c r="H9" s="1144"/>
      <c r="I9" s="1144"/>
      <c r="J9" s="1145"/>
      <c r="K9" s="263">
        <v>331576</v>
      </c>
      <c r="L9" s="264">
        <v>220024</v>
      </c>
      <c r="M9" s="265">
        <v>156414</v>
      </c>
      <c r="N9" s="266">
        <v>40.700000000000003</v>
      </c>
    </row>
    <row r="10" spans="1:16">
      <c r="A10" s="248"/>
      <c r="B10" s="244"/>
      <c r="C10" s="244"/>
      <c r="D10" s="244"/>
      <c r="E10" s="244"/>
      <c r="F10" s="244"/>
      <c r="G10" s="1143" t="s">
        <v>469</v>
      </c>
      <c r="H10" s="1144"/>
      <c r="I10" s="1144"/>
      <c r="J10" s="1145"/>
      <c r="K10" s="267">
        <v>45945</v>
      </c>
      <c r="L10" s="268">
        <v>30488</v>
      </c>
      <c r="M10" s="269">
        <v>16746</v>
      </c>
      <c r="N10" s="270">
        <v>82.1</v>
      </c>
    </row>
    <row r="11" spans="1:16" ht="13.5" customHeight="1">
      <c r="A11" s="248"/>
      <c r="B11" s="244"/>
      <c r="C11" s="244"/>
      <c r="D11" s="244"/>
      <c r="E11" s="244"/>
      <c r="F11" s="244"/>
      <c r="G11" s="1143" t="s">
        <v>470</v>
      </c>
      <c r="H11" s="1144"/>
      <c r="I11" s="1144"/>
      <c r="J11" s="1145"/>
      <c r="K11" s="267">
        <v>32849</v>
      </c>
      <c r="L11" s="268">
        <v>21798</v>
      </c>
      <c r="M11" s="269">
        <v>26001</v>
      </c>
      <c r="N11" s="270">
        <v>-16.2</v>
      </c>
    </row>
    <row r="12" spans="1:16" ht="13.5" customHeight="1">
      <c r="A12" s="248"/>
      <c r="B12" s="244"/>
      <c r="C12" s="244"/>
      <c r="D12" s="244"/>
      <c r="E12" s="244"/>
      <c r="F12" s="244"/>
      <c r="G12" s="1143" t="s">
        <v>471</v>
      </c>
      <c r="H12" s="1144"/>
      <c r="I12" s="1144"/>
      <c r="J12" s="1145"/>
      <c r="K12" s="267" t="s">
        <v>472</v>
      </c>
      <c r="L12" s="268" t="s">
        <v>472</v>
      </c>
      <c r="M12" s="269">
        <v>2108</v>
      </c>
      <c r="N12" s="270" t="s">
        <v>472</v>
      </c>
    </row>
    <row r="13" spans="1:16" ht="13.5" customHeight="1">
      <c r="A13" s="248"/>
      <c r="B13" s="244"/>
      <c r="C13" s="244"/>
      <c r="D13" s="244"/>
      <c r="E13" s="244"/>
      <c r="F13" s="244"/>
      <c r="G13" s="1143" t="s">
        <v>473</v>
      </c>
      <c r="H13" s="1144"/>
      <c r="I13" s="1144"/>
      <c r="J13" s="1145"/>
      <c r="K13" s="267" t="s">
        <v>472</v>
      </c>
      <c r="L13" s="268" t="s">
        <v>472</v>
      </c>
      <c r="M13" s="269" t="s">
        <v>472</v>
      </c>
      <c r="N13" s="270" t="s">
        <v>472</v>
      </c>
    </row>
    <row r="14" spans="1:16" ht="13.5" customHeight="1">
      <c r="A14" s="248"/>
      <c r="B14" s="244"/>
      <c r="C14" s="244"/>
      <c r="D14" s="244"/>
      <c r="E14" s="244"/>
      <c r="F14" s="244"/>
      <c r="G14" s="1143" t="s">
        <v>474</v>
      </c>
      <c r="H14" s="1144"/>
      <c r="I14" s="1144"/>
      <c r="J14" s="1145"/>
      <c r="K14" s="267">
        <v>7753</v>
      </c>
      <c r="L14" s="268">
        <v>5145</v>
      </c>
      <c r="M14" s="269">
        <v>6363</v>
      </c>
      <c r="N14" s="270">
        <v>-19.100000000000001</v>
      </c>
    </row>
    <row r="15" spans="1:16" ht="13.5" customHeight="1">
      <c r="A15" s="248"/>
      <c r="B15" s="244"/>
      <c r="C15" s="244"/>
      <c r="D15" s="244"/>
      <c r="E15" s="244"/>
      <c r="F15" s="244"/>
      <c r="G15" s="1143" t="s">
        <v>475</v>
      </c>
      <c r="H15" s="1144"/>
      <c r="I15" s="1144"/>
      <c r="J15" s="1145"/>
      <c r="K15" s="267">
        <v>10739</v>
      </c>
      <c r="L15" s="268">
        <v>7126</v>
      </c>
      <c r="M15" s="269">
        <v>3826</v>
      </c>
      <c r="N15" s="270">
        <v>86.3</v>
      </c>
    </row>
    <row r="16" spans="1:16">
      <c r="A16" s="248"/>
      <c r="B16" s="244"/>
      <c r="C16" s="244"/>
      <c r="D16" s="244"/>
      <c r="E16" s="244"/>
      <c r="F16" s="244"/>
      <c r="G16" s="1146" t="s">
        <v>476</v>
      </c>
      <c r="H16" s="1147"/>
      <c r="I16" s="1147"/>
      <c r="J16" s="1148"/>
      <c r="K16" s="268">
        <v>-30956</v>
      </c>
      <c r="L16" s="268">
        <v>-20541</v>
      </c>
      <c r="M16" s="269">
        <v>-16347</v>
      </c>
      <c r="N16" s="270">
        <v>25.7</v>
      </c>
    </row>
    <row r="17" spans="1:16">
      <c r="A17" s="248"/>
      <c r="B17" s="244"/>
      <c r="C17" s="244"/>
      <c r="D17" s="244"/>
      <c r="E17" s="244"/>
      <c r="F17" s="244"/>
      <c r="G17" s="1146" t="s">
        <v>170</v>
      </c>
      <c r="H17" s="1147"/>
      <c r="I17" s="1147"/>
      <c r="J17" s="1148"/>
      <c r="K17" s="268">
        <v>397906</v>
      </c>
      <c r="L17" s="268">
        <v>264038</v>
      </c>
      <c r="M17" s="269">
        <v>195111</v>
      </c>
      <c r="N17" s="270">
        <v>35.299999999999997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0" t="s">
        <v>481</v>
      </c>
      <c r="H21" s="1141"/>
      <c r="I21" s="1141"/>
      <c r="J21" s="1142"/>
      <c r="K21" s="280">
        <v>26.54</v>
      </c>
      <c r="L21" s="281">
        <v>17.329999999999998</v>
      </c>
      <c r="M21" s="282">
        <v>9.2100000000000009</v>
      </c>
      <c r="N21" s="249"/>
      <c r="O21" s="283"/>
      <c r="P21" s="279"/>
    </row>
    <row r="22" spans="1:16" s="284" customFormat="1">
      <c r="A22" s="279"/>
      <c r="B22" s="249"/>
      <c r="C22" s="249"/>
      <c r="D22" s="249"/>
      <c r="E22" s="249"/>
      <c r="F22" s="249"/>
      <c r="G22" s="1140" t="s">
        <v>482</v>
      </c>
      <c r="H22" s="1141"/>
      <c r="I22" s="1141"/>
      <c r="J22" s="1142"/>
      <c r="K22" s="285">
        <v>92.9</v>
      </c>
      <c r="L22" s="286">
        <v>94.6</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9" t="s">
        <v>463</v>
      </c>
      <c r="L30" s="254"/>
      <c r="M30" s="255" t="s">
        <v>464</v>
      </c>
      <c r="N30" s="256"/>
    </row>
    <row r="31" spans="1:16">
      <c r="A31" s="248"/>
      <c r="B31" s="244"/>
      <c r="C31" s="244"/>
      <c r="D31" s="244"/>
      <c r="E31" s="244"/>
      <c r="F31" s="244"/>
      <c r="G31" s="257"/>
      <c r="H31" s="258"/>
      <c r="I31" s="258"/>
      <c r="J31" s="259"/>
      <c r="K31" s="1130"/>
      <c r="L31" s="260" t="s">
        <v>465</v>
      </c>
      <c r="M31" s="261" t="s">
        <v>466</v>
      </c>
      <c r="N31" s="262" t="s">
        <v>467</v>
      </c>
    </row>
    <row r="32" spans="1:16" ht="27" customHeight="1">
      <c r="A32" s="248"/>
      <c r="B32" s="244"/>
      <c r="C32" s="244"/>
      <c r="D32" s="244"/>
      <c r="E32" s="244"/>
      <c r="F32" s="244"/>
      <c r="G32" s="1131" t="s">
        <v>485</v>
      </c>
      <c r="H32" s="1132"/>
      <c r="I32" s="1132"/>
      <c r="J32" s="1133"/>
      <c r="K32" s="294">
        <v>228733</v>
      </c>
      <c r="L32" s="294">
        <v>151780</v>
      </c>
      <c r="M32" s="295">
        <v>113585</v>
      </c>
      <c r="N32" s="296">
        <v>33.6</v>
      </c>
    </row>
    <row r="33" spans="1:16" ht="13.5" customHeight="1">
      <c r="A33" s="248"/>
      <c r="B33" s="244"/>
      <c r="C33" s="244"/>
      <c r="D33" s="244"/>
      <c r="E33" s="244"/>
      <c r="F33" s="244"/>
      <c r="G33" s="1131" t="s">
        <v>486</v>
      </c>
      <c r="H33" s="1132"/>
      <c r="I33" s="1132"/>
      <c r="J33" s="1133"/>
      <c r="K33" s="294" t="s">
        <v>472</v>
      </c>
      <c r="L33" s="294" t="s">
        <v>472</v>
      </c>
      <c r="M33" s="295" t="s">
        <v>472</v>
      </c>
      <c r="N33" s="296" t="s">
        <v>472</v>
      </c>
    </row>
    <row r="34" spans="1:16" ht="27" customHeight="1">
      <c r="A34" s="248"/>
      <c r="B34" s="244"/>
      <c r="C34" s="244"/>
      <c r="D34" s="244"/>
      <c r="E34" s="244"/>
      <c r="F34" s="244"/>
      <c r="G34" s="1131" t="s">
        <v>487</v>
      </c>
      <c r="H34" s="1132"/>
      <c r="I34" s="1132"/>
      <c r="J34" s="1133"/>
      <c r="K34" s="294" t="s">
        <v>472</v>
      </c>
      <c r="L34" s="294" t="s">
        <v>472</v>
      </c>
      <c r="M34" s="295" t="s">
        <v>472</v>
      </c>
      <c r="N34" s="296" t="s">
        <v>472</v>
      </c>
    </row>
    <row r="35" spans="1:16" ht="27" customHeight="1">
      <c r="A35" s="248"/>
      <c r="B35" s="244"/>
      <c r="C35" s="244"/>
      <c r="D35" s="244"/>
      <c r="E35" s="244"/>
      <c r="F35" s="244"/>
      <c r="G35" s="1131" t="s">
        <v>488</v>
      </c>
      <c r="H35" s="1132"/>
      <c r="I35" s="1132"/>
      <c r="J35" s="1133"/>
      <c r="K35" s="294">
        <v>37279</v>
      </c>
      <c r="L35" s="294">
        <v>24737</v>
      </c>
      <c r="M35" s="295">
        <v>29817</v>
      </c>
      <c r="N35" s="296">
        <v>-17</v>
      </c>
    </row>
    <row r="36" spans="1:16" ht="27" customHeight="1">
      <c r="A36" s="248"/>
      <c r="B36" s="244"/>
      <c r="C36" s="244"/>
      <c r="D36" s="244"/>
      <c r="E36" s="244"/>
      <c r="F36" s="244"/>
      <c r="G36" s="1131" t="s">
        <v>489</v>
      </c>
      <c r="H36" s="1132"/>
      <c r="I36" s="1132"/>
      <c r="J36" s="1133"/>
      <c r="K36" s="294">
        <v>2362</v>
      </c>
      <c r="L36" s="294">
        <v>1567</v>
      </c>
      <c r="M36" s="295">
        <v>3630</v>
      </c>
      <c r="N36" s="296">
        <v>-56.8</v>
      </c>
    </row>
    <row r="37" spans="1:16" ht="13.5" customHeight="1">
      <c r="A37" s="248"/>
      <c r="B37" s="244"/>
      <c r="C37" s="244"/>
      <c r="D37" s="244"/>
      <c r="E37" s="244"/>
      <c r="F37" s="244"/>
      <c r="G37" s="1131" t="s">
        <v>490</v>
      </c>
      <c r="H37" s="1132"/>
      <c r="I37" s="1132"/>
      <c r="J37" s="1133"/>
      <c r="K37" s="294" t="s">
        <v>472</v>
      </c>
      <c r="L37" s="294" t="s">
        <v>472</v>
      </c>
      <c r="M37" s="295">
        <v>621</v>
      </c>
      <c r="N37" s="296" t="s">
        <v>472</v>
      </c>
    </row>
    <row r="38" spans="1:16" ht="27" customHeight="1">
      <c r="A38" s="248"/>
      <c r="B38" s="244"/>
      <c r="C38" s="244"/>
      <c r="D38" s="244"/>
      <c r="E38" s="244"/>
      <c r="F38" s="244"/>
      <c r="G38" s="1134" t="s">
        <v>491</v>
      </c>
      <c r="H38" s="1135"/>
      <c r="I38" s="1135"/>
      <c r="J38" s="1136"/>
      <c r="K38" s="297" t="s">
        <v>472</v>
      </c>
      <c r="L38" s="297" t="s">
        <v>472</v>
      </c>
      <c r="M38" s="298">
        <v>79</v>
      </c>
      <c r="N38" s="299" t="s">
        <v>472</v>
      </c>
      <c r="O38" s="293"/>
    </row>
    <row r="39" spans="1:16">
      <c r="A39" s="248"/>
      <c r="B39" s="244"/>
      <c r="C39" s="244"/>
      <c r="D39" s="244"/>
      <c r="E39" s="244"/>
      <c r="F39" s="244"/>
      <c r="G39" s="1134" t="s">
        <v>492</v>
      </c>
      <c r="H39" s="1135"/>
      <c r="I39" s="1135"/>
      <c r="J39" s="1136"/>
      <c r="K39" s="300">
        <v>-6265</v>
      </c>
      <c r="L39" s="300">
        <v>-4157</v>
      </c>
      <c r="M39" s="301">
        <v>-3143</v>
      </c>
      <c r="N39" s="302">
        <v>32.299999999999997</v>
      </c>
      <c r="O39" s="293"/>
    </row>
    <row r="40" spans="1:16" ht="27" customHeight="1">
      <c r="A40" s="248"/>
      <c r="B40" s="244"/>
      <c r="C40" s="244"/>
      <c r="D40" s="244"/>
      <c r="E40" s="244"/>
      <c r="F40" s="244"/>
      <c r="G40" s="1131" t="s">
        <v>493</v>
      </c>
      <c r="H40" s="1132"/>
      <c r="I40" s="1132"/>
      <c r="J40" s="1133"/>
      <c r="K40" s="300">
        <v>-291788</v>
      </c>
      <c r="L40" s="300">
        <v>-193622</v>
      </c>
      <c r="M40" s="301">
        <v>-112106</v>
      </c>
      <c r="N40" s="302">
        <v>72.7</v>
      </c>
      <c r="O40" s="293"/>
    </row>
    <row r="41" spans="1:16">
      <c r="A41" s="248"/>
      <c r="B41" s="244"/>
      <c r="C41" s="244"/>
      <c r="D41" s="244"/>
      <c r="E41" s="244"/>
      <c r="F41" s="244"/>
      <c r="G41" s="1137" t="s">
        <v>281</v>
      </c>
      <c r="H41" s="1138"/>
      <c r="I41" s="1138"/>
      <c r="J41" s="1139"/>
      <c r="K41" s="294">
        <v>-29679</v>
      </c>
      <c r="L41" s="300">
        <v>-19694</v>
      </c>
      <c r="M41" s="301">
        <v>32482</v>
      </c>
      <c r="N41" s="302">
        <v>-160.6</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4" t="s">
        <v>463</v>
      </c>
      <c r="J49" s="1126" t="s">
        <v>497</v>
      </c>
      <c r="K49" s="1127"/>
      <c r="L49" s="1127"/>
      <c r="M49" s="1127"/>
      <c r="N49" s="1128"/>
    </row>
    <row r="50" spans="1:14">
      <c r="A50" s="248"/>
      <c r="B50" s="244"/>
      <c r="C50" s="244"/>
      <c r="D50" s="244"/>
      <c r="E50" s="244"/>
      <c r="F50" s="244"/>
      <c r="G50" s="312"/>
      <c r="H50" s="313"/>
      <c r="I50" s="1125"/>
      <c r="J50" s="314" t="s">
        <v>498</v>
      </c>
      <c r="K50" s="315" t="s">
        <v>499</v>
      </c>
      <c r="L50" s="316" t="s">
        <v>500</v>
      </c>
      <c r="M50" s="317" t="s">
        <v>501</v>
      </c>
      <c r="N50" s="318" t="s">
        <v>502</v>
      </c>
    </row>
    <row r="51" spans="1:14">
      <c r="A51" s="248"/>
      <c r="B51" s="244"/>
      <c r="C51" s="244"/>
      <c r="D51" s="244"/>
      <c r="E51" s="244"/>
      <c r="F51" s="244"/>
      <c r="G51" s="310" t="s">
        <v>503</v>
      </c>
      <c r="H51" s="311"/>
      <c r="I51" s="319">
        <v>415730</v>
      </c>
      <c r="J51" s="320">
        <v>250289</v>
      </c>
      <c r="K51" s="321">
        <v>-15.2</v>
      </c>
      <c r="L51" s="322">
        <v>220780</v>
      </c>
      <c r="M51" s="323">
        <v>5.6</v>
      </c>
      <c r="N51" s="324">
        <v>-20.8</v>
      </c>
    </row>
    <row r="52" spans="1:14">
      <c r="A52" s="248"/>
      <c r="B52" s="244"/>
      <c r="C52" s="244"/>
      <c r="D52" s="244"/>
      <c r="E52" s="244"/>
      <c r="F52" s="244"/>
      <c r="G52" s="325"/>
      <c r="H52" s="326" t="s">
        <v>504</v>
      </c>
      <c r="I52" s="327">
        <v>351760</v>
      </c>
      <c r="J52" s="328">
        <v>211776</v>
      </c>
      <c r="K52" s="329">
        <v>-15.6</v>
      </c>
      <c r="L52" s="330">
        <v>105334</v>
      </c>
      <c r="M52" s="331">
        <v>-10</v>
      </c>
      <c r="N52" s="332">
        <v>-5.6</v>
      </c>
    </row>
    <row r="53" spans="1:14">
      <c r="A53" s="248"/>
      <c r="B53" s="244"/>
      <c r="C53" s="244"/>
      <c r="D53" s="244"/>
      <c r="E53" s="244"/>
      <c r="F53" s="244"/>
      <c r="G53" s="310" t="s">
        <v>505</v>
      </c>
      <c r="H53" s="311"/>
      <c r="I53" s="319">
        <v>335385</v>
      </c>
      <c r="J53" s="320">
        <v>206773</v>
      </c>
      <c r="K53" s="321">
        <v>-17.399999999999999</v>
      </c>
      <c r="L53" s="322">
        <v>201428</v>
      </c>
      <c r="M53" s="323">
        <v>-8.8000000000000007</v>
      </c>
      <c r="N53" s="324">
        <v>-8.6</v>
      </c>
    </row>
    <row r="54" spans="1:14">
      <c r="A54" s="248"/>
      <c r="B54" s="244"/>
      <c r="C54" s="244"/>
      <c r="D54" s="244"/>
      <c r="E54" s="244"/>
      <c r="F54" s="244"/>
      <c r="G54" s="325"/>
      <c r="H54" s="326" t="s">
        <v>504</v>
      </c>
      <c r="I54" s="327">
        <v>307378</v>
      </c>
      <c r="J54" s="328">
        <v>189506</v>
      </c>
      <c r="K54" s="329">
        <v>-10.5</v>
      </c>
      <c r="L54" s="330">
        <v>118373</v>
      </c>
      <c r="M54" s="331">
        <v>12.4</v>
      </c>
      <c r="N54" s="332">
        <v>-22.9</v>
      </c>
    </row>
    <row r="55" spans="1:14">
      <c r="A55" s="248"/>
      <c r="B55" s="244"/>
      <c r="C55" s="244"/>
      <c r="D55" s="244"/>
      <c r="E55" s="244"/>
      <c r="F55" s="244"/>
      <c r="G55" s="310" t="s">
        <v>506</v>
      </c>
      <c r="H55" s="311"/>
      <c r="I55" s="319">
        <v>637323</v>
      </c>
      <c r="J55" s="320">
        <v>401590</v>
      </c>
      <c r="K55" s="321">
        <v>94.2</v>
      </c>
      <c r="L55" s="322">
        <v>221823</v>
      </c>
      <c r="M55" s="323">
        <v>10.1</v>
      </c>
      <c r="N55" s="324">
        <v>84.1</v>
      </c>
    </row>
    <row r="56" spans="1:14">
      <c r="A56" s="248"/>
      <c r="B56" s="244"/>
      <c r="C56" s="244"/>
      <c r="D56" s="244"/>
      <c r="E56" s="244"/>
      <c r="F56" s="244"/>
      <c r="G56" s="325"/>
      <c r="H56" s="326" t="s">
        <v>504</v>
      </c>
      <c r="I56" s="327">
        <v>596642</v>
      </c>
      <c r="J56" s="328">
        <v>375956</v>
      </c>
      <c r="K56" s="329">
        <v>98.4</v>
      </c>
      <c r="L56" s="330">
        <v>104431</v>
      </c>
      <c r="M56" s="331">
        <v>-11.8</v>
      </c>
      <c r="N56" s="332">
        <v>110.2</v>
      </c>
    </row>
    <row r="57" spans="1:14">
      <c r="A57" s="248"/>
      <c r="B57" s="244"/>
      <c r="C57" s="244"/>
      <c r="D57" s="244"/>
      <c r="E57" s="244"/>
      <c r="F57" s="244"/>
      <c r="G57" s="310" t="s">
        <v>507</v>
      </c>
      <c r="H57" s="311"/>
      <c r="I57" s="319">
        <v>301814</v>
      </c>
      <c r="J57" s="320">
        <v>193099</v>
      </c>
      <c r="K57" s="321">
        <v>-51.9</v>
      </c>
      <c r="L57" s="322">
        <v>263041</v>
      </c>
      <c r="M57" s="323">
        <v>18.600000000000001</v>
      </c>
      <c r="N57" s="324">
        <v>-70.5</v>
      </c>
    </row>
    <row r="58" spans="1:14">
      <c r="A58" s="248"/>
      <c r="B58" s="244"/>
      <c r="C58" s="244"/>
      <c r="D58" s="244"/>
      <c r="E58" s="244"/>
      <c r="F58" s="244"/>
      <c r="G58" s="325"/>
      <c r="H58" s="326" t="s">
        <v>504</v>
      </c>
      <c r="I58" s="327">
        <v>237901</v>
      </c>
      <c r="J58" s="328">
        <v>152208</v>
      </c>
      <c r="K58" s="329">
        <v>-59.5</v>
      </c>
      <c r="L58" s="330">
        <v>103171</v>
      </c>
      <c r="M58" s="331">
        <v>-1.2</v>
      </c>
      <c r="N58" s="332">
        <v>-58.3</v>
      </c>
    </row>
    <row r="59" spans="1:14">
      <c r="A59" s="248"/>
      <c r="B59" s="244"/>
      <c r="C59" s="244"/>
      <c r="D59" s="244"/>
      <c r="E59" s="244"/>
      <c r="F59" s="244"/>
      <c r="G59" s="310" t="s">
        <v>508</v>
      </c>
      <c r="H59" s="311"/>
      <c r="I59" s="319">
        <v>510991</v>
      </c>
      <c r="J59" s="320">
        <v>339078</v>
      </c>
      <c r="K59" s="321">
        <v>75.599999999999994</v>
      </c>
      <c r="L59" s="322">
        <v>272886</v>
      </c>
      <c r="M59" s="323">
        <v>3.7</v>
      </c>
      <c r="N59" s="324">
        <v>71.900000000000006</v>
      </c>
    </row>
    <row r="60" spans="1:14">
      <c r="A60" s="248"/>
      <c r="B60" s="244"/>
      <c r="C60" s="244"/>
      <c r="D60" s="244"/>
      <c r="E60" s="244"/>
      <c r="F60" s="244"/>
      <c r="G60" s="325"/>
      <c r="H60" s="326" t="s">
        <v>504</v>
      </c>
      <c r="I60" s="333">
        <v>492217</v>
      </c>
      <c r="J60" s="328">
        <v>326620</v>
      </c>
      <c r="K60" s="329">
        <v>114.6</v>
      </c>
      <c r="L60" s="330">
        <v>125724</v>
      </c>
      <c r="M60" s="331">
        <v>21.9</v>
      </c>
      <c r="N60" s="332">
        <v>92.7</v>
      </c>
    </row>
    <row r="61" spans="1:14">
      <c r="A61" s="248"/>
      <c r="B61" s="244"/>
      <c r="C61" s="244"/>
      <c r="D61" s="244"/>
      <c r="E61" s="244"/>
      <c r="F61" s="244"/>
      <c r="G61" s="310" t="s">
        <v>509</v>
      </c>
      <c r="H61" s="334"/>
      <c r="I61" s="335">
        <v>440249</v>
      </c>
      <c r="J61" s="336">
        <v>278166</v>
      </c>
      <c r="K61" s="337">
        <v>17.100000000000001</v>
      </c>
      <c r="L61" s="338">
        <v>235992</v>
      </c>
      <c r="M61" s="339">
        <v>5.8</v>
      </c>
      <c r="N61" s="324">
        <v>11.3</v>
      </c>
    </row>
    <row r="62" spans="1:14">
      <c r="A62" s="248"/>
      <c r="B62" s="244"/>
      <c r="C62" s="244"/>
      <c r="D62" s="244"/>
      <c r="E62" s="244"/>
      <c r="F62" s="244"/>
      <c r="G62" s="325"/>
      <c r="H62" s="326" t="s">
        <v>504</v>
      </c>
      <c r="I62" s="327">
        <v>397180</v>
      </c>
      <c r="J62" s="328">
        <v>251213</v>
      </c>
      <c r="K62" s="329">
        <v>25.5</v>
      </c>
      <c r="L62" s="330">
        <v>111407</v>
      </c>
      <c r="M62" s="331">
        <v>2.2999999999999998</v>
      </c>
      <c r="N62" s="332">
        <v>23.2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9" t="s">
        <v>3</v>
      </c>
      <c r="D47" s="1149"/>
      <c r="E47" s="1150"/>
      <c r="F47" s="11">
        <v>24.33</v>
      </c>
      <c r="G47" s="12">
        <v>37.369999999999997</v>
      </c>
      <c r="H47" s="12">
        <v>46.26</v>
      </c>
      <c r="I47" s="12">
        <v>58.34</v>
      </c>
      <c r="J47" s="13">
        <v>68.489999999999995</v>
      </c>
    </row>
    <row r="48" spans="2:10" ht="57.75" customHeight="1">
      <c r="B48" s="14"/>
      <c r="C48" s="1151" t="s">
        <v>4</v>
      </c>
      <c r="D48" s="1151"/>
      <c r="E48" s="1152"/>
      <c r="F48" s="15">
        <v>3.48</v>
      </c>
      <c r="G48" s="16">
        <v>2.75</v>
      </c>
      <c r="H48" s="16">
        <v>2.77</v>
      </c>
      <c r="I48" s="16">
        <v>2.85</v>
      </c>
      <c r="J48" s="17">
        <v>7.08</v>
      </c>
    </row>
    <row r="49" spans="2:10" ht="57.75" customHeight="1" thickBot="1">
      <c r="B49" s="18"/>
      <c r="C49" s="1153" t="s">
        <v>5</v>
      </c>
      <c r="D49" s="1153"/>
      <c r="E49" s="1154"/>
      <c r="F49" s="19">
        <v>11.24</v>
      </c>
      <c r="G49" s="20">
        <v>17.760000000000002</v>
      </c>
      <c r="H49" s="20">
        <v>16.37</v>
      </c>
      <c r="I49" s="20">
        <v>15.4</v>
      </c>
      <c r="J49" s="21">
        <v>16.82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61" t="s">
        <v>516</v>
      </c>
      <c r="D34" s="1161"/>
      <c r="E34" s="1162"/>
      <c r="F34" s="32">
        <v>3.47</v>
      </c>
      <c r="G34" s="33">
        <v>2.74</v>
      </c>
      <c r="H34" s="33">
        <v>2.76</v>
      </c>
      <c r="I34" s="33">
        <v>2.85</v>
      </c>
      <c r="J34" s="34">
        <v>7.08</v>
      </c>
      <c r="K34" s="22"/>
      <c r="L34" s="22"/>
      <c r="M34" s="22"/>
      <c r="N34" s="22"/>
      <c r="O34" s="22"/>
      <c r="P34" s="22"/>
    </row>
    <row r="35" spans="1:16" ht="39" customHeight="1">
      <c r="A35" s="22"/>
      <c r="B35" s="35"/>
      <c r="C35" s="1155" t="s">
        <v>517</v>
      </c>
      <c r="D35" s="1156"/>
      <c r="E35" s="1157"/>
      <c r="F35" s="36">
        <v>9.2899999999999991</v>
      </c>
      <c r="G35" s="37">
        <v>1.78</v>
      </c>
      <c r="H35" s="37">
        <v>1.2</v>
      </c>
      <c r="I35" s="37">
        <v>1.02</v>
      </c>
      <c r="J35" s="38">
        <v>1.1000000000000001</v>
      </c>
      <c r="K35" s="22"/>
      <c r="L35" s="22"/>
      <c r="M35" s="22"/>
      <c r="N35" s="22"/>
      <c r="O35" s="22"/>
      <c r="P35" s="22"/>
    </row>
    <row r="36" spans="1:16" ht="39" customHeight="1">
      <c r="A36" s="22"/>
      <c r="B36" s="35"/>
      <c r="C36" s="1155" t="s">
        <v>518</v>
      </c>
      <c r="D36" s="1156"/>
      <c r="E36" s="1157"/>
      <c r="F36" s="36">
        <v>0.04</v>
      </c>
      <c r="G36" s="37">
        <v>0.05</v>
      </c>
      <c r="H36" s="37">
        <v>0.05</v>
      </c>
      <c r="I36" s="37">
        <v>0.03</v>
      </c>
      <c r="J36" s="38">
        <v>0.15</v>
      </c>
      <c r="K36" s="22"/>
      <c r="L36" s="22"/>
      <c r="M36" s="22"/>
      <c r="N36" s="22"/>
      <c r="O36" s="22"/>
      <c r="P36" s="22"/>
    </row>
    <row r="37" spans="1:16" ht="39" customHeight="1">
      <c r="A37" s="22"/>
      <c r="B37" s="35"/>
      <c r="C37" s="1155" t="s">
        <v>519</v>
      </c>
      <c r="D37" s="1156"/>
      <c r="E37" s="1157"/>
      <c r="F37" s="36">
        <v>0.02</v>
      </c>
      <c r="G37" s="37">
        <v>0.04</v>
      </c>
      <c r="H37" s="37">
        <v>0.08</v>
      </c>
      <c r="I37" s="37">
        <v>0.04</v>
      </c>
      <c r="J37" s="38">
        <v>7.0000000000000007E-2</v>
      </c>
      <c r="K37" s="22"/>
      <c r="L37" s="22"/>
      <c r="M37" s="22"/>
      <c r="N37" s="22"/>
      <c r="O37" s="22"/>
      <c r="P37" s="22"/>
    </row>
    <row r="38" spans="1:16" ht="39" customHeight="1">
      <c r="A38" s="22"/>
      <c r="B38" s="35"/>
      <c r="C38" s="1155" t="s">
        <v>520</v>
      </c>
      <c r="D38" s="1156"/>
      <c r="E38" s="1157"/>
      <c r="F38" s="36">
        <v>0.03</v>
      </c>
      <c r="G38" s="37">
        <v>0.03</v>
      </c>
      <c r="H38" s="37">
        <v>0.03</v>
      </c>
      <c r="I38" s="37">
        <v>0.04</v>
      </c>
      <c r="J38" s="38">
        <v>0.04</v>
      </c>
      <c r="K38" s="22"/>
      <c r="L38" s="22"/>
      <c r="M38" s="22"/>
      <c r="N38" s="22"/>
      <c r="O38" s="22"/>
      <c r="P38" s="22"/>
    </row>
    <row r="39" spans="1:16" ht="39" customHeight="1">
      <c r="A39" s="22"/>
      <c r="B39" s="35"/>
      <c r="C39" s="1155" t="s">
        <v>521</v>
      </c>
      <c r="D39" s="1156"/>
      <c r="E39" s="1157"/>
      <c r="F39" s="36">
        <v>0.04</v>
      </c>
      <c r="G39" s="37">
        <v>0.02</v>
      </c>
      <c r="H39" s="37">
        <v>0.01</v>
      </c>
      <c r="I39" s="37">
        <v>0</v>
      </c>
      <c r="J39" s="38">
        <v>0.03</v>
      </c>
      <c r="K39" s="22"/>
      <c r="L39" s="22"/>
      <c r="M39" s="22"/>
      <c r="N39" s="22"/>
      <c r="O39" s="22"/>
      <c r="P39" s="22"/>
    </row>
    <row r="40" spans="1:16" ht="39" customHeight="1">
      <c r="A40" s="22"/>
      <c r="B40" s="35"/>
      <c r="C40" s="1155"/>
      <c r="D40" s="1156"/>
      <c r="E40" s="1157"/>
      <c r="F40" s="36"/>
      <c r="G40" s="37"/>
      <c r="H40" s="37"/>
      <c r="I40" s="37"/>
      <c r="J40" s="38"/>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522</v>
      </c>
      <c r="D42" s="1156"/>
      <c r="E42" s="1157"/>
      <c r="F42" s="36" t="s">
        <v>472</v>
      </c>
      <c r="G42" s="37" t="s">
        <v>472</v>
      </c>
      <c r="H42" s="37" t="s">
        <v>472</v>
      </c>
      <c r="I42" s="37" t="s">
        <v>472</v>
      </c>
      <c r="J42" s="38" t="s">
        <v>472</v>
      </c>
      <c r="K42" s="22"/>
      <c r="L42" s="22"/>
      <c r="M42" s="22"/>
      <c r="N42" s="22"/>
      <c r="O42" s="22"/>
      <c r="P42" s="22"/>
    </row>
    <row r="43" spans="1:16" ht="39" customHeight="1" thickBot="1">
      <c r="A43" s="22"/>
      <c r="B43" s="40"/>
      <c r="C43" s="1158" t="s">
        <v>523</v>
      </c>
      <c r="D43" s="1159"/>
      <c r="E43" s="1160"/>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71" t="s">
        <v>11</v>
      </c>
      <c r="C45" s="1172"/>
      <c r="D45" s="58"/>
      <c r="E45" s="1177" t="s">
        <v>12</v>
      </c>
      <c r="F45" s="1177"/>
      <c r="G45" s="1177"/>
      <c r="H45" s="1177"/>
      <c r="I45" s="1177"/>
      <c r="J45" s="1178"/>
      <c r="K45" s="59">
        <v>501</v>
      </c>
      <c r="L45" s="60">
        <v>428</v>
      </c>
      <c r="M45" s="60">
        <v>362</v>
      </c>
      <c r="N45" s="60">
        <v>284</v>
      </c>
      <c r="O45" s="61">
        <v>229</v>
      </c>
      <c r="P45" s="48"/>
      <c r="Q45" s="48"/>
      <c r="R45" s="48"/>
      <c r="S45" s="48"/>
      <c r="T45" s="48"/>
      <c r="U45" s="48"/>
    </row>
    <row r="46" spans="1:21" ht="30.75" customHeight="1">
      <c r="A46" s="48"/>
      <c r="B46" s="1173"/>
      <c r="C46" s="1174"/>
      <c r="D46" s="62"/>
      <c r="E46" s="1165" t="s">
        <v>13</v>
      </c>
      <c r="F46" s="1165"/>
      <c r="G46" s="1165"/>
      <c r="H46" s="1165"/>
      <c r="I46" s="1165"/>
      <c r="J46" s="1166"/>
      <c r="K46" s="63" t="s">
        <v>472</v>
      </c>
      <c r="L46" s="64" t="s">
        <v>472</v>
      </c>
      <c r="M46" s="64" t="s">
        <v>472</v>
      </c>
      <c r="N46" s="64" t="s">
        <v>472</v>
      </c>
      <c r="O46" s="65" t="s">
        <v>472</v>
      </c>
      <c r="P46" s="48"/>
      <c r="Q46" s="48"/>
      <c r="R46" s="48"/>
      <c r="S46" s="48"/>
      <c r="T46" s="48"/>
      <c r="U46" s="48"/>
    </row>
    <row r="47" spans="1:21" ht="30.75" customHeight="1">
      <c r="A47" s="48"/>
      <c r="B47" s="1173"/>
      <c r="C47" s="1174"/>
      <c r="D47" s="62"/>
      <c r="E47" s="1165" t="s">
        <v>14</v>
      </c>
      <c r="F47" s="1165"/>
      <c r="G47" s="1165"/>
      <c r="H47" s="1165"/>
      <c r="I47" s="1165"/>
      <c r="J47" s="1166"/>
      <c r="K47" s="63" t="s">
        <v>472</v>
      </c>
      <c r="L47" s="64" t="s">
        <v>472</v>
      </c>
      <c r="M47" s="64" t="s">
        <v>472</v>
      </c>
      <c r="N47" s="64" t="s">
        <v>472</v>
      </c>
      <c r="O47" s="65" t="s">
        <v>472</v>
      </c>
      <c r="P47" s="48"/>
      <c r="Q47" s="48"/>
      <c r="R47" s="48"/>
      <c r="S47" s="48"/>
      <c r="T47" s="48"/>
      <c r="U47" s="48"/>
    </row>
    <row r="48" spans="1:21" ht="30.75" customHeight="1">
      <c r="A48" s="48"/>
      <c r="B48" s="1173"/>
      <c r="C48" s="1174"/>
      <c r="D48" s="62"/>
      <c r="E48" s="1165" t="s">
        <v>15</v>
      </c>
      <c r="F48" s="1165"/>
      <c r="G48" s="1165"/>
      <c r="H48" s="1165"/>
      <c r="I48" s="1165"/>
      <c r="J48" s="1166"/>
      <c r="K48" s="63">
        <v>75</v>
      </c>
      <c r="L48" s="64">
        <v>66</v>
      </c>
      <c r="M48" s="64">
        <v>59</v>
      </c>
      <c r="N48" s="64">
        <v>45</v>
      </c>
      <c r="O48" s="65">
        <v>37</v>
      </c>
      <c r="P48" s="48"/>
      <c r="Q48" s="48"/>
      <c r="R48" s="48"/>
      <c r="S48" s="48"/>
      <c r="T48" s="48"/>
      <c r="U48" s="48"/>
    </row>
    <row r="49" spans="1:21" ht="30.75" customHeight="1">
      <c r="A49" s="48"/>
      <c r="B49" s="1173"/>
      <c r="C49" s="1174"/>
      <c r="D49" s="62"/>
      <c r="E49" s="1165" t="s">
        <v>16</v>
      </c>
      <c r="F49" s="1165"/>
      <c r="G49" s="1165"/>
      <c r="H49" s="1165"/>
      <c r="I49" s="1165"/>
      <c r="J49" s="1166"/>
      <c r="K49" s="63">
        <v>6</v>
      </c>
      <c r="L49" s="64">
        <v>6</v>
      </c>
      <c r="M49" s="64">
        <v>5</v>
      </c>
      <c r="N49" s="64">
        <v>5</v>
      </c>
      <c r="O49" s="65">
        <v>2</v>
      </c>
      <c r="P49" s="48"/>
      <c r="Q49" s="48"/>
      <c r="R49" s="48"/>
      <c r="S49" s="48"/>
      <c r="T49" s="48"/>
      <c r="U49" s="48"/>
    </row>
    <row r="50" spans="1:21" ht="30.75" customHeight="1">
      <c r="A50" s="48"/>
      <c r="B50" s="1173"/>
      <c r="C50" s="1174"/>
      <c r="D50" s="62"/>
      <c r="E50" s="1165" t="s">
        <v>17</v>
      </c>
      <c r="F50" s="1165"/>
      <c r="G50" s="1165"/>
      <c r="H50" s="1165"/>
      <c r="I50" s="1165"/>
      <c r="J50" s="1166"/>
      <c r="K50" s="63" t="s">
        <v>472</v>
      </c>
      <c r="L50" s="64" t="s">
        <v>472</v>
      </c>
      <c r="M50" s="64" t="s">
        <v>472</v>
      </c>
      <c r="N50" s="64" t="s">
        <v>472</v>
      </c>
      <c r="O50" s="65" t="s">
        <v>472</v>
      </c>
      <c r="P50" s="48"/>
      <c r="Q50" s="48"/>
      <c r="R50" s="48"/>
      <c r="S50" s="48"/>
      <c r="T50" s="48"/>
      <c r="U50" s="48"/>
    </row>
    <row r="51" spans="1:21" ht="30.75" customHeight="1">
      <c r="A51" s="48"/>
      <c r="B51" s="1175"/>
      <c r="C51" s="1176"/>
      <c r="D51" s="66"/>
      <c r="E51" s="1165" t="s">
        <v>18</v>
      </c>
      <c r="F51" s="1165"/>
      <c r="G51" s="1165"/>
      <c r="H51" s="1165"/>
      <c r="I51" s="1165"/>
      <c r="J51" s="1166"/>
      <c r="K51" s="63" t="s">
        <v>472</v>
      </c>
      <c r="L51" s="64" t="s">
        <v>472</v>
      </c>
      <c r="M51" s="64">
        <v>0</v>
      </c>
      <c r="N51" s="64">
        <v>0</v>
      </c>
      <c r="O51" s="65" t="s">
        <v>472</v>
      </c>
      <c r="P51" s="48"/>
      <c r="Q51" s="48"/>
      <c r="R51" s="48"/>
      <c r="S51" s="48"/>
      <c r="T51" s="48"/>
      <c r="U51" s="48"/>
    </row>
    <row r="52" spans="1:21" ht="30.75" customHeight="1">
      <c r="A52" s="48"/>
      <c r="B52" s="1163" t="s">
        <v>19</v>
      </c>
      <c r="C52" s="1164"/>
      <c r="D52" s="66"/>
      <c r="E52" s="1165" t="s">
        <v>20</v>
      </c>
      <c r="F52" s="1165"/>
      <c r="G52" s="1165"/>
      <c r="H52" s="1165"/>
      <c r="I52" s="1165"/>
      <c r="J52" s="1166"/>
      <c r="K52" s="63">
        <v>491</v>
      </c>
      <c r="L52" s="64">
        <v>437</v>
      </c>
      <c r="M52" s="64">
        <v>387</v>
      </c>
      <c r="N52" s="64">
        <v>337</v>
      </c>
      <c r="O52" s="65">
        <v>298</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91</v>
      </c>
      <c r="L53" s="69">
        <v>63</v>
      </c>
      <c r="M53" s="69">
        <v>39</v>
      </c>
      <c r="N53" s="69">
        <v>-3</v>
      </c>
      <c r="O53" s="70">
        <v>-30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2016-04-18T12:14:06Z</cp:lastPrinted>
  <dcterms:created xsi:type="dcterms:W3CDTF">2016-02-15T01:25:15Z</dcterms:created>
  <dcterms:modified xsi:type="dcterms:W3CDTF">2016-05-06T10:56:43Z</dcterms:modified>
</cp:coreProperties>
</file>