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106\AppData\Local\Microsoft\Windows\INetCache\Content.Outlook\0PNHYG2M\"/>
    </mc:Choice>
  </mc:AlternateContent>
  <xr:revisionPtr revIDLastSave="0" documentId="13_ncr:1_{4320626C-A964-44C4-87FD-A2E7B83F6667}" xr6:coauthVersionLast="47" xr6:coauthVersionMax="47" xr10:uidLastSave="{00000000-0000-0000-0000-000000000000}"/>
  <bookViews>
    <workbookView xWindow="4065" yWindow="645" windowWidth="20685" windowHeight="14865" tabRatio="662" firstSheet="13"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definedNames>
    <definedName name="_xlnm.Print_Area" localSheetId="3">財政比較分析表!$A$1:$DL$97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BW34" i="10" l="1"/>
  <c r="BW35" i="10" s="1"/>
  <c r="BW36" i="10" s="1"/>
  <c r="BW37" i="10" s="1"/>
  <c r="BW38" i="10" s="1"/>
  <c r="BW39" i="10" s="1"/>
  <c r="BW40" i="10" s="1"/>
  <c r="BW41" i="10" s="1"/>
  <c r="BW42" i="10" s="1"/>
  <c r="BW43" i="10" s="1"/>
  <c r="U34" i="10"/>
  <c r="U35" i="10" s="1"/>
  <c r="U36" i="10" s="1"/>
  <c r="CO34"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<sst xmlns="http://schemas.openxmlformats.org/spreadsheetml/2006/main" count="1208" uniqueCount="605">
  <si>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</si>
  <si>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</si>
  <si>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</si>
  <si>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</si>
  <si>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</si>
  <si>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</si>
  <si>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</si>
  <si>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</si>
  <si>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</si>
  <si>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</si>
  <si>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</si>
  <si>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</si>
  <si>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</si>
  <si>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</si>
  <si>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</si>
  <si>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</si>
  <si>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</si>
  <si>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</si>
  <si>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</si>
  <si>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</si>
  <si>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</si>
  <si>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</si>
  <si>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</si>
  <si>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</si>
  <si>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</si>
  <si>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</si>
  <si>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</si>
  <si>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</si>
  <si>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</si>
  <si>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</si>
  <si>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</si>
  <si>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</si>
  <si>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</si>
  <si>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</si>
  <si>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</si>
  <si>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</si>
  <si>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</si>
  <si>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</si>
  <si>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</si>
  <si>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</si>
  <si>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</si>
  <si>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</si>
  <si>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</si>
  <si>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</si>
  <si>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</si>
  <si>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</si>
  <si>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</si>
  <si>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</si>
  <si>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</si>
  <si>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</si>
  <si>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</si>
  <si>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</si>
  <si>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</si>
  <si>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</si>
  <si>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</si>
  <si>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</si>
  <si>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</si>
  <si>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</si>
  <si>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</si>
  <si>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</si>
  <si>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</si>
  <si>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</si>
  <si>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</si>
  <si>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</si>
  <si>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</si>
  <si>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</si>
  <si>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</si>
  <si>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</si>
  <si>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</si>
  <si>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</si>
  <si>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</si>
  <si>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</si>
  <si>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</si>
  <si>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</si>
  <si>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</si>
  <si>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</si>
  <si>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</si>
  <si>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</si>
  <si>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</si>
  <si>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</si>
  <si>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</si>
  <si>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</si>
  <si>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</si>
  <si>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</si>
  <si>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</si>
  <si>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</si>
  <si>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</si>
  <si>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</si>
  <si>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</si>
  <si>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</si>
  <si>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</si>
  <si>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</si>
  <si>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</si>
  <si>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</si>
  <si>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</si>
  <si>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</si>
  <si>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</si>
  <si>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</si>
  <si>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</si>
  <si>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</si>
  <si>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</si>
  <si>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</si>
  <si>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</si>
  <si>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</si>
  <si>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</si>
  <si>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</si>
  <si>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</si>
  <si>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</si>
  <si>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</si>
  <si>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</si>
  <si>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</si>
  <si>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</si>
  <si>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</si>
  <si>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</si>
  <si>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</si>
  <si>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</si>
  <si>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</si>
  <si>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</si>
  <si>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</si>
  <si>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</si>
  <si>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</si>
  <si>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</si>
  <si>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</si>
  <si>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</si>
  <si>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</si>
  <si>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</si>
  <si>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</si>
  <si>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</si>
  <si>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</si>
  <si>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</si>
  <si>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</si>
  <si>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</si>
  <si>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</si>
  <si>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</si>
  <si>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</si>
  <si>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</si>
  <si>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</si>
  <si>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</si>
  <si>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</si>
  <si>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</si>
  <si>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</si>
  <si>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</si>
  <si>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</si>
  <si>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</si>
  <si>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</si>
  <si>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</si>
  <si>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</si>
  <si>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</si>
  <si>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</si>
  <si>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</si>
  <si>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</si>
  <si>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</si>
  <si>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</si>
  <si>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</si>
  <si>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</si>
  <si>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</si>
  <si>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</si>
  <si>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</si>
  <si>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</si>
  <si>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</si>
  <si>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</si>
  <si>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</si>
  <si>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</si>
  <si>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</si>
  <si>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</si>
  <si>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</si>
  <si>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</si>
  <si>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</si>
  <si>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</si>
  <si>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</si>
  <si>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</si>
  <si>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</si>
  <si>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</si>
  <si>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</si>
  <si>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</si>
  <si>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</si>
  <si>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</si>
  <si>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</si>
  <si>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</si>
  <si>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</si>
  <si>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</si>
  <si>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</si>
  <si>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</si>
  <si>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</si>
  <si>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</si>
  <si>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</si>
  <si>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</si>
  <si>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</si>
  <si>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</si>
  <si>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</si>
  <si>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</si>
  <si>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</si>
  <si>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</si>
  <si>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</si>
  <si>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</si>
  <si>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</si>
  <si>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</si>
  <si>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</si>
  <si>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</si>
  <si>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</si>
  <si>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</si>
  <si>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</si>
  <si>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</si>
  <si>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</si>
  <si>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</si>
  <si>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</si>
  <si>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</si>
  <si>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</si>
  <si>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</si>
  <si>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</si>
  <si>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</si>
  <si>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</si>
  <si>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</si>
  <si>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</si>
  <si>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長野県豊丘村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</si>
  <si>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</si>
  <si>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</si>
  <si>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</si>
  <si>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</si>
  <si>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</si>
  <si>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</si>
  <si>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</si>
  <si>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</si>
  <si>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</si>
  <si>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</si>
  <si>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</si>
  <si>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</si>
  <si>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</si>
  <si>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</si>
  <si>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</si>
  <si>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</si>
  <si>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</si>
  <si>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</si>
  <si>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</si>
  <si>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</si>
  <si>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</si>
  <si>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</si>
  <si>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</si>
  <si>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</si>
  <si>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</si>
  <si>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</si>
  <si>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</si>
  <si>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</si>
  <si>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</si>
  <si>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</si>
  <si>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</si>
  <si>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</si>
  <si>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</si>
  <si>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</si>
  <si>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</si>
  <si>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</si>
  <si>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</si>
  <si>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</si>
  <si>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</si>
  <si>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</si>
  <si>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</si>
  <si>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</si>
  <si>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</si>
  <si>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</si>
  <si>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</si>
  <si>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</si>
  <si>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</si>
  <si>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</si>
  <si>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</si>
  <si>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</si>
  <si>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</si>
  <si>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</si>
  <si>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</si>
  <si>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</si>
  <si>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</si>
  <si>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</si>
  <si>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</si>
  <si>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</si>
  <si>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</si>
  <si>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</si>
  <si>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</si>
  <si>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</si>
  <si>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</si>
  <si>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</si>
  <si>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</si>
  <si>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</si>
  <si>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</si>
  <si>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</si>
  <si>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</si>
  <si>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</si>
  <si>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</si>
  <si>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</si>
  <si>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</si>
  <si>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</si>
  <si>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</si>
  <si>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</si>
  <si>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</si>
  <si>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</si>
  <si>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</si>
  <si>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</si>
  <si>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</si>
  <si>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</si>
  <si>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</si>
  <si>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</si>
  <si>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</si>
  <si>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</si>
  <si>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</si>
  <si>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</si>
  <si>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</si>
  <si>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</si>
  <si>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</si>
  <si>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</si>
  <si>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</si>
  <si>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</si>
  <si>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</si>
  <si>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</si>
  <si>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</si>
  <si>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</si>
  <si>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</si>
  <si>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</si>
  <si>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</si>
  <si>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</si>
  <si>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</si>
  <si>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</si>
  <si>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</si>
  <si>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</si>
  <si>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</si>
  <si>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</si>
  <si>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</si>
  <si>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</si>
  <si>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</si>
  <si>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</si>
  <si>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</si>
  <si>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</si>
  <si>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</si>
  <si>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</si>
  <si>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</si>
  <si>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</si>
  <si>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</si>
  <si>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</si>
  <si>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</si>
  <si>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</si>
  <si>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</si>
  <si>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</si>
  <si>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</si>
  <si>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</si>
  <si>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</si>
  <si>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</si>
  <si>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</si>
  <si>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</si>
  <si>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</si>
  <si>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</si>
  <si>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</si>
  <si>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</si>
  <si>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</si>
  <si>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</si>
  <si>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</si>
  <si>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</si>
  <si>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</si>
  <si>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</si>
  <si>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</si>
  <si>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</si>
  <si>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</si>
  <si>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</si>
  <si>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</si>
  <si>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</si>
  <si>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</si>
  <si>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</si>
  <si>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</si>
  <si>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</si>
  <si>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</si>
  <si>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</si>
  <si>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</si>
  <si>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長野県豊丘村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</si>
  <si>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</si>
  <si>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</si>
  <si>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</si>
  <si>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</si>
  <si>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</si>
  <si>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</si>
  <si>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</si>
  <si>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</si>
  <si>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</si>
  <si>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</si>
  <si>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</si>
  <si>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</si>
  <si>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</si>
  <si>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</si>
  <si>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</si>
  <si>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</si>
  <si>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</si>
  <si>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</si>
  <si>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</si>
  <si>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</si>
  <si>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</si>
  <si>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</si>
  <si>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</si>
  <si>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</si>
  <si>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</si>
  <si>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</si>
  <si>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</si>
  <si>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</si>
  <si>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</si>
  <si>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</si>
  <si>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</si>
  <si>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</si>
  <si>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</si>
  <si>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</si>
  <si>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</si>
  <si>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</si>
  <si>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</si>
  <si>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</si>
  <si>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</si>
  <si>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</si>
  <si>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</si>
  <si>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</si>
  <si>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</si>
  <si>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</si>
  <si>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</si>
  <si>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</si>
  <si>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</si>
  <si>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</si>
  <si>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</si>
  <si>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</si>
  <si>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</si>
  <si>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</si>
  <si>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</si>
  <si>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</si>
  <si>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</si>
  <si>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</si>
  <si>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</si>
  <si>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</si>
  <si>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</si>
  <si>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</si>
  <si>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</si>
  <si>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</si>
  <si>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</si>
  <si>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</si>
  <si>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</si>
  <si>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</si>
  <si>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</si>
  <si>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</si>
  <si>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</si>
  <si>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</si>
  <si>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</si>
  <si>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</si>
  <si>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</si>
  <si>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</si>
  <si>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</si>
  <si>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</si>
  <si>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</si>
  <si>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</si>
  <si>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</si>
  <si>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</si>
  <si>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</si>
  <si>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</si>
  <si>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</si>
  <si>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</si>
  <si>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</si>
  <si>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</si>
  <si>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</si>
  <si>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</si>
  <si>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</si>
  <si>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</si>
  <si>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</si>
  <si>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</si>
  <si>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</si>
  <si>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</si>
  <si>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</si>
  <si>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</si>
  <si>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</si>
  <si>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</si>
  <si>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</si>
  <si>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</si>
  <si>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</si>
  <si>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</si>
  <si>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</si>
  <si>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</si>
  <si>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</si>
  <si>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</si>
  <si>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</si>
  <si>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</si>
  <si>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</si>
  <si>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</si>
  <si>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</si>
  <si>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</si>
  <si>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</si>
  <si>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</si>
  <si>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</si>
  <si>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</si>
  <si>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</si>
  <si>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</si>
  <si>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</si>
  <si>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</si>
  <si>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</si>
  <si>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</si>
  <si>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</si>
  <si>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</si>
  <si>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</si>
  <si>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</si>
  <si>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</si>
  <si>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</si>
  <si>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</si>
  <si>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</si>
  <si>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</si>
  <si>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</si>
  <si>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</si>
  <si>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</si>
  <si>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</si>
  <si>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</si>
  <si>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</si>
  <si>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</si>
  <si>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</si>
  <si>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</si>
  <si>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</si>
  <si>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</si>
  <si>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</si>
  <si>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</si>
  <si>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</si>
  <si>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</si>
  <si>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</si>
  <si>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</si>
  <si>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</si>
  <si>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</si>
  <si>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</si>
  <si>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</si>
  <si>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</si>
  <si>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</si>
  <si>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</si>
  <si>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</si>
  <si>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</si>
  <si>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</si>
  <si>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</si>
  <si>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</si>
  <si>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</si>
  <si>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</si>
  <si>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</si>
  <si>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</si>
  <si>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</si>
  <si>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</si>
  <si>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</si>
  <si>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</si>
  <si>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</si>
  <si>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</si>
  <si>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</si>
  <si>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</si>
  <si>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</si>
  <si>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</si>
  <si>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</si>
  <si>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</si>
  <si>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</si>
  <si>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</si>
  <si>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</si>
  <si>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</si>
  <si>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</si>
  <si>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</si>
  <si>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</si>
  <si>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</si>
  <si>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0.34</t>
  </si>
  <si>
    <t>▲ 4.36</t>
  </si>
  <si>
    <t>一般会計</t>
  </si>
  <si>
    <t>下水道事業会計</t>
  </si>
  <si>
    <t>国民健康保険特別会計</t>
  </si>
  <si>
    <t>水道事業会計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</si>
  <si>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</si>
  <si>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</si>
  <si>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</si>
  <si>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</si>
  <si>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</si>
  <si>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</si>
  <si>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</si>
  <si>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</si>
  <si>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</si>
  <si>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</si>
  <si>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</si>
  <si>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</si>
  <si>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</si>
  <si>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</si>
  <si>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</si>
  <si>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</si>
  <si>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下伊那郡町村総合事務組合</t>
    <rPh sb="0" eb="4">
      <t>シモイナグン</t>
    </rPh>
    <rPh sb="4" eb="6">
      <t>チョウソン</t>
    </rPh>
    <rPh sb="6" eb="8">
      <t>ソウゴウ</t>
    </rPh>
    <rPh sb="8" eb="10">
      <t>ジム</t>
    </rPh>
    <rPh sb="10" eb="12">
      <t>クミアイ</t>
    </rPh>
    <phoneticPr fontId="39"/>
  </si>
  <si>
    <t>下伊那自治センター組合</t>
    <rPh sb="0" eb="3">
      <t>シモイナ</t>
    </rPh>
    <rPh sb="3" eb="5">
      <t>ジチ</t>
    </rPh>
    <rPh sb="9" eb="11">
      <t>クミアイ</t>
    </rPh>
    <phoneticPr fontId="39"/>
  </si>
  <si>
    <t>下伊那郡土木技術センター組合</t>
    <rPh sb="0" eb="4">
      <t>シモイナグン</t>
    </rPh>
    <rPh sb="4" eb="6">
      <t>ドボク</t>
    </rPh>
    <rPh sb="6" eb="8">
      <t>ギジュツ</t>
    </rPh>
    <rPh sb="12" eb="14">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</si>
  <si>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</si>
  <si>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長野県市町村自治振興組合</t>
    <rPh sb="0" eb="3">
      <t>ナガ</t>
    </rPh>
    <rPh sb="3" eb="6">
      <t>シチョ</t>
    </rPh>
    <rPh sb="6" eb="8">
      <t>ジチ</t>
    </rPh>
    <rPh sb="8" eb="10">
      <t>シンコウ</t>
    </rPh>
    <rPh sb="10" eb="12">
      <t>クミ</t>
    </rPh>
    <phoneticPr fontId="39"/>
  </si>
  <si>
    <t>長野県後期高齢者医療広域連合（一般会計）</t>
    <rPh sb="0" eb="3">
      <t>ナガ</t>
    </rPh>
    <rPh sb="3" eb="10">
      <t>コウキ</t>
    </rPh>
    <rPh sb="10" eb="14">
      <t>コウイ</t>
    </rPh>
    <rPh sb="15" eb="19">
      <t>イカ</t>
    </rPh>
    <phoneticPr fontId="39"/>
  </si>
  <si>
    <t>長野県後期高齢者医療広域連合（後期高齢者医療特別会計）</t>
    <rPh sb="0" eb="3">
      <t>ナガ</t>
    </rPh>
    <rPh sb="3" eb="10">
      <t>コウキ</t>
    </rPh>
    <rPh sb="10" eb="14">
      <t>コウイ</t>
    </rPh>
    <rPh sb="15" eb="22">
      <t>コウキ</t>
    </rPh>
    <rPh sb="22" eb="26">
      <t>トカ</t>
    </rPh>
    <phoneticPr fontId="39"/>
  </si>
  <si>
    <t>下伊那北部総合事務組合（一般会計）</t>
    <rPh sb="0" eb="3">
      <t>シモイナ</t>
    </rPh>
    <rPh sb="3" eb="5">
      <t>ホクブ</t>
    </rPh>
    <rPh sb="5" eb="7">
      <t>ソウ</t>
    </rPh>
    <rPh sb="7" eb="9">
      <t>ジム</t>
    </rPh>
    <rPh sb="9" eb="11">
      <t>クミ</t>
    </rPh>
    <rPh sb="12" eb="16">
      <t>イカ</t>
    </rPh>
    <phoneticPr fontId="39"/>
  </si>
  <si>
    <t>下伊那北部総合事務組合（特別会計）</t>
    <rPh sb="12" eb="16">
      <t>トカ</t>
    </rPh>
    <phoneticPr fontId="2"/>
  </si>
  <si>
    <t>長野県地方税滞納整理機構</t>
    <rPh sb="0" eb="3">
      <t>ナガ</t>
    </rPh>
    <rPh sb="3" eb="6">
      <t>チホウゼイ</t>
    </rPh>
    <rPh sb="6" eb="8">
      <t>タイノウ</t>
    </rPh>
    <rPh sb="8" eb="10">
      <t>セイリ</t>
    </rPh>
    <rPh sb="10" eb="12">
      <t>キコウ</t>
    </rPh>
    <phoneticPr fontId="2"/>
  </si>
  <si>
    <t>-</t>
    <phoneticPr fontId="2"/>
  </si>
  <si>
    <t>株式会社　豊かな丘</t>
    <rPh sb="0" eb="4">
      <t>カブ</t>
    </rPh>
    <rPh sb="5" eb="6">
      <t>ユタ</t>
    </rPh>
    <rPh sb="8" eb="9">
      <t>オカ</t>
    </rPh>
    <phoneticPr fontId="2"/>
  </si>
  <si>
    <t>-</t>
    <phoneticPr fontId="2"/>
  </si>
  <si>
    <t>公共施設等維持整備基金</t>
    <rPh sb="0" eb="2">
      <t>コウキョウ</t>
    </rPh>
    <rPh sb="2" eb="4">
      <t>シセ</t>
    </rPh>
    <rPh sb="4" eb="5">
      <t>トウ</t>
    </rPh>
    <rPh sb="5" eb="7">
      <t>イジ</t>
    </rPh>
    <rPh sb="7" eb="9">
      <t>セイビ</t>
    </rPh>
    <rPh sb="9" eb="11">
      <t>キキン</t>
    </rPh>
    <phoneticPr fontId="5"/>
  </si>
  <si>
    <t>ふるさと創生基金</t>
    <rPh sb="4" eb="6">
      <t>ソウセイ</t>
    </rPh>
    <rPh sb="6" eb="8">
      <t>キキン</t>
    </rPh>
    <phoneticPr fontId="5"/>
  </si>
  <si>
    <t>スポーツ振興基金</t>
    <rPh sb="4" eb="6">
      <t>シンコウ</t>
    </rPh>
    <rPh sb="6" eb="8">
      <t>キキン</t>
    </rPh>
    <phoneticPr fontId="5"/>
  </si>
  <si>
    <t>森林環境整備基金</t>
    <rPh sb="0" eb="2">
      <t>シンリン</t>
    </rPh>
    <rPh sb="2" eb="4">
      <t>カンキョウ</t>
    </rPh>
    <rPh sb="4" eb="6">
      <t>セイビ</t>
    </rPh>
    <rPh sb="6" eb="8">
      <t>キキン</t>
    </rPh>
    <phoneticPr fontId="5"/>
  </si>
  <si>
    <t>図書充実基金</t>
    <rPh sb="0" eb="2">
      <t>トショ</t>
    </rPh>
    <rPh sb="2" eb="4">
      <t>ジュウジツ</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</si>
  <si>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</si>
  <si>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</si>
  <si>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</si>
  <si>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</si>
  <si>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</si>
  <si>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</si>
  <si>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</si>
  <si>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</si>
  <si>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</si>
  <si>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</si>
  <si>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H29、H30にプラスに転じたが、R1にマイナスに転じた。一方、有形固定資産減価償却率は上昇し、資産の老朽化は進んだ。類似団体と比較すると有形固定資産減価償却率は低く、資産の老朽化は相対的に進んでいないと言える。基金の積み増し等により今後も将来負担比率はマイナスが維持できる見込みであるが、その一方で有形固定資産減価償却率は増加傾向であり類似団体内平均に近づいていくと予測される。</t>
    <phoneticPr fontId="5"/>
  </si>
  <si>
    <t>　将来負担比率はH29、H30にプラスに転じたが、R1にマイナスに転じた。一方で、近年、施設改修や災害復旧事業、災害を未然に防ぐための緊急自然災害防止対策事業に起債を積極的に活用しているため、実質公債費比率は増加傾向にあり、類似団体内平均を上回っている。今後も、起債の借入に当たっては交付税措置率の高いものを選択するなど、実質公債費比率が上昇しすぎないよう注意して財政運営を行っていく必要がある。</t>
    <rPh sb="120" eb="12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</si>
</sst>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13" fillId="0" borderId="34" xfId="5" quotePrefix="1" applyNumberFormat="1" applyFont="1" applyFill="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quotePrefix="1"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01C816-97AA-44A2-919C-720FE48DAA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extLst>
            <c:ext xmlns:c16="http://schemas.microsoft.com/office/drawing/2014/chart" uri="{C3380CC4-5D6E-409C-BE32-E72D297353CC}">
              <c16:uniqueId val="{00000000-F8AE-41B2-ACF3-228C950146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272656</c:v>
                </c:pt>
                <c:pt idx="1">
                  <c:v>139537</c:v>
                </c:pt>
                <c:pt idx="2">
                  <c:v>130227</c:v>
                </c:pt>
                <c:pt idx="3">
                  <c:v>194570</c:v>
                </c:pt>
                <c:pt idx="4">
                  <c:v>100429</c:v>
                </c:pt>
              </c:numCache>
            </c:numRef>
          </c:val>
          <c:smooth val="0"/>
          <c:extLst>
            <c:ext xmlns:c16="http://schemas.microsoft.com/office/drawing/2014/chart" uri="{C3380CC4-5D6E-409C-BE32-E72D297353CC}">
              <c16:uniqueId val="{00000001-F8AE-41B2-ACF3-228C9501461E}"/>
            </c:ext>
          </c:extLst>
        </c:ser>
        <c:dLbls>
          <c:showLegendKey val="0"/>
          <c:showVal val="0"/>
          <c:showCatName val="0"/>
          <c:showSerName val="0"/>
          <c:showPercent val="0"/>
          <c:showBubbleSize val="0"/>
        </c:dLbls>
        <c:marker val="1"/>
        <c:smooth val="0"/>
        <c:axId val="220504184"/>
        <c:axId val="220504568"/>
      </c:lineChart>
      <c:catAx>
        <c:axId val="220504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504568"/>
        <c:crosses val="autoZero"/>
        <c:auto val="1"/>
        <c:lblAlgn val="ctr"/>
        <c:lblOffset val="100"/>
        <c:tickLblSkip val="1"/>
        <c:tickMarkSkip val="1"/>
        <c:noMultiLvlLbl val="0"/>
      </c:catAx>
      <c:valAx>
        <c:axId val="2205045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504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30.28</c:v>
                </c:pt>
                <c:pt idx="1">
                  <c:v>29.58</c:v>
                </c:pt>
                <c:pt idx="2">
                  <c:v>24.7</c:v>
                </c:pt>
                <c:pt idx="3">
                  <c:v>32.450000000000003</c:v>
                </c:pt>
                <c:pt idx="4">
                  <c:v>36.020000000000003</c:v>
                </c:pt>
              </c:numCache>
            </c:numRef>
          </c:val>
          <c:extLst>
            <c:ext xmlns:c16="http://schemas.microsoft.com/office/drawing/2014/chart" uri="{C3380CC4-5D6E-409C-BE32-E72D297353CC}">
              <c16:uniqueId val="{00000000-3D0E-41E5-A176-B0BDB05D59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47.04</c:v>
                </c:pt>
                <c:pt idx="1">
                  <c:v>47.02</c:v>
                </c:pt>
                <c:pt idx="2">
                  <c:v>46.74</c:v>
                </c:pt>
                <c:pt idx="3">
                  <c:v>43.33</c:v>
                </c:pt>
                <c:pt idx="4">
                  <c:v>50.68</c:v>
                </c:pt>
              </c:numCache>
            </c:numRef>
          </c:val>
          <c:extLst>
            <c:ext xmlns:c16="http://schemas.microsoft.com/office/drawing/2014/chart" uri="{C3380CC4-5D6E-409C-BE32-E72D297353CC}">
              <c16:uniqueId val="{00000001-3D0E-41E5-A176-B0BDB05D596A}"/>
            </c:ext>
          </c:extLst>
        </c:ser>
        <c:dLbls>
          <c:showLegendKey val="0"/>
          <c:showVal val="0"/>
          <c:showCatName val="0"/>
          <c:showSerName val="0"/>
          <c:showPercent val="0"/>
          <c:showBubbleSize val="0"/>
        </c:dLbls>
        <c:gapWidth val="250"/>
        <c:overlap val="100"/>
        <c:axId val="119724512"/>
        <c:axId val="119724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1.32</c:v>
                </c:pt>
                <c:pt idx="1">
                  <c:v>-0.34</c:v>
                </c:pt>
                <c:pt idx="2">
                  <c:v>-4.3600000000000003</c:v>
                </c:pt>
                <c:pt idx="3">
                  <c:v>9.85</c:v>
                </c:pt>
                <c:pt idx="4">
                  <c:v>15.83</c:v>
                </c:pt>
              </c:numCache>
            </c:numRef>
          </c:val>
          <c:smooth val="0"/>
          <c:extLst>
            <c:ext xmlns:c16="http://schemas.microsoft.com/office/drawing/2014/chart" uri="{C3380CC4-5D6E-409C-BE32-E72D297353CC}">
              <c16:uniqueId val="{00000002-3D0E-41E5-A176-B0BDB05D596A}"/>
            </c:ext>
          </c:extLst>
        </c:ser>
        <c:dLbls>
          <c:showLegendKey val="0"/>
          <c:showVal val="0"/>
          <c:showCatName val="0"/>
          <c:showSerName val="0"/>
          <c:showPercent val="0"/>
          <c:showBubbleSize val="0"/>
        </c:dLbls>
        <c:marker val="1"/>
        <c:smooth val="0"/>
        <c:axId val="119724512"/>
        <c:axId val="119724904"/>
      </c:lineChart>
      <c:catAx>
        <c:axId val="1197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724904"/>
        <c:crosses val="autoZero"/>
        <c:auto val="1"/>
        <c:lblAlgn val="ctr"/>
        <c:lblOffset val="100"/>
        <c:tickLblSkip val="1"/>
        <c:tickMarkSkip val="1"/>
        <c:noMultiLvlLbl val="0"/>
      </c:catAx>
      <c:valAx>
        <c:axId val="119724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1.89</c:v>
                </c:pt>
                <c:pt idx="2">
                  <c:v>#N/A</c:v>
                </c:pt>
                <c:pt idx="3">
                  <c:v>7.02</c:v>
                </c:pt>
                <c:pt idx="4">
                  <c:v>0</c:v>
                </c:pt>
                <c:pt idx="5">
                  <c:v>0</c:v>
                </c:pt>
                <c:pt idx="6">
                  <c:v>0</c:v>
                </c:pt>
                <c:pt idx="7">
                  <c:v>0</c:v>
                </c:pt>
                <c:pt idx="8">
                  <c:v>0</c:v>
                </c:pt>
                <c:pt idx="9">
                  <c:v>0</c:v>
                </c:pt>
              </c:numCache>
            </c:numRef>
          </c:val>
          <c:extLst>
            <c:ext xmlns:c16="http://schemas.microsoft.com/office/drawing/2014/chart" uri="{C3380CC4-5D6E-409C-BE32-E72D297353CC}">
              <c16:uniqueId val="{00000000-B27A-4437-B563-C6A27125E9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7A-4437-B563-C6A27125E9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7A-4437-B563-C6A27125E94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7A-4437-B563-C6A27125E9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27A-4437-B563-C6A27125E94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2.4900000000000002</c:v>
                </c:pt>
                <c:pt idx="2">
                  <c:v>#N/A</c:v>
                </c:pt>
                <c:pt idx="3">
                  <c:v>2.6</c:v>
                </c:pt>
                <c:pt idx="4">
                  <c:v>#N/A</c:v>
                </c:pt>
                <c:pt idx="5">
                  <c:v>1.53</c:v>
                </c:pt>
                <c:pt idx="6">
                  <c:v>#N/A</c:v>
                </c:pt>
                <c:pt idx="7">
                  <c:v>2.1800000000000002</c:v>
                </c:pt>
                <c:pt idx="8">
                  <c:v>#N/A</c:v>
                </c:pt>
                <c:pt idx="9">
                  <c:v>2.13</c:v>
                </c:pt>
              </c:numCache>
            </c:numRef>
          </c:val>
          <c:extLst>
            <c:ext xmlns:c16="http://schemas.microsoft.com/office/drawing/2014/chart" uri="{C3380CC4-5D6E-409C-BE32-E72D297353CC}">
              <c16:uniqueId val="{00000005-B27A-4437-B563-C6A27125E94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6.46</c:v>
                </c:pt>
                <c:pt idx="2">
                  <c:v>#N/A</c:v>
                </c:pt>
                <c:pt idx="3">
                  <c:v>7.43</c:v>
                </c:pt>
                <c:pt idx="4">
                  <c:v>#N/A</c:v>
                </c:pt>
                <c:pt idx="5">
                  <c:v>8.1</c:v>
                </c:pt>
                <c:pt idx="6">
                  <c:v>#N/A</c:v>
                </c:pt>
                <c:pt idx="7">
                  <c:v>7.83</c:v>
                </c:pt>
                <c:pt idx="8">
                  <c:v>#N/A</c:v>
                </c:pt>
                <c:pt idx="9">
                  <c:v>3.76</c:v>
                </c:pt>
              </c:numCache>
            </c:numRef>
          </c:val>
          <c:extLst>
            <c:ext xmlns:c16="http://schemas.microsoft.com/office/drawing/2014/chart" uri="{C3380CC4-5D6E-409C-BE32-E72D297353CC}">
              <c16:uniqueId val="{00000006-B27A-4437-B563-C6A27125E94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4.3899999999999997</c:v>
                </c:pt>
                <c:pt idx="2">
                  <c:v>#N/A</c:v>
                </c:pt>
                <c:pt idx="3">
                  <c:v>4.67</c:v>
                </c:pt>
                <c:pt idx="4">
                  <c:v>#N/A</c:v>
                </c:pt>
                <c:pt idx="5">
                  <c:v>5</c:v>
                </c:pt>
                <c:pt idx="6">
                  <c:v>#N/A</c:v>
                </c:pt>
                <c:pt idx="7">
                  <c:v>4.57</c:v>
                </c:pt>
                <c:pt idx="8">
                  <c:v>#N/A</c:v>
                </c:pt>
                <c:pt idx="9">
                  <c:v>4.09</c:v>
                </c:pt>
              </c:numCache>
            </c:numRef>
          </c:val>
          <c:extLst>
            <c:ext xmlns:c16="http://schemas.microsoft.com/office/drawing/2014/chart" uri="{C3380CC4-5D6E-409C-BE32-E72D297353CC}">
              <c16:uniqueId val="{00000007-B27A-4437-B563-C6A27125E94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3.03</c:v>
                </c:pt>
                <c:pt idx="6">
                  <c:v>#N/A</c:v>
                </c:pt>
                <c:pt idx="7">
                  <c:v>4.91</c:v>
                </c:pt>
                <c:pt idx="8">
                  <c:v>#N/A</c:v>
                </c:pt>
                <c:pt idx="9">
                  <c:v>4.7300000000000004</c:v>
                </c:pt>
              </c:numCache>
            </c:numRef>
          </c:val>
          <c:extLst>
            <c:ext xmlns:c16="http://schemas.microsoft.com/office/drawing/2014/chart" uri="{C3380CC4-5D6E-409C-BE32-E72D297353CC}">
              <c16:uniqueId val="{00000008-B27A-4437-B563-C6A27125E9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30.27</c:v>
                </c:pt>
                <c:pt idx="2">
                  <c:v>#N/A</c:v>
                </c:pt>
                <c:pt idx="3">
                  <c:v>29.58</c:v>
                </c:pt>
                <c:pt idx="4">
                  <c:v>#N/A</c:v>
                </c:pt>
                <c:pt idx="5">
                  <c:v>24.7</c:v>
                </c:pt>
                <c:pt idx="6">
                  <c:v>#N/A</c:v>
                </c:pt>
                <c:pt idx="7">
                  <c:v>32.450000000000003</c:v>
                </c:pt>
                <c:pt idx="8">
                  <c:v>#N/A</c:v>
                </c:pt>
                <c:pt idx="9">
                  <c:v>36.01</c:v>
                </c:pt>
              </c:numCache>
            </c:numRef>
          </c:val>
          <c:extLst>
            <c:ext xmlns:c16="http://schemas.microsoft.com/office/drawing/2014/chart" uri="{C3380CC4-5D6E-409C-BE32-E72D297353CC}">
              <c16:uniqueId val="{00000009-B27A-4437-B563-C6A27125E94F}"/>
            </c:ext>
          </c:extLst>
        </c:ser>
        <c:dLbls>
          <c:showLegendKey val="0"/>
          <c:showVal val="0"/>
          <c:showCatName val="0"/>
          <c:showSerName val="0"/>
          <c:showPercent val="0"/>
          <c:showBubbleSize val="0"/>
        </c:dLbls>
        <c:gapWidth val="150"/>
        <c:overlap val="100"/>
        <c:axId val="119725688"/>
        <c:axId val="119726080"/>
      </c:barChart>
      <c:catAx>
        <c:axId val="11972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26080"/>
        <c:crosses val="autoZero"/>
        <c:auto val="1"/>
        <c:lblAlgn val="ctr"/>
        <c:lblOffset val="100"/>
        <c:tickLblSkip val="1"/>
        <c:tickMarkSkip val="1"/>
        <c:noMultiLvlLbl val="0"/>
      </c:catAx>
      <c:valAx>
        <c:axId val="11972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5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426</c:v>
                </c:pt>
                <c:pt idx="5">
                  <c:v>423</c:v>
                </c:pt>
                <c:pt idx="8">
                  <c:v>394</c:v>
                </c:pt>
                <c:pt idx="11">
                  <c:v>398</c:v>
                </c:pt>
                <c:pt idx="14">
                  <c:v>389</c:v>
                </c:pt>
              </c:numCache>
            </c:numRef>
          </c:val>
          <c:extLst>
            <c:ext xmlns:c16="http://schemas.microsoft.com/office/drawing/2014/chart" uri="{C3380CC4-5D6E-409C-BE32-E72D297353CC}">
              <c16:uniqueId val="{00000000-F1E6-492C-9DE8-B6A9FA158F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E6-492C-9DE8-B6A9FA158F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E6-492C-9DE8-B6A9FA158F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2</c:v>
                </c:pt>
                <c:pt idx="6">
                  <c:v>3</c:v>
                </c:pt>
                <c:pt idx="9">
                  <c:v>11</c:v>
                </c:pt>
                <c:pt idx="12">
                  <c:v>13</c:v>
                </c:pt>
              </c:numCache>
            </c:numRef>
          </c:val>
          <c:extLst>
            <c:ext xmlns:c16="http://schemas.microsoft.com/office/drawing/2014/chart" uri="{C3380CC4-5D6E-409C-BE32-E72D297353CC}">
              <c16:uniqueId val="{00000003-F1E6-492C-9DE8-B6A9FA158F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195</c:v>
                </c:pt>
                <c:pt idx="3">
                  <c:v>198</c:v>
                </c:pt>
                <c:pt idx="6">
                  <c:v>202</c:v>
                </c:pt>
                <c:pt idx="9">
                  <c:v>207</c:v>
                </c:pt>
                <c:pt idx="12">
                  <c:v>205</c:v>
                </c:pt>
              </c:numCache>
            </c:numRef>
          </c:val>
          <c:extLst>
            <c:ext xmlns:c16="http://schemas.microsoft.com/office/drawing/2014/chart" uri="{C3380CC4-5D6E-409C-BE32-E72D297353CC}">
              <c16:uniqueId val="{00000004-F1E6-492C-9DE8-B6A9FA158F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E6-492C-9DE8-B6A9FA158F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E6-492C-9DE8-B6A9FA158F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404</c:v>
                </c:pt>
                <c:pt idx="3">
                  <c:v>411</c:v>
                </c:pt>
                <c:pt idx="6">
                  <c:v>368</c:v>
                </c:pt>
                <c:pt idx="9">
                  <c:v>419</c:v>
                </c:pt>
                <c:pt idx="12">
                  <c:v>450</c:v>
                </c:pt>
              </c:numCache>
            </c:numRef>
          </c:val>
          <c:extLst>
            <c:ext xmlns:c16="http://schemas.microsoft.com/office/drawing/2014/chart" uri="{C3380CC4-5D6E-409C-BE32-E72D297353CC}">
              <c16:uniqueId val="{00000007-F1E6-492C-9DE8-B6A9FA158FA5}"/>
            </c:ext>
          </c:extLst>
        </c:ser>
        <c:dLbls>
          <c:showLegendKey val="0"/>
          <c:showVal val="0"/>
          <c:showCatName val="0"/>
          <c:showSerName val="0"/>
          <c:showPercent val="0"/>
          <c:showBubbleSize val="0"/>
        </c:dLbls>
        <c:gapWidth val="100"/>
        <c:overlap val="100"/>
        <c:axId val="119726864"/>
        <c:axId val="119727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180</c:v>
                </c:pt>
                <c:pt idx="2">
                  <c:v>#N/A</c:v>
                </c:pt>
                <c:pt idx="3">
                  <c:v>#N/A</c:v>
                </c:pt>
                <c:pt idx="4">
                  <c:v>188</c:v>
                </c:pt>
                <c:pt idx="5">
                  <c:v>#N/A</c:v>
                </c:pt>
                <c:pt idx="6">
                  <c:v>#N/A</c:v>
                </c:pt>
                <c:pt idx="7">
                  <c:v>179</c:v>
                </c:pt>
                <c:pt idx="8">
                  <c:v>#N/A</c:v>
                </c:pt>
                <c:pt idx="9">
                  <c:v>#N/A</c:v>
                </c:pt>
                <c:pt idx="10">
                  <c:v>239</c:v>
                </c:pt>
                <c:pt idx="11">
                  <c:v>#N/A</c:v>
                </c:pt>
                <c:pt idx="12">
                  <c:v>#N/A</c:v>
                </c:pt>
                <c:pt idx="13">
                  <c:v>279</c:v>
                </c:pt>
                <c:pt idx="14">
                  <c:v>#N/A</c:v>
                </c:pt>
              </c:numCache>
            </c:numRef>
          </c:val>
          <c:smooth val="0"/>
          <c:extLst>
            <c:ext xmlns:c16="http://schemas.microsoft.com/office/drawing/2014/chart" uri="{C3380CC4-5D6E-409C-BE32-E72D297353CC}">
              <c16:uniqueId val="{00000008-F1E6-492C-9DE8-B6A9FA158FA5}"/>
            </c:ext>
          </c:extLst>
        </c:ser>
        <c:dLbls>
          <c:showLegendKey val="0"/>
          <c:showVal val="0"/>
          <c:showCatName val="0"/>
          <c:showSerName val="0"/>
          <c:showPercent val="0"/>
          <c:showBubbleSize val="0"/>
        </c:dLbls>
        <c:marker val="1"/>
        <c:smooth val="0"/>
        <c:axId val="119726864"/>
        <c:axId val="119727256"/>
      </c:lineChart>
      <c:catAx>
        <c:axId val="11972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27256"/>
        <c:crosses val="autoZero"/>
        <c:auto val="1"/>
        <c:lblAlgn val="ctr"/>
        <c:lblOffset val="100"/>
        <c:tickLblSkip val="1"/>
        <c:tickMarkSkip val="1"/>
        <c:noMultiLvlLbl val="0"/>
      </c:catAx>
      <c:valAx>
        <c:axId val="11972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3633</c:v>
                </c:pt>
                <c:pt idx="5">
                  <c:v>3519</c:v>
                </c:pt>
                <c:pt idx="8">
                  <c:v>3421</c:v>
                </c:pt>
                <c:pt idx="11">
                  <c:v>3461</c:v>
                </c:pt>
                <c:pt idx="14">
                  <c:v>3394</c:v>
                </c:pt>
              </c:numCache>
            </c:numRef>
          </c:val>
          <c:extLst>
            <c:ext xmlns:c16="http://schemas.microsoft.com/office/drawing/2014/chart" uri="{C3380CC4-5D6E-409C-BE32-E72D297353CC}">
              <c16:uniqueId val="{00000000-4ECC-48EA-84B1-70058033FD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c:v>
                </c:pt>
                <c:pt idx="5">
                  <c:v>8</c:v>
                </c:pt>
                <c:pt idx="8">
                  <c:v>6</c:v>
                </c:pt>
                <c:pt idx="11">
                  <c:v>6</c:v>
                </c:pt>
                <c:pt idx="14">
                  <c:v>5</c:v>
                </c:pt>
              </c:numCache>
            </c:numRef>
          </c:val>
          <c:extLst>
            <c:ext xmlns:c16="http://schemas.microsoft.com/office/drawing/2014/chart" uri="{C3380CC4-5D6E-409C-BE32-E72D297353CC}">
              <c16:uniqueId val="{00000001-4ECC-48EA-84B1-70058033FD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2297</c:v>
                </c:pt>
                <c:pt idx="5">
                  <c:v>2305</c:v>
                </c:pt>
                <c:pt idx="8">
                  <c:v>2276</c:v>
                </c:pt>
                <c:pt idx="11">
                  <c:v>2258</c:v>
                </c:pt>
                <c:pt idx="14">
                  <c:v>2766</c:v>
                </c:pt>
              </c:numCache>
            </c:numRef>
          </c:val>
          <c:extLst>
            <c:ext xmlns:c16="http://schemas.microsoft.com/office/drawing/2014/chart" uri="{C3380CC4-5D6E-409C-BE32-E72D297353CC}">
              <c16:uniqueId val="{00000002-4ECC-48EA-84B1-70058033FD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CC-48EA-84B1-70058033FD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CC-48EA-84B1-70058033FD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CC-48EA-84B1-70058033FD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678</c:v>
                </c:pt>
                <c:pt idx="3">
                  <c:v>679</c:v>
                </c:pt>
                <c:pt idx="6">
                  <c:v>688</c:v>
                </c:pt>
                <c:pt idx="9">
                  <c:v>683</c:v>
                </c:pt>
                <c:pt idx="12">
                  <c:v>670</c:v>
                </c:pt>
              </c:numCache>
            </c:numRef>
          </c:val>
          <c:extLst>
            <c:ext xmlns:c16="http://schemas.microsoft.com/office/drawing/2014/chart" uri="{C3380CC4-5D6E-409C-BE32-E72D297353CC}">
              <c16:uniqueId val="{00000006-4ECC-48EA-84B1-70058033FD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179</c:v>
                </c:pt>
                <c:pt idx="3">
                  <c:v>142</c:v>
                </c:pt>
                <c:pt idx="6">
                  <c:v>140</c:v>
                </c:pt>
                <c:pt idx="9">
                  <c:v>131</c:v>
                </c:pt>
                <c:pt idx="12">
                  <c:v>118</c:v>
                </c:pt>
              </c:numCache>
            </c:numRef>
          </c:val>
          <c:extLst>
            <c:ext xmlns:c16="http://schemas.microsoft.com/office/drawing/2014/chart" uri="{C3380CC4-5D6E-409C-BE32-E72D297353CC}">
              <c16:uniqueId val="{00000007-4ECC-48EA-84B1-70058033FD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1474</c:v>
                </c:pt>
                <c:pt idx="3">
                  <c:v>1396</c:v>
                </c:pt>
                <c:pt idx="6">
                  <c:v>1267</c:v>
                </c:pt>
                <c:pt idx="9">
                  <c:v>1150</c:v>
                </c:pt>
                <c:pt idx="12">
                  <c:v>1015</c:v>
                </c:pt>
              </c:numCache>
            </c:numRef>
          </c:val>
          <c:extLst>
            <c:ext xmlns:c16="http://schemas.microsoft.com/office/drawing/2014/chart" uri="{C3380CC4-5D6E-409C-BE32-E72D297353CC}">
              <c16:uniqueId val="{00000008-4ECC-48EA-84B1-70058033FD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CC-48EA-84B1-70058033FD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3676</c:v>
                </c:pt>
                <c:pt idx="3">
                  <c:v>3645</c:v>
                </c:pt>
                <c:pt idx="6">
                  <c:v>3602</c:v>
                </c:pt>
                <c:pt idx="9">
                  <c:v>3634</c:v>
                </c:pt>
                <c:pt idx="12">
                  <c:v>3703</c:v>
                </c:pt>
              </c:numCache>
            </c:numRef>
          </c:val>
          <c:extLst>
            <c:ext xmlns:c16="http://schemas.microsoft.com/office/drawing/2014/chart" uri="{C3380CC4-5D6E-409C-BE32-E72D297353CC}">
              <c16:uniqueId val="{0000000A-4ECC-48EA-84B1-70058033FDCE}"/>
            </c:ext>
          </c:extLst>
        </c:ser>
        <c:dLbls>
          <c:showLegendKey val="0"/>
          <c:showVal val="0"/>
          <c:showCatName val="0"/>
          <c:showSerName val="0"/>
          <c:showPercent val="0"/>
          <c:showBubbleSize val="0"/>
        </c:dLbls>
        <c:gapWidth val="100"/>
        <c:overlap val="100"/>
        <c:axId val="119728040"/>
        <c:axId val="23759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c:v>
                </c:pt>
                <c:pt idx="2">
                  <c:v>#N/A</c:v>
                </c:pt>
                <c:pt idx="3">
                  <c:v>#N/A</c:v>
                </c:pt>
                <c:pt idx="4">
                  <c:v>30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CC-48EA-84B1-70058033FDCE}"/>
            </c:ext>
          </c:extLst>
        </c:ser>
        <c:dLbls>
          <c:showLegendKey val="0"/>
          <c:showVal val="0"/>
          <c:showCatName val="0"/>
          <c:showSerName val="0"/>
          <c:showPercent val="0"/>
          <c:showBubbleSize val="0"/>
        </c:dLbls>
        <c:marker val="1"/>
        <c:smooth val="0"/>
        <c:axId val="119728040"/>
        <c:axId val="237591152"/>
      </c:lineChart>
      <c:catAx>
        <c:axId val="11972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591152"/>
        <c:crosses val="autoZero"/>
        <c:auto val="1"/>
        <c:lblAlgn val="ctr"/>
        <c:lblOffset val="100"/>
        <c:tickLblSkip val="1"/>
        <c:tickMarkSkip val="1"/>
        <c:noMultiLvlLbl val="0"/>
      </c:catAx>
      <c:valAx>
        <c:axId val="23759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2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1202</c:v>
                </c:pt>
                <c:pt idx="1">
                  <c:v>1208</c:v>
                </c:pt>
                <c:pt idx="2">
                  <c:v>1510</c:v>
                </c:pt>
              </c:numCache>
            </c:numRef>
          </c:val>
          <c:extLst>
            <c:ext xmlns:c16="http://schemas.microsoft.com/office/drawing/2014/chart" uri="{C3380CC4-5D6E-409C-BE32-E72D297353CC}">
              <c16:uniqueId val="{00000000-1D44-4B85-9CBA-0B1746052F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605</c:v>
                </c:pt>
                <c:pt idx="1">
                  <c:v>756</c:v>
                </c:pt>
                <c:pt idx="2">
                  <c:v>758</c:v>
                </c:pt>
              </c:numCache>
            </c:numRef>
          </c:val>
          <c:extLst>
            <c:ext xmlns:c16="http://schemas.microsoft.com/office/drawing/2014/chart" uri="{C3380CC4-5D6E-409C-BE32-E72D297353CC}">
              <c16:uniqueId val="{00000001-1D44-4B85-9CBA-0B1746052F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189</c:v>
                </c:pt>
                <c:pt idx="1">
                  <c:v>193</c:v>
                </c:pt>
                <c:pt idx="2">
                  <c:v>396</c:v>
                </c:pt>
              </c:numCache>
            </c:numRef>
          </c:val>
          <c:extLst>
            <c:ext xmlns:c16="http://schemas.microsoft.com/office/drawing/2014/chart" uri="{C3380CC4-5D6E-409C-BE32-E72D297353CC}">
              <c16:uniqueId val="{00000002-1D44-4B85-9CBA-0B1746052F8E}"/>
            </c:ext>
          </c:extLst>
        </c:ser>
        <c:dLbls>
          <c:showLegendKey val="0"/>
          <c:showVal val="0"/>
          <c:showCatName val="0"/>
          <c:showSerName val="0"/>
          <c:showPercent val="0"/>
          <c:showBubbleSize val="0"/>
        </c:dLbls>
        <c:gapWidth val="120"/>
        <c:overlap val="100"/>
        <c:axId val="237591936"/>
        <c:axId val="237592328"/>
      </c:barChart>
      <c:catAx>
        <c:axId val="2375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592328"/>
        <c:crosses val="autoZero"/>
        <c:auto val="1"/>
        <c:lblAlgn val="ctr"/>
        <c:lblOffset val="100"/>
        <c:tickLblSkip val="1"/>
        <c:tickMarkSkip val="1"/>
        <c:noMultiLvlLbl val="0"/>
      </c:catAx>
      <c:valAx>
        <c:axId val="237592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5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{247FA90F-1201-4602-9242-ABF4E83B8727}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B3D-4414-ACC4-A45B607312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{512CF032-455B-46CB-9FAE-2CDE9A4FF749}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3D-4414-ACC4-A45B607312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{98C04165-809C-4000-AEFA-F75A68CCF990}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3D-4414-ACC4-A45B607312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{E52F08F2-E933-4EB7-9A43-21134E005E90}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3D-4414-ACC4-A45B607312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{F07436A5-BFDC-4ED7-AC1B-A7248FF80542}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3D-4414-ACC4-A45B607312A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{73B067FD-A5E0-46DA-8C67-AB1432BF02EA}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B3D-4414-ACC4-A45B607312A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{5E0B07E8-5C17-4A5E-B820-18E31B4922BB}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B3D-4414-ACC4-A45B607312A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{54D932CF-F90C-4879-8D06-F06743123A2C}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B3D-4414-ACC4-A45B607312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{0F8B7EC1-825F-4094-A17F-679D0FAD074F}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B3D-4414-ACC4-A45B607312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55.1</c:v>
                </c:pt>
                <c:pt idx="16">
                  <c:v>56.9</c:v>
                </c:pt>
                <c:pt idx="24">
                  <c:v>57.7</c:v>
                </c:pt>
                <c:pt idx="32">
                  <c:v>59.3</c:v>
                </c:pt>
              </c:numCache>
            </c:numRef>
          </c:xVal>
          <c:yVal>
            <c:numRef>
              <c:f>公会計指標分析・財政指標組合せ分析表!$BP$51:$DC$51</c:f>
              <c:numCache>
                <c:formatCode>#,##0.0;"▲ "#,##0.0</c:formatCode>
                <c:ptCount val="40"/>
                <c:pt idx="0">
                  <c:v>3</c:v>
                </c:pt>
                <c:pt idx="8">
                  <c:v>1.4</c:v>
                </c:pt>
              </c:numCache>
            </c:numRef>
          </c:yVal>
          <c:smooth val="0"/>
          <c:extLst>
            <c:ext xmlns:c16="http://schemas.microsoft.com/office/drawing/2014/chart" uri="{C3380CC4-5D6E-409C-BE32-E72D297353CC}">
              <c16:uniqueId val="{00000009-8B3D-4414-ACC4-A45B607312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{2EBA91D8-D569-4023-9370-150416251F6F}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B3D-4414-ACC4-A45B607312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{BEA14BD8-522C-4B7C-8C68-0266A8CDECEA}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3D-4414-ACC4-A45B607312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{13D3142C-E713-4E31-B063-1403E535E002}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3D-4414-ACC4-A45B607312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{23DBF1CC-9556-4319-B652-D27282BF7EBE}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3D-4414-ACC4-A45B607312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{E1B5A6CC-5E80-4CB4-8839-753995571242}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3D-4414-ACC4-A45B607312A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{558F6E46-FAA4-4957-A651-3F0AE9D16FEC}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B3D-4414-ACC4-A45B607312A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{0E674F77-CCDC-4320-936E-ECD16D3F4000}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B3D-4414-ACC4-A45B607312A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{83EB6B66-FDF6-4039-A92B-7666E5A544E4}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B3D-4414-ACC4-A45B607312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{80A0984A-16F9-4C87-AD55-7D699A4E7ADC}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B3D-4414-ACC4-A45B607312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B3D-4414-ACC4-A45B607312A2}"/>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{0F5CBE36-A200-4C80-9DA0-72B67B773331}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AEE-4C02-8D6F-C4EB1CF262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{22B7EADC-AAA0-4967-99E4-DC6A65D8DC47}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EE-4C02-8D6F-C4EB1CF262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{D4124838-0EAE-42D1-8415-9E4066BE00D8}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EE-4C02-8D6F-C4EB1CF262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{CAA89011-A728-4870-B664-51C54B64D4D1}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EE-4C02-8D6F-C4EB1CF262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{0073E2F9-EC13-469E-8A86-5BB59BD8682F}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EE-4C02-8D6F-C4EB1CF2621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{5C497434-0913-496A-A460-63E311F1161A}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AEE-4C02-8D6F-C4EB1CF2621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{3F07050A-00D1-4CFF-A0E3-4FC85F51818A}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AEE-4C02-8D6F-C4EB1CF2621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{3C51194E-26B7-4FE0-B329-D847E3B8C52D}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AEE-4C02-8D6F-C4EB1CF262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{1A9E29C4-17D5-410A-9607-AD366EEFD3F4}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AEE-4C02-8D6F-C4EB1CF262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8.3000000000000007</c:v>
                </c:pt>
                <c:pt idx="16">
                  <c:v>8.4</c:v>
                </c:pt>
                <c:pt idx="24">
                  <c:v>8.9</c:v>
                </c:pt>
                <c:pt idx="32">
                  <c:v>9.6</c:v>
                </c:pt>
              </c:numCache>
            </c:numRef>
          </c:xVal>
          <c:yVal>
            <c:numRef>
              <c:f>公会計指標分析・財政指標組合せ分析表!$BP$73:$DC$73</c:f>
              <c:numCache>
                <c:formatCode>#,##0.0;"▲ "#,##0.0</c:formatCode>
                <c:ptCount val="40"/>
                <c:pt idx="0">
                  <c:v>3</c:v>
                </c:pt>
                <c:pt idx="8">
                  <c:v>1.4</c:v>
                </c:pt>
              </c:numCache>
            </c:numRef>
          </c:yVal>
          <c:smooth val="0"/>
          <c:extLst>
            <c:ext xmlns:c16="http://schemas.microsoft.com/office/drawing/2014/chart" uri="{C3380CC4-5D6E-409C-BE32-E72D297353CC}">
              <c16:uniqueId val="{00000009-AAEE-4C02-8D6F-C4EB1CF262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768353872093E-2"/>
                  <c:y val="-9.78930507217240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{369FC03F-5D59-4B2D-A9E9-F8A35D4E67AC}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AEE-4C02-8D6F-C4EB1CF262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{3E40888C-5BDB-4CCA-8185-DF34F2F04341}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EE-4C02-8D6F-C4EB1CF262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{D9C2FFFC-FED9-45E3-A40F-AD1EDAF6BFB7}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EE-4C02-8D6F-C4EB1CF262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{A61E03C1-3A31-4776-A3A1-79E6176083F6}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EE-4C02-8D6F-C4EB1CF262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{EBF49737-241E-4010-AD76-E44B1F176659}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EE-4C02-8D6F-C4EB1CF26215}"/>
                </c:ext>
              </c:extLst>
            </c:dLbl>
            <c:dLbl>
              <c:idx val="8"/>
              <c:layout>
                <c:manualLayout>
                  <c:x val="-3.4566214884349238E-2"/>
                  <c:y val="-6.35989141774099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{AF24926D-231F-49D9-85FF-733E1EA4D60A}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AEE-4C02-8D6F-C4EB1CF26215}"/>
                </c:ext>
              </c:extLst>
            </c:dLbl>
            <c:dLbl>
              <c:idx val="16"/>
              <c:layout>
                <c:manualLayout>
                  <c:x val="-3.1570342725075584E-2"/>
                  <c:y val="-2.57574626328937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{0B06AF67-4C43-4E79-A405-7772DCC322FC}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AEE-4C02-8D6F-C4EB1CF2621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{E0DA28E0-9FCB-411A-89F1-6971A9194239}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AEE-4C02-8D6F-C4EB1CF2621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{94F2F51F-50C8-4D8A-B0D6-F0FC0F2F2C8D}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AEE-4C02-8D6F-C4EB1CF262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AEE-4C02-8D6F-C4EB1CF2621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7A8675D-D0B6-4228-BF92-611814D7F40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5D02794-6B4D-4B9E-B51F-9FE32E576D6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「公営企業債の元利償還金に対する繰入金」「算入公債費」はほぼ横ばいだが、「元利償還金」は道路･水路等のインフラ施設の補修工事に有利な起債を積極的に活用していることから前年度比で</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百万円増加したため、実質公債費比率（分子）は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今後はこの数値が極端に増加しないよう、「算入公債費」が少ない、交付税措置が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％未満の起債の借入は行わない方針を堅持していく。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将来負担額は、「一般会計等に係る地方債の現在高」が近年の有利な起債の積極的活用により前年度比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百万円増加した一方、「公営企業債等繰入見込額」は下水道事業債の償還が進んだことで前年度比</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百万円減少した。その結果、将来負担額全体では、前年度より</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5,506</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一方、充当可能財源等は、令和３年度中の５億円の基金積立により「充当可能基金」が</a:t>
          </a:r>
          <a:r>
            <a:rPr kumimoji="1" lang="en-US" altLang="ja-JP" sz="1400">
              <a:latin typeface="ＭＳ ゴシック" pitchFamily="49" charset="-128"/>
              <a:ea typeface="ＭＳ ゴシック" pitchFamily="49" charset="-128"/>
            </a:rPr>
            <a:t>508</a:t>
          </a:r>
          <a:r>
            <a:rPr kumimoji="1" lang="ja-JP" altLang="en-US" sz="1400">
              <a:latin typeface="ＭＳ ゴシック" pitchFamily="49" charset="-128"/>
              <a:ea typeface="ＭＳ ゴシック" pitchFamily="49" charset="-128"/>
            </a:rPr>
            <a:t>百万円増加したことで、前年度比</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6,165</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その結果、将来負担額の分子は▲</a:t>
          </a:r>
          <a:r>
            <a:rPr kumimoji="1" lang="en-US" altLang="ja-JP" sz="1400">
              <a:latin typeface="ＭＳ ゴシック" pitchFamily="49" charset="-128"/>
              <a:ea typeface="ＭＳ ゴシック" pitchFamily="49" charset="-128"/>
            </a:rPr>
            <a:t>659</a:t>
          </a:r>
          <a:r>
            <a:rPr kumimoji="1" lang="ja-JP" altLang="en-US" sz="1400">
              <a:latin typeface="ＭＳ ゴシック" pitchFamily="49" charset="-128"/>
              <a:ea typeface="ＭＳ ゴシック" pitchFamily="49" charset="-128"/>
            </a:rPr>
            <a:t>百万円となり、前年度よりマイナス幅が拡大し、数値は改善した。今後も国・県補助事業や交付税措置率の高い有利な起債の積極的活用、余裕財源の基金への積立により、将来負担比率の分子をマイナスのまま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令和３年度中に、財政調整基金に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百万円の積立を行ったほか、特定目的基金として公共施設等の維持・整備のための基金「公共施設等維持整備基金」を新設し、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百万円の積立を行った。したがって、令和３年度末の基金残高合計は、他基金の利子積立を合わせ、前年度比で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予測できない大幅な収入減少や災害等不測の事態における支出に備えるため、また減債基金は既発地方債の償還財源として、現在の規模を今後も維持し、これ以上の積立は行わない方針である。今後は、財政状況をみながら、特定目的基金への積立に切り替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また、現在の銀行等における定期預金での運用に加え、有利な運用方法として基金総額の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ふるさと創生基金は利子を生涯教育を中心とした社会教育関連経費に、スポーツ振興基金は利子を村内のスポーツ振興に係る経費に、図書充実基金は利子を図書館図書の購入経費に充てている。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森林環境整備基金は、森林環境譲与税を財源とした基金で、森林整備に係る経費に充てている。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現有の公共施設の老朽化に伴い、施設の長寿命化のため多額の補修・修繕経費や更新費用が必要な事態が今後想定される中で、それらの経費に充てるために令和３年度に「公共施設等維持整備基金」を新設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分を各事業の経費に充て、利子の基金への積み増しは行っていないため増減はない。また、森林環境整備基金は毎年度の譲与分の一部を森林整備事業に使い、残りを基金に積み立てており、令和３年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新設した「公共施設等維持整備基金」は、令和３年度に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ふるさと創生基金、スポーツ振興基金、公民館図書充実基金は、利子を各年度の事業に充当する果実運用型の基金であり、低金利が続く情勢の中、全額を国債・地方債等の債券で運用していく。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森林環境整備基金については、毎年度の森林整備に係る事業量に応じ、基金からの積立、取崩しを弾力的に行い運用を行っていく。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令和３年度に新設した「公共施設等維持整備基金」は、公共施設の老朽化により多額の補修・修繕経費が必要な事態が今後想定される中で、財政状況をみながらさらに積立を行っていく。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村では、堅調なふるさと納税寄附金による収入を活用し、子育て支援や定住人口増対策等の当村単独の補助施策を実施している。しかし、将来的に寄附金収入が減少する可能性もあるため、その際に、これら拡充した補助施策に充てる財源を確保するための基金の創設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この３年間は利子分を毎年度積み増ししてきたが、令和３年度は利子以外に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財政調整基金は一般的には「標準財政規模の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％」が適正規模と言われているが、災害等の不測の事態を想定する中で、令和３年度末で標準財政規模の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保有している。今後も、予測できない大幅な収入減少や災害等不測の事態における支出増加に備えるため、平時の安易な取崩しは行わず、現在の規模を今後も維持していく方針である。具体的には利子の積立のみ行い、元金積立及び取崩し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また、現在の銀行等における定期預金での運用に加え、有利な運用方法として基金総額の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令和３年度中は利子の積立のみ行ったため、前年度より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発地方債の償還財源として保有している基金であり、現在の一般会計の地方債残高のうち、将来にわたり交付税で措置される分を除いた額を保有するという方針の下で運用している。その額は令和３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百万円であり、既に基金残高はその額に達しているため、今後は利子分の積立を除けばこれ以上の積立を行う予定はない。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また、現在の銀行等における定期預金での運用に加え、有利な運用方法として基金総額の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％の範囲内で国債・地方債等の債券運用を行っていく。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05F5A3-DE45-41BC-9142-59B66E7F2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8B5EBA7-ABE6-427D-A6B3-79C9E19C1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9D0B7E5-BFDD-430C-BCF4-2DE2F933CF2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9B460A7E-BC85-4E38-A807-EFF62508C5E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794EB3BE-3EA8-4A82-8E5F-87A471F5263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D2F9CE57-BBF5-4A14-9EA5-5D37B596401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E3B675CF-BBC3-4BCC-A1FC-B497433CA4B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D9D7199C-8D9B-4DFF-8B47-A9F7AAD8A55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F0AEDB4D-5AA4-46F7-9C0C-6B688E065FF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A2C60B7-017C-45EB-9805-EEF5D7960A2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E728EE85-0C70-4563-8B2C-C4997FEBB11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FE224D8-D02A-45D1-9D7D-8D985E7BD65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C952960C-96E0-4704-97F6-AB637A112C8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FAD4ACA3-EB93-4274-B0E2-3373CF3E2FE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2C10EC7-C7DB-4C35-958E-D2DADA41A3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507CD00A-A3B0-41C4-8E06-022714D12EE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D8E87FD1-9D25-4803-B62D-3F43EB77DF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139B2AFD-3279-4433-BC1C-0D40AEFC896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D18A52E6-FA36-4AC0-B779-C48E02AA267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98820DBA-AC84-4717-8C0E-EEC400ADA6A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516D5908-51D8-4F0D-A043-7BFF49359B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4F4AB41-03D8-4FC8-8C46-C2174B27BF9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CC65CDB4-2F30-4591-8CF9-F16F514379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8AC5C6A-8364-4592-BD5E-9ACAC7294C1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99FC27F2-2657-45B3-AF8B-763D0CF494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46988EC8-8130-47F9-97AE-5DAFAB37B6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9658B15-506C-4159-9332-B1DB305DB48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54739C5E-3A1A-4273-B83B-496C6461199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EBD05DFF-5AD5-4F22-8F9C-D39EE5A645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9F8F7CC8-1CCB-4568-823D-980BFD2BD70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58BE9AD-5799-4FB6-85B5-7B0A69A5BF9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D02980E-F31E-43EC-B985-A893A5EFCE7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A9452EA-3720-4070-8561-07B5B937D0D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FB4C2139-0D3A-4F70-BCF1-7E0237406F9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699C329C-970B-4508-BC24-4AB5B90435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4FD201E5-47BA-4380-9F07-6E79C3389D8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D3410C84-1822-4F7E-9CBB-88E5B0E4E3C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11B9B0A7-B9EA-4CCE-AC16-909C01BD98A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DB89CD92-ED74-41DF-BFA3-7ECBB8CFCD9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9506D4FD-8860-4811-9492-2C3CC1700A0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5CA5F7A-BF5D-4A51-85D4-A54DBA23A43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DF5DAE0-0E03-4B38-B54F-94C50AB9D51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A02A840B-D270-4B01-9116-0533C4F4BDD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2675B8F-3780-4D46-8B06-471ECD055C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790845E-F2B1-4071-8855-FDB4C87843A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37129A2-A942-4C24-B81E-5537E04396E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3F29F2B1-3741-467B-B0A7-45702A91365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43D8A8E4-28B6-40B8-8D38-C4BEF82F118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B62AF27-7873-413C-84D5-7EFE9F4C42A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2B60448-82F1-41D8-A3FB-35AAC1972A5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95792B88-139F-4220-A753-FF41FF0CBA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7089EF0F-A38B-4B81-92FE-2A1E596FB46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BEB70C0A-39A1-4D9E-8E09-8EEEDDFD26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当該償却率は低く、全体的にみて類似団体に比べれば村施設の老朽化は進んでいないと言える。これは、近年、大型施設である社会教育施設の建替えや道の駅の新築を行ったためである。しかし、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した小学校、保育園、社会体育施設等の老朽化が進んでいることから、当比率は徐々に上昇している。今後は、人口の減少や各施設の利用状況を踏まえ、公共施設管理計画・個別施設計画に基づく施設の計画的な補修・修繕、また統合・廃止も含めた施設の方向性の検討が必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28014FC-7650-425C-BF3B-60639AD3A26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6044092-0246-437B-8612-53C2061CDC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C5AC14D7-E549-462E-8716-06273CD1EE3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758E924F-1F2B-4524-B395-F8F492D7AF8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a:extLst>
            <a:ext uri="{FF2B5EF4-FFF2-40B4-BE49-F238E27FC236}">
              <a16:creationId xmlns:a16="http://schemas.microsoft.com/office/drawing/2014/main" id="{4CE15C87-0292-497F-A131-9FB130E997C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FD8787F2-1630-4CE0-800B-21C39EC37B9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C8CA5406-9D4A-40B2-9C24-A0A2561C802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DB5699FB-046D-483A-8656-5AEB341859F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E840A0C4-33E4-4243-92B3-A669D54DF7B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AACF292C-C005-4184-A966-D39C01BC0D7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635DBDCD-0CE2-4F5C-8E8A-9D6EE718BA2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91901D8E-F436-4695-BAA3-3F5814AEE25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170168BA-8646-483A-BEC0-8B92597F31B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2E81621-F17B-4C8F-B58F-894374A8ED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B6856BA7-53A6-4B5B-9E31-EDC5B1F8647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4B64D64-58F7-4DC0-B3E0-F9D1859E47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1" name="直線コネクタ 70">
          <a:extLst>
            <a:ext uri="{FF2B5EF4-FFF2-40B4-BE49-F238E27FC236}">
              <a16:creationId xmlns:a16="http://schemas.microsoft.com/office/drawing/2014/main" id="{03731A3A-000A-499B-91B3-4691652E4656}"/>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a:extLst>
            <a:ext uri="{FF2B5EF4-FFF2-40B4-BE49-F238E27FC236}">
              <a16:creationId xmlns:a16="http://schemas.microsoft.com/office/drawing/2014/main" id="{5978381D-81B7-4330-BDC6-2918EE80C752}"/>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a:extLst>
            <a:ext uri="{FF2B5EF4-FFF2-40B4-BE49-F238E27FC236}">
              <a16:creationId xmlns:a16="http://schemas.microsoft.com/office/drawing/2014/main" id="{CB959CB0-A945-4241-97AB-6AA4633BE21F}"/>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4" name="有形固定資産減価償却率最大値テキスト">
          <a:extLst>
            <a:ext uri="{FF2B5EF4-FFF2-40B4-BE49-F238E27FC236}">
              <a16:creationId xmlns:a16="http://schemas.microsoft.com/office/drawing/2014/main" id="{B5996799-7EF2-460A-85AC-23DD89C064D5}"/>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5" name="直線コネクタ 74">
          <a:extLst>
            <a:ext uri="{FF2B5EF4-FFF2-40B4-BE49-F238E27FC236}">
              <a16:creationId xmlns:a16="http://schemas.microsoft.com/office/drawing/2014/main" id="{06624EAF-DD57-468A-86BD-6CBBE996A785}"/>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6" name="有形固定資産減価償却率平均値テキスト">
          <a:extLst>
            <a:ext uri="{FF2B5EF4-FFF2-40B4-BE49-F238E27FC236}">
              <a16:creationId xmlns:a16="http://schemas.microsoft.com/office/drawing/2014/main" id="{D3F757B2-462F-4E93-8F3A-F376ACD70E39}"/>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7" name="フローチャート: 判断 76">
          <a:extLst>
            <a:ext uri="{FF2B5EF4-FFF2-40B4-BE49-F238E27FC236}">
              <a16:creationId xmlns:a16="http://schemas.microsoft.com/office/drawing/2014/main" id="{1EB5E8AF-098B-470F-B045-60AF521F6296}"/>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78" name="フローチャート: 判断 77">
          <a:extLst>
            <a:ext uri="{FF2B5EF4-FFF2-40B4-BE49-F238E27FC236}">
              <a16:creationId xmlns:a16="http://schemas.microsoft.com/office/drawing/2014/main" id="{50DD8398-CD44-493A-A71E-8A5A910A0FA1}"/>
            </a:ext>
          </a:extLst>
        </xdr:cNvPr>
        <xdr:cNvSpPr/>
      </xdr:nvSpPr>
      <xdr:spPr>
        <a:xfrm>
          <a:off x="40005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95462</xdr:rowOff>
    </xdr:from>
    <xdr:to>
      <xdr:col>15</xdr:col>
      <xdr:colOff>187325</xdr:colOff>
      <xdr:row>31</xdr:row>
      <xdr:rowOff>25612</xdr:rowOff>
    </xdr:to>
    <xdr:sp macro="" textlink="">
      <xdr:nvSpPr>
        <xdr:cNvPr id="79" name="フローチャート: 判断 78">
          <a:extLst>
            <a:ext uri="{FF2B5EF4-FFF2-40B4-BE49-F238E27FC236}">
              <a16:creationId xmlns:a16="http://schemas.microsoft.com/office/drawing/2014/main" id="{81739F4B-018D-40C9-ABF9-19E1DF6BA6D3}"/>
            </a:ext>
          </a:extLst>
        </xdr:cNvPr>
        <xdr:cNvSpPr/>
      </xdr:nvSpPr>
      <xdr:spPr>
        <a:xfrm>
          <a:off x="3238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68474</xdr:rowOff>
    </xdr:from>
    <xdr:to>
      <xdr:col>11</xdr:col>
      <xdr:colOff>187325</xdr:colOff>
      <xdr:row>30</xdr:row>
      <xdr:rowOff>170074</xdr:rowOff>
    </xdr:to>
    <xdr:sp macro="" textlink="">
      <xdr:nvSpPr>
        <xdr:cNvPr id="80" name="フローチャート: 判断 79">
          <a:extLst>
            <a:ext uri="{FF2B5EF4-FFF2-40B4-BE49-F238E27FC236}">
              <a16:creationId xmlns:a16="http://schemas.microsoft.com/office/drawing/2014/main" id="{5AB15761-5455-4752-9474-8CF6D416D12B}"/>
            </a:ext>
          </a:extLst>
        </xdr:cNvPr>
        <xdr:cNvSpPr/>
      </xdr:nvSpPr>
      <xdr:spPr>
        <a:xfrm>
          <a:off x="2476500" y="59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34290</xdr:rowOff>
    </xdr:from>
    <xdr:to>
      <xdr:col>7</xdr:col>
      <xdr:colOff>187325</xdr:colOff>
      <xdr:row>30</xdr:row>
      <xdr:rowOff>135890</xdr:rowOff>
    </xdr:to>
    <xdr:sp macro="" textlink="">
      <xdr:nvSpPr>
        <xdr:cNvPr id="81" name="フローチャート: 判断 80">
          <a:extLst>
            <a:ext uri="{FF2B5EF4-FFF2-40B4-BE49-F238E27FC236}">
              <a16:creationId xmlns:a16="http://schemas.microsoft.com/office/drawing/2014/main" id="{37CA477F-701A-4DBD-9CC5-9C10B5DCFC58}"/>
            </a:ext>
          </a:extLst>
        </xdr:cNvPr>
        <xdr:cNvSpPr/>
      </xdr:nvSpPr>
      <xdr:spPr>
        <a:xfrm>
          <a:off x="1714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3EB409E-6424-45B6-9677-7223550E1C8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593DBA3-137A-4ADE-9E68-5EEE6FA468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2F942FB-0E4D-4EDB-8DA6-D5F862AE8A4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F358200-4D9A-4C10-9A0E-6AAA881EA3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8949427-29B0-49F2-979E-7CC65D1E41F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54081</xdr:rowOff>
    </xdr:from>
    <xdr:to>
      <xdr:col>23</xdr:col>
      <xdr:colOff>136525</xdr:colOff>
      <xdr:row>30</xdr:row>
      <xdr:rowOff>155681</xdr:rowOff>
    </xdr:to>
    <xdr:sp macro="" textlink="">
      <xdr:nvSpPr>
        <xdr:cNvPr id="87" name="楕円 86">
          <a:extLst>
            <a:ext uri="{FF2B5EF4-FFF2-40B4-BE49-F238E27FC236}">
              <a16:creationId xmlns:a16="http://schemas.microsoft.com/office/drawing/2014/main" id="{F60BE3C6-022A-48BC-BF37-5999E551DAF1}"/>
            </a:ext>
          </a:extLst>
        </xdr:cNvPr>
        <xdr:cNvSpPr/>
      </xdr:nvSpPr>
      <xdr:spPr>
        <a:xfrm>
          <a:off x="47117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76958</xdr:rowOff>
    </xdr:from>
    <xdr:ext cx="405111" cy="259045"/>
    <xdr:sp macro="" textlink="">
      <xdr:nvSpPr>
        <xdr:cNvPr id="88" name="有形固定資産減価償却率該当値テキスト">
          <a:extLst>
            <a:ext uri="{FF2B5EF4-FFF2-40B4-BE49-F238E27FC236}">
              <a16:creationId xmlns:a16="http://schemas.microsoft.com/office/drawing/2014/main" id="{DCEAD4DF-83A6-4B3B-B7D7-97FA008B0FC0}"/>
            </a:ext>
          </a:extLst>
        </xdr:cNvPr>
        <xdr:cNvSpPr txBox="1"/>
      </xdr:nvSpPr>
      <xdr:spPr>
        <a:xfrm>
          <a:off x="4813300" y="582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25294</xdr:rowOff>
    </xdr:from>
    <xdr:to>
      <xdr:col>19</xdr:col>
      <xdr:colOff>187325</xdr:colOff>
      <xdr:row>30</xdr:row>
      <xdr:rowOff>126894</xdr:rowOff>
    </xdr:to>
    <xdr:sp macro="" textlink="">
      <xdr:nvSpPr>
        <xdr:cNvPr id="89" name="楕円 88">
          <a:extLst>
            <a:ext uri="{FF2B5EF4-FFF2-40B4-BE49-F238E27FC236}">
              <a16:creationId xmlns:a16="http://schemas.microsoft.com/office/drawing/2014/main" id="{4B1B288D-5B72-4B92-8CB7-CF77927625BD}"/>
            </a:ext>
          </a:extLst>
        </xdr:cNvPr>
        <xdr:cNvSpPr/>
      </xdr:nvSpPr>
      <xdr:spPr>
        <a:xfrm>
          <a:off x="40005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104881</xdr:rowOff>
    </xdr:to>
    <xdr:cxnSp macro="">
      <xdr:nvCxnSpPr>
        <xdr:cNvPr id="90" name="直線コネクタ 89">
          <a:extLst>
            <a:ext uri="{FF2B5EF4-FFF2-40B4-BE49-F238E27FC236}">
              <a16:creationId xmlns:a16="http://schemas.microsoft.com/office/drawing/2014/main" id="{01F9906D-33C2-475B-9CC7-0C9796DAA6C2}"/>
            </a:ext>
          </a:extLst>
        </xdr:cNvPr>
        <xdr:cNvCxnSpPr/>
      </xdr:nvCxnSpPr>
      <xdr:spPr>
        <a:xfrm>
          <a:off x="4051300" y="5991119"/>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10901</xdr:rowOff>
    </xdr:from>
    <xdr:to>
      <xdr:col>15</xdr:col>
      <xdr:colOff>187325</xdr:colOff>
      <xdr:row>30</xdr:row>
      <xdr:rowOff>112501</xdr:rowOff>
    </xdr:to>
    <xdr:sp macro="" textlink="">
      <xdr:nvSpPr>
        <xdr:cNvPr id="91" name="楕円 90">
          <a:extLst>
            <a:ext uri="{FF2B5EF4-FFF2-40B4-BE49-F238E27FC236}">
              <a16:creationId xmlns:a16="http://schemas.microsoft.com/office/drawing/2014/main" id="{2426B1D0-91DA-40F8-81E9-5BDED6F9D449}"/>
            </a:ext>
          </a:extLst>
        </xdr:cNvPr>
        <xdr:cNvSpPr/>
      </xdr:nvSpPr>
      <xdr:spPr>
        <a:xfrm>
          <a:off x="32385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61701</xdr:rowOff>
    </xdr:from>
    <xdr:to>
      <xdr:col>19</xdr:col>
      <xdr:colOff>136525</xdr:colOff>
      <xdr:row>30</xdr:row>
      <xdr:rowOff>76094</xdr:rowOff>
    </xdr:to>
    <xdr:cxnSp macro="">
      <xdr:nvCxnSpPr>
        <xdr:cNvPr id="92" name="直線コネクタ 91">
          <a:extLst>
            <a:ext uri="{FF2B5EF4-FFF2-40B4-BE49-F238E27FC236}">
              <a16:creationId xmlns:a16="http://schemas.microsoft.com/office/drawing/2014/main" id="{24757219-803F-450E-B91D-26F1338FADE5}"/>
            </a:ext>
          </a:extLst>
        </xdr:cNvPr>
        <xdr:cNvCxnSpPr/>
      </xdr:nvCxnSpPr>
      <xdr:spPr>
        <a:xfrm>
          <a:off x="3289300" y="597672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149966</xdr:rowOff>
    </xdr:from>
    <xdr:to>
      <xdr:col>11</xdr:col>
      <xdr:colOff>187325</xdr:colOff>
      <xdr:row>30</xdr:row>
      <xdr:rowOff>80116</xdr:rowOff>
    </xdr:to>
    <xdr:sp macro="" textlink="">
      <xdr:nvSpPr>
        <xdr:cNvPr id="93" name="楕円 92">
          <a:extLst>
            <a:ext uri="{FF2B5EF4-FFF2-40B4-BE49-F238E27FC236}">
              <a16:creationId xmlns:a16="http://schemas.microsoft.com/office/drawing/2014/main" id="{AC46F1F3-9E2C-45CF-BBD2-2F1A5D3C4D8B}"/>
            </a:ext>
          </a:extLst>
        </xdr:cNvPr>
        <xdr:cNvSpPr/>
      </xdr:nvSpPr>
      <xdr:spPr>
        <a:xfrm>
          <a:off x="2476500" y="5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29316</xdr:rowOff>
    </xdr:from>
    <xdr:to>
      <xdr:col>15</xdr:col>
      <xdr:colOff>136525</xdr:colOff>
      <xdr:row>30</xdr:row>
      <xdr:rowOff>61701</xdr:rowOff>
    </xdr:to>
    <xdr:cxnSp macro="">
      <xdr:nvCxnSpPr>
        <xdr:cNvPr id="94" name="直線コネクタ 93">
          <a:extLst>
            <a:ext uri="{FF2B5EF4-FFF2-40B4-BE49-F238E27FC236}">
              <a16:creationId xmlns:a16="http://schemas.microsoft.com/office/drawing/2014/main" id="{5421745E-9F47-484E-9FBC-1C1B1BB32EBF}"/>
            </a:ext>
          </a:extLst>
        </xdr:cNvPr>
        <xdr:cNvCxnSpPr/>
      </xdr:nvCxnSpPr>
      <xdr:spPr>
        <a:xfrm>
          <a:off x="2527300" y="594434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110384</xdr:rowOff>
    </xdr:from>
    <xdr:to>
      <xdr:col>7</xdr:col>
      <xdr:colOff>187325</xdr:colOff>
      <xdr:row>30</xdr:row>
      <xdr:rowOff>40534</xdr:rowOff>
    </xdr:to>
    <xdr:sp macro="" textlink="">
      <xdr:nvSpPr>
        <xdr:cNvPr id="95" name="楕円 94">
          <a:extLst>
            <a:ext uri="{FF2B5EF4-FFF2-40B4-BE49-F238E27FC236}">
              <a16:creationId xmlns:a16="http://schemas.microsoft.com/office/drawing/2014/main" id="{80E0B208-3451-4F7C-9831-D3615430608F}"/>
            </a:ext>
          </a:extLst>
        </xdr:cNvPr>
        <xdr:cNvSpPr/>
      </xdr:nvSpPr>
      <xdr:spPr>
        <a:xfrm>
          <a:off x="1714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161184</xdr:rowOff>
    </xdr:from>
    <xdr:to>
      <xdr:col>11</xdr:col>
      <xdr:colOff>136525</xdr:colOff>
      <xdr:row>30</xdr:row>
      <xdr:rowOff>29316</xdr:rowOff>
    </xdr:to>
    <xdr:cxnSp macro="">
      <xdr:nvCxnSpPr>
        <xdr:cNvPr id="96" name="直線コネクタ 95">
          <a:extLst>
            <a:ext uri="{FF2B5EF4-FFF2-40B4-BE49-F238E27FC236}">
              <a16:creationId xmlns:a16="http://schemas.microsoft.com/office/drawing/2014/main" id="{4BCAFF0C-A81C-4F42-9648-9799AD10CC78}"/>
            </a:ext>
          </a:extLst>
        </xdr:cNvPr>
        <xdr:cNvCxnSpPr/>
      </xdr:nvCxnSpPr>
      <xdr:spPr>
        <a:xfrm>
          <a:off x="1765300" y="5904759"/>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59919</xdr:rowOff>
    </xdr:from>
    <xdr:ext cx="405111" cy="259045"/>
    <xdr:sp macro="" textlink="">
      <xdr:nvSpPr>
        <xdr:cNvPr id="97" name="n_1aveValue有形固定資産減価償却率">
          <a:extLst>
            <a:ext uri="{FF2B5EF4-FFF2-40B4-BE49-F238E27FC236}">
              <a16:creationId xmlns:a16="http://schemas.microsoft.com/office/drawing/2014/main" id="{D5AC1354-F191-4323-A812-4F41D7913FCF}"/>
            </a:ext>
          </a:extLst>
        </xdr:cNvPr>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16739</xdr:rowOff>
    </xdr:from>
    <xdr:ext cx="405111" cy="259045"/>
    <xdr:sp macro="" textlink="">
      <xdr:nvSpPr>
        <xdr:cNvPr id="98" name="n_2aveValue有形固定資産減価償却率">
          <a:extLst>
            <a:ext uri="{FF2B5EF4-FFF2-40B4-BE49-F238E27FC236}">
              <a16:creationId xmlns:a16="http://schemas.microsoft.com/office/drawing/2014/main" id="{5B050AFD-7B0A-45B6-9C8B-3949797628B4}"/>
            </a:ext>
          </a:extLst>
        </xdr:cNvPr>
        <xdr:cNvSpPr txBox="1"/>
      </xdr:nvSpPr>
      <xdr:spPr>
        <a:xfrm>
          <a:off x="3086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161201</xdr:rowOff>
    </xdr:from>
    <xdr:ext cx="405111" cy="259045"/>
    <xdr:sp macro="" textlink="">
      <xdr:nvSpPr>
        <xdr:cNvPr id="99" name="n_3aveValue有形固定資産減価償却率">
          <a:extLst>
            <a:ext uri="{FF2B5EF4-FFF2-40B4-BE49-F238E27FC236}">
              <a16:creationId xmlns:a16="http://schemas.microsoft.com/office/drawing/2014/main" id="{04E3E73E-4947-4283-A48D-2AFDA44B16C1}"/>
            </a:ext>
          </a:extLst>
        </xdr:cNvPr>
        <xdr:cNvSpPr txBox="1"/>
      </xdr:nvSpPr>
      <xdr:spPr>
        <a:xfrm>
          <a:off x="2324744" y="607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127017</xdr:rowOff>
    </xdr:from>
    <xdr:ext cx="405111" cy="259045"/>
    <xdr:sp macro="" textlink="">
      <xdr:nvSpPr>
        <xdr:cNvPr id="100" name="n_4aveValue有形固定資産減価償却率">
          <a:extLst>
            <a:ext uri="{FF2B5EF4-FFF2-40B4-BE49-F238E27FC236}">
              <a16:creationId xmlns:a16="http://schemas.microsoft.com/office/drawing/2014/main" id="{B6262A38-1AD6-4F21-ABBE-C43C6D6A8A74}"/>
            </a:ext>
          </a:extLst>
        </xdr:cNvPr>
        <xdr:cNvSpPr txBox="1"/>
      </xdr:nvSpPr>
      <xdr:spPr>
        <a:xfrm>
          <a:off x="1562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143421</xdr:rowOff>
    </xdr:from>
    <xdr:ext cx="405111" cy="259045"/>
    <xdr:sp macro="" textlink="">
      <xdr:nvSpPr>
        <xdr:cNvPr id="101" name="n_1mainValue有形固定資産減価償却率">
          <a:extLst>
            <a:ext uri="{FF2B5EF4-FFF2-40B4-BE49-F238E27FC236}">
              <a16:creationId xmlns:a16="http://schemas.microsoft.com/office/drawing/2014/main" id="{13EF5499-E1FF-400B-96A2-C2A6E276A124}"/>
            </a:ext>
          </a:extLst>
        </xdr:cNvPr>
        <xdr:cNvSpPr txBox="1"/>
      </xdr:nvSpPr>
      <xdr:spPr>
        <a:xfrm>
          <a:off x="3836044" y="571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129028</xdr:rowOff>
    </xdr:from>
    <xdr:ext cx="405111" cy="259045"/>
    <xdr:sp macro="" textlink="">
      <xdr:nvSpPr>
        <xdr:cNvPr id="102" name="n_2mainValue有形固定資産減価償却率">
          <a:extLst>
            <a:ext uri="{FF2B5EF4-FFF2-40B4-BE49-F238E27FC236}">
              <a16:creationId xmlns:a16="http://schemas.microsoft.com/office/drawing/2014/main" id="{CBB50D16-0E7C-4125-91BF-2AD6C7799FFB}"/>
            </a:ext>
          </a:extLst>
        </xdr:cNvPr>
        <xdr:cNvSpPr txBox="1"/>
      </xdr:nvSpPr>
      <xdr:spPr>
        <a:xfrm>
          <a:off x="3086744" y="570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96643</xdr:rowOff>
    </xdr:from>
    <xdr:ext cx="405111" cy="259045"/>
    <xdr:sp macro="" textlink="">
      <xdr:nvSpPr>
        <xdr:cNvPr id="103" name="n_3mainValue有形固定資産減価償却率">
          <a:extLst>
            <a:ext uri="{FF2B5EF4-FFF2-40B4-BE49-F238E27FC236}">
              <a16:creationId xmlns:a16="http://schemas.microsoft.com/office/drawing/2014/main" id="{7CE6F385-EA45-44FC-9C10-43B59118A1BA}"/>
            </a:ext>
          </a:extLst>
        </xdr:cNvPr>
        <xdr:cNvSpPr txBox="1"/>
      </xdr:nvSpPr>
      <xdr:spPr>
        <a:xfrm>
          <a:off x="2324744" y="566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57061</xdr:rowOff>
    </xdr:from>
    <xdr:ext cx="405111" cy="259045"/>
    <xdr:sp macro="" textlink="">
      <xdr:nvSpPr>
        <xdr:cNvPr id="104" name="n_4mainValue有形固定資産減価償却率">
          <a:extLst>
            <a:ext uri="{FF2B5EF4-FFF2-40B4-BE49-F238E27FC236}">
              <a16:creationId xmlns:a16="http://schemas.microsoft.com/office/drawing/2014/main" id="{C73BF53C-E990-4ED4-AAF4-FECEDD945E96}"/>
            </a:ext>
          </a:extLst>
        </xdr:cNvPr>
        <xdr:cNvSpPr txBox="1"/>
      </xdr:nvSpPr>
      <xdr:spPr>
        <a:xfrm>
          <a:off x="1562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A264A2BA-CCC9-4836-B7C6-E73E4661D4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DCBFF531-1108-4C14-BBF6-E3165F3254C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A4EEDB31-91EE-4C8D-9E52-769D98B62E3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5D9F8C3E-744E-470E-B50E-3C0F61BB42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8DBC570-8150-44FE-BDA7-620624E23F1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790C077A-DC1B-4522-A451-9AEAD5598E3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5481224C-F5EA-437E-9417-35FA370E4A9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40BFD2BE-F98E-406B-8B96-92FF1F6345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A5C02A88-92B7-49D0-9D01-E56FEFDDC77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AA62727E-F547-4D73-8A8D-1CBD748A97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F85FB49C-C3FA-4951-9EBA-2899152D8B0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47451C1E-76B2-4795-AD0C-A41803535DC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2C1DF9F-7C28-400E-8361-9CF12D0A1A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ポイント低く、実質債務を経常的に確保できる資金で返済する債務償還能力は類似団体より高いと言える。これは充当可能財源である基金や起債に対する交付税措置見込額が十分あることによる。今後も基金の積み増しを行ったり、起債の借入に当たっては交付税措置率が高いものを活用するなど、将来の債務負担を十分にシミュレーションしながら財政運営を行っ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E593F551-1EE4-4EFC-9866-AC25190A51F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5A5A920-2EC6-4C1C-A7C3-C73E428E551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924541F-03E6-495A-8794-E393C37088A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CEEE6998-D80E-4F4E-85C2-7EBC5AC5A4F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F2F54D95-C095-4A9B-B83D-CC57BDF6B8A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6159C96-17D1-46BF-A744-072AC4496C0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57C88262-CD73-42A8-BFA6-C5F88CBE828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ED920BDF-5B5B-4EF7-BD03-D6735856088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D93C05C-38AA-4DBD-B09D-34C3512CB1D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A1196FD2-9288-42CB-9899-A48AC91C4B4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8A910778-68F4-488C-BE10-3A0EF71C28F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3678F9F3-8535-4E74-BAEA-68D73404770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51073BBA-4DDE-4B33-9957-45DB0E8768C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4F99B42C-F192-4B3A-838B-10BB3A796FC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906EDFBF-D6EB-4F49-8253-19FA4CF0758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3" name="直線コネクタ 132">
          <a:extLst>
            <a:ext uri="{FF2B5EF4-FFF2-40B4-BE49-F238E27FC236}">
              <a16:creationId xmlns:a16="http://schemas.microsoft.com/office/drawing/2014/main" id="{25D7138D-EA76-4E3E-85E0-3274F8D98961}"/>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4" name="債務償還比率最小値テキスト">
          <a:extLst>
            <a:ext uri="{FF2B5EF4-FFF2-40B4-BE49-F238E27FC236}">
              <a16:creationId xmlns:a16="http://schemas.microsoft.com/office/drawing/2014/main" id="{B6A8405C-5E69-49FC-B8ED-27F5800292FC}"/>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5" name="直線コネクタ 134">
          <a:extLst>
            <a:ext uri="{FF2B5EF4-FFF2-40B4-BE49-F238E27FC236}">
              <a16:creationId xmlns:a16="http://schemas.microsoft.com/office/drawing/2014/main" id="{3B886F4A-4BB8-440C-9458-F1B528FDD8AE}"/>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EE4249EF-1B6B-4A19-83E3-856B411497D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8EEF965C-8797-4FD5-8FB9-BFD46746C90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8" name="債務償還比率平均値テキスト">
          <a:extLst>
            <a:ext uri="{FF2B5EF4-FFF2-40B4-BE49-F238E27FC236}">
              <a16:creationId xmlns:a16="http://schemas.microsoft.com/office/drawing/2014/main" id="{BB0FD421-135C-4EFB-A457-96A4CAB94A2C}"/>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9" name="フローチャート: 判断 138">
          <a:extLst>
            <a:ext uri="{FF2B5EF4-FFF2-40B4-BE49-F238E27FC236}">
              <a16:creationId xmlns:a16="http://schemas.microsoft.com/office/drawing/2014/main" id="{ABDA5898-0807-44FF-88A5-74C13DDA7D2E}"/>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875</xdr:rowOff>
    </xdr:from>
    <xdr:to>
      <xdr:col>72</xdr:col>
      <xdr:colOff>123825</xdr:colOff>
      <xdr:row>29</xdr:row>
      <xdr:rowOff>102475</xdr:rowOff>
    </xdr:to>
    <xdr:sp macro="" textlink="">
      <xdr:nvSpPr>
        <xdr:cNvPr id="140" name="フローチャート: 判断 139">
          <a:extLst>
            <a:ext uri="{FF2B5EF4-FFF2-40B4-BE49-F238E27FC236}">
              <a16:creationId xmlns:a16="http://schemas.microsoft.com/office/drawing/2014/main" id="{69C53A91-08DD-4E62-848E-897DC1303C7D}"/>
            </a:ext>
          </a:extLst>
        </xdr:cNvPr>
        <xdr:cNvSpPr/>
      </xdr:nvSpPr>
      <xdr:spPr>
        <a:xfrm>
          <a:off x="14033500" y="5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5433</xdr:rowOff>
    </xdr:from>
    <xdr:to>
      <xdr:col>68</xdr:col>
      <xdr:colOff>123825</xdr:colOff>
      <xdr:row>29</xdr:row>
      <xdr:rowOff>107033</xdr:rowOff>
    </xdr:to>
    <xdr:sp macro="" textlink="">
      <xdr:nvSpPr>
        <xdr:cNvPr id="141" name="フローチャート: 判断 140">
          <a:extLst>
            <a:ext uri="{FF2B5EF4-FFF2-40B4-BE49-F238E27FC236}">
              <a16:creationId xmlns:a16="http://schemas.microsoft.com/office/drawing/2014/main" id="{369CB4A7-A8B1-4AFE-9AB2-5BECB5B7D40A}"/>
            </a:ext>
          </a:extLst>
        </xdr:cNvPr>
        <xdr:cNvSpPr/>
      </xdr:nvSpPr>
      <xdr:spPr>
        <a:xfrm>
          <a:off x="13271500" y="574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18747</xdr:rowOff>
    </xdr:from>
    <xdr:to>
      <xdr:col>64</xdr:col>
      <xdr:colOff>123825</xdr:colOff>
      <xdr:row>29</xdr:row>
      <xdr:rowOff>120347</xdr:rowOff>
    </xdr:to>
    <xdr:sp macro="" textlink="">
      <xdr:nvSpPr>
        <xdr:cNvPr id="142" name="フローチャート: 判断 141">
          <a:extLst>
            <a:ext uri="{FF2B5EF4-FFF2-40B4-BE49-F238E27FC236}">
              <a16:creationId xmlns:a16="http://schemas.microsoft.com/office/drawing/2014/main" id="{62DF33D1-E4F7-4E1D-BA42-5D0F0DC6AAF2}"/>
            </a:ext>
          </a:extLst>
        </xdr:cNvPr>
        <xdr:cNvSpPr/>
      </xdr:nvSpPr>
      <xdr:spPr>
        <a:xfrm>
          <a:off x="12509500" y="576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9511</xdr:rowOff>
    </xdr:from>
    <xdr:to>
      <xdr:col>60</xdr:col>
      <xdr:colOff>123825</xdr:colOff>
      <xdr:row>29</xdr:row>
      <xdr:rowOff>111111</xdr:rowOff>
    </xdr:to>
    <xdr:sp macro="" textlink="">
      <xdr:nvSpPr>
        <xdr:cNvPr id="143" name="フローチャート: 判断 142">
          <a:extLst>
            <a:ext uri="{FF2B5EF4-FFF2-40B4-BE49-F238E27FC236}">
              <a16:creationId xmlns:a16="http://schemas.microsoft.com/office/drawing/2014/main" id="{FBAD8BF9-ACD9-4B77-BB36-5E9459B0C27C}"/>
            </a:ext>
          </a:extLst>
        </xdr:cNvPr>
        <xdr:cNvSpPr/>
      </xdr:nvSpPr>
      <xdr:spPr>
        <a:xfrm>
          <a:off x="11747500" y="57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C0FA9A2-F3AB-4A6D-9727-442A515BE8F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E86612B-E4FC-41D6-9BA8-6FA2FE41DDF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77DC7E5-891A-48B0-B8D0-590DD481B4F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E77922E-3E7E-420A-BB7F-26D475EE758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21508D0-87C1-4A02-A0B7-AC99FA5898F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92851</xdr:rowOff>
    </xdr:from>
    <xdr:to>
      <xdr:col>76</xdr:col>
      <xdr:colOff>73025</xdr:colOff>
      <xdr:row>28</xdr:row>
      <xdr:rowOff>23001</xdr:rowOff>
    </xdr:to>
    <xdr:sp macro="" textlink="">
      <xdr:nvSpPr>
        <xdr:cNvPr id="149" name="楕円 148">
          <a:extLst>
            <a:ext uri="{FF2B5EF4-FFF2-40B4-BE49-F238E27FC236}">
              <a16:creationId xmlns:a16="http://schemas.microsoft.com/office/drawing/2014/main" id="{04B64F4B-48D3-4438-AF26-B0F54BDDED17}"/>
            </a:ext>
          </a:extLst>
        </xdr:cNvPr>
        <xdr:cNvSpPr/>
      </xdr:nvSpPr>
      <xdr:spPr>
        <a:xfrm>
          <a:off x="14744700" y="54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115728</xdr:rowOff>
    </xdr:from>
    <xdr:ext cx="469744" cy="259045"/>
    <xdr:sp macro="" textlink="">
      <xdr:nvSpPr>
        <xdr:cNvPr id="150" name="債務償還比率該当値テキスト">
          <a:extLst>
            <a:ext uri="{FF2B5EF4-FFF2-40B4-BE49-F238E27FC236}">
              <a16:creationId xmlns:a16="http://schemas.microsoft.com/office/drawing/2014/main" id="{37CF22E0-832B-4969-8625-A7E66675F1F7}"/>
            </a:ext>
          </a:extLst>
        </xdr:cNvPr>
        <xdr:cNvSpPr txBox="1"/>
      </xdr:nvSpPr>
      <xdr:spPr>
        <a:xfrm>
          <a:off x="14846300" y="534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564</xdr:rowOff>
    </xdr:from>
    <xdr:to>
      <xdr:col>72</xdr:col>
      <xdr:colOff>123825</xdr:colOff>
      <xdr:row>28</xdr:row>
      <xdr:rowOff>102164</xdr:rowOff>
    </xdr:to>
    <xdr:sp macro="" textlink="">
      <xdr:nvSpPr>
        <xdr:cNvPr id="151" name="楕円 150">
          <a:extLst>
            <a:ext uri="{FF2B5EF4-FFF2-40B4-BE49-F238E27FC236}">
              <a16:creationId xmlns:a16="http://schemas.microsoft.com/office/drawing/2014/main" id="{1E6CE7C3-E0DE-4C49-A537-A806491CB0E7}"/>
            </a:ext>
          </a:extLst>
        </xdr:cNvPr>
        <xdr:cNvSpPr/>
      </xdr:nvSpPr>
      <xdr:spPr>
        <a:xfrm>
          <a:off x="14033500" y="55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143651</xdr:rowOff>
    </xdr:from>
    <xdr:to>
      <xdr:col>76</xdr:col>
      <xdr:colOff>22225</xdr:colOff>
      <xdr:row>28</xdr:row>
      <xdr:rowOff>51364</xdr:rowOff>
    </xdr:to>
    <xdr:cxnSp macro="">
      <xdr:nvCxnSpPr>
        <xdr:cNvPr id="152" name="直線コネクタ 151">
          <a:extLst>
            <a:ext uri="{FF2B5EF4-FFF2-40B4-BE49-F238E27FC236}">
              <a16:creationId xmlns:a16="http://schemas.microsoft.com/office/drawing/2014/main" id="{216A5174-67C2-4131-8304-93BCBDD53258}"/>
            </a:ext>
          </a:extLst>
        </xdr:cNvPr>
        <xdr:cNvCxnSpPr/>
      </xdr:nvCxnSpPr>
      <xdr:spPr>
        <a:xfrm flipV="1">
          <a:off x="14084300" y="5544326"/>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52381</xdr:rowOff>
    </xdr:from>
    <xdr:to>
      <xdr:col>68</xdr:col>
      <xdr:colOff>123825</xdr:colOff>
      <xdr:row>28</xdr:row>
      <xdr:rowOff>153981</xdr:rowOff>
    </xdr:to>
    <xdr:sp macro="" textlink="">
      <xdr:nvSpPr>
        <xdr:cNvPr id="153" name="楕円 152">
          <a:extLst>
            <a:ext uri="{FF2B5EF4-FFF2-40B4-BE49-F238E27FC236}">
              <a16:creationId xmlns:a16="http://schemas.microsoft.com/office/drawing/2014/main" id="{AFC588A7-8E06-46A4-8D5C-0A8BCF8AC776}"/>
            </a:ext>
          </a:extLst>
        </xdr:cNvPr>
        <xdr:cNvSpPr/>
      </xdr:nvSpPr>
      <xdr:spPr>
        <a:xfrm>
          <a:off x="13271500" y="56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51364</xdr:rowOff>
    </xdr:from>
    <xdr:to>
      <xdr:col>72</xdr:col>
      <xdr:colOff>73025</xdr:colOff>
      <xdr:row>28</xdr:row>
      <xdr:rowOff>103181</xdr:rowOff>
    </xdr:to>
    <xdr:cxnSp macro="">
      <xdr:nvCxnSpPr>
        <xdr:cNvPr id="154" name="直線コネクタ 153">
          <a:extLst>
            <a:ext uri="{FF2B5EF4-FFF2-40B4-BE49-F238E27FC236}">
              <a16:creationId xmlns:a16="http://schemas.microsoft.com/office/drawing/2014/main" id="{2E6445C5-3B7E-4988-AAAB-89329FB818C4}"/>
            </a:ext>
          </a:extLst>
        </xdr:cNvPr>
        <xdr:cNvCxnSpPr/>
      </xdr:nvCxnSpPr>
      <xdr:spPr>
        <a:xfrm flipV="1">
          <a:off x="13322300" y="5623489"/>
          <a:ext cx="762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54659</xdr:rowOff>
    </xdr:from>
    <xdr:to>
      <xdr:col>64</xdr:col>
      <xdr:colOff>123825</xdr:colOff>
      <xdr:row>28</xdr:row>
      <xdr:rowOff>156259</xdr:rowOff>
    </xdr:to>
    <xdr:sp macro="" textlink="">
      <xdr:nvSpPr>
        <xdr:cNvPr id="155" name="楕円 154">
          <a:extLst>
            <a:ext uri="{FF2B5EF4-FFF2-40B4-BE49-F238E27FC236}">
              <a16:creationId xmlns:a16="http://schemas.microsoft.com/office/drawing/2014/main" id="{C9FA8857-B0D6-46E8-905A-E4332CEAFD8C}"/>
            </a:ext>
          </a:extLst>
        </xdr:cNvPr>
        <xdr:cNvSpPr/>
      </xdr:nvSpPr>
      <xdr:spPr>
        <a:xfrm>
          <a:off x="12509500" y="56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103181</xdr:rowOff>
    </xdr:from>
    <xdr:to>
      <xdr:col>68</xdr:col>
      <xdr:colOff>73025</xdr:colOff>
      <xdr:row>28</xdr:row>
      <xdr:rowOff>105459</xdr:rowOff>
    </xdr:to>
    <xdr:cxnSp macro="">
      <xdr:nvCxnSpPr>
        <xdr:cNvPr id="156" name="直線コネクタ 155">
          <a:extLst>
            <a:ext uri="{FF2B5EF4-FFF2-40B4-BE49-F238E27FC236}">
              <a16:creationId xmlns:a16="http://schemas.microsoft.com/office/drawing/2014/main" id="{3941EBE8-E872-430C-BF49-84E5B77C851D}"/>
            </a:ext>
          </a:extLst>
        </xdr:cNvPr>
        <xdr:cNvCxnSpPr/>
      </xdr:nvCxnSpPr>
      <xdr:spPr>
        <a:xfrm flipV="1">
          <a:off x="12560300" y="5675306"/>
          <a:ext cx="762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63176</xdr:rowOff>
    </xdr:from>
    <xdr:to>
      <xdr:col>60</xdr:col>
      <xdr:colOff>123825</xdr:colOff>
      <xdr:row>28</xdr:row>
      <xdr:rowOff>164776</xdr:rowOff>
    </xdr:to>
    <xdr:sp macro="" textlink="">
      <xdr:nvSpPr>
        <xdr:cNvPr id="157" name="楕円 156">
          <a:extLst>
            <a:ext uri="{FF2B5EF4-FFF2-40B4-BE49-F238E27FC236}">
              <a16:creationId xmlns:a16="http://schemas.microsoft.com/office/drawing/2014/main" id="{B9BE6797-B1AF-4FC2-9D3F-184857BC78B0}"/>
            </a:ext>
          </a:extLst>
        </xdr:cNvPr>
        <xdr:cNvSpPr/>
      </xdr:nvSpPr>
      <xdr:spPr>
        <a:xfrm>
          <a:off x="11747500" y="56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105459</xdr:rowOff>
    </xdr:from>
    <xdr:to>
      <xdr:col>64</xdr:col>
      <xdr:colOff>73025</xdr:colOff>
      <xdr:row>28</xdr:row>
      <xdr:rowOff>113976</xdr:rowOff>
    </xdr:to>
    <xdr:cxnSp macro="">
      <xdr:nvCxnSpPr>
        <xdr:cNvPr id="158" name="直線コネクタ 157">
          <a:extLst>
            <a:ext uri="{FF2B5EF4-FFF2-40B4-BE49-F238E27FC236}">
              <a16:creationId xmlns:a16="http://schemas.microsoft.com/office/drawing/2014/main" id="{A6451616-160E-46D9-B68A-68DDB356A0B0}"/>
            </a:ext>
          </a:extLst>
        </xdr:cNvPr>
        <xdr:cNvCxnSpPr/>
      </xdr:nvCxnSpPr>
      <xdr:spPr>
        <a:xfrm flipV="1">
          <a:off x="11798300" y="5677584"/>
          <a:ext cx="76200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93602</xdr:rowOff>
    </xdr:from>
    <xdr:ext cx="469744" cy="259045"/>
    <xdr:sp macro="" textlink="">
      <xdr:nvSpPr>
        <xdr:cNvPr id="159" name="n_1aveValue債務償還比率">
          <a:extLst>
            <a:ext uri="{FF2B5EF4-FFF2-40B4-BE49-F238E27FC236}">
              <a16:creationId xmlns:a16="http://schemas.microsoft.com/office/drawing/2014/main" id="{DADFD21E-A88F-40CD-A58F-6A16A2025372}"/>
            </a:ext>
          </a:extLst>
        </xdr:cNvPr>
        <xdr:cNvSpPr txBox="1"/>
      </xdr:nvSpPr>
      <xdr:spPr>
        <a:xfrm>
          <a:off x="13836727" y="5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98160</xdr:rowOff>
    </xdr:from>
    <xdr:ext cx="469744" cy="259045"/>
    <xdr:sp macro="" textlink="">
      <xdr:nvSpPr>
        <xdr:cNvPr id="160" name="n_2aveValue債務償還比率">
          <a:extLst>
            <a:ext uri="{FF2B5EF4-FFF2-40B4-BE49-F238E27FC236}">
              <a16:creationId xmlns:a16="http://schemas.microsoft.com/office/drawing/2014/main" id="{3C06C5BE-B04F-484D-8ECE-977AF1B590B4}"/>
            </a:ext>
          </a:extLst>
        </xdr:cNvPr>
        <xdr:cNvSpPr txBox="1"/>
      </xdr:nvSpPr>
      <xdr:spPr>
        <a:xfrm>
          <a:off x="13087427" y="584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111474</xdr:rowOff>
    </xdr:from>
    <xdr:ext cx="469744" cy="259045"/>
    <xdr:sp macro="" textlink="">
      <xdr:nvSpPr>
        <xdr:cNvPr id="161" name="n_3aveValue債務償還比率">
          <a:extLst>
            <a:ext uri="{FF2B5EF4-FFF2-40B4-BE49-F238E27FC236}">
              <a16:creationId xmlns:a16="http://schemas.microsoft.com/office/drawing/2014/main" id="{452F281B-B6C1-4733-8E47-FE2A4D14226E}"/>
            </a:ext>
          </a:extLst>
        </xdr:cNvPr>
        <xdr:cNvSpPr txBox="1"/>
      </xdr:nvSpPr>
      <xdr:spPr>
        <a:xfrm>
          <a:off x="12325427" y="58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102238</xdr:rowOff>
    </xdr:from>
    <xdr:ext cx="469744" cy="259045"/>
    <xdr:sp macro="" textlink="">
      <xdr:nvSpPr>
        <xdr:cNvPr id="162" name="n_4aveValue債務償還比率">
          <a:extLst>
            <a:ext uri="{FF2B5EF4-FFF2-40B4-BE49-F238E27FC236}">
              <a16:creationId xmlns:a16="http://schemas.microsoft.com/office/drawing/2014/main" id="{A1A4F43F-C550-4BBC-8188-828384DD840F}"/>
            </a:ext>
          </a:extLst>
        </xdr:cNvPr>
        <xdr:cNvSpPr txBox="1"/>
      </xdr:nvSpPr>
      <xdr:spPr>
        <a:xfrm>
          <a:off x="11563427" y="5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118691</xdr:rowOff>
    </xdr:from>
    <xdr:ext cx="469744" cy="259045"/>
    <xdr:sp macro="" textlink="">
      <xdr:nvSpPr>
        <xdr:cNvPr id="163" name="n_1mainValue債務償還比率">
          <a:extLst>
            <a:ext uri="{FF2B5EF4-FFF2-40B4-BE49-F238E27FC236}">
              <a16:creationId xmlns:a16="http://schemas.microsoft.com/office/drawing/2014/main" id="{3C6CD708-F161-459E-A936-9AE65D420023}"/>
            </a:ext>
          </a:extLst>
        </xdr:cNvPr>
        <xdr:cNvSpPr txBox="1"/>
      </xdr:nvSpPr>
      <xdr:spPr>
        <a:xfrm>
          <a:off x="13836727" y="534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170508</xdr:rowOff>
    </xdr:from>
    <xdr:ext cx="469744" cy="259045"/>
    <xdr:sp macro="" textlink="">
      <xdr:nvSpPr>
        <xdr:cNvPr id="164" name="n_2mainValue債務償還比率">
          <a:extLst>
            <a:ext uri="{FF2B5EF4-FFF2-40B4-BE49-F238E27FC236}">
              <a16:creationId xmlns:a16="http://schemas.microsoft.com/office/drawing/2014/main" id="{52381CE8-0B9A-45F8-ABDF-2E5584D69AD1}"/>
            </a:ext>
          </a:extLst>
        </xdr:cNvPr>
        <xdr:cNvSpPr txBox="1"/>
      </xdr:nvSpPr>
      <xdr:spPr>
        <a:xfrm>
          <a:off x="13087427" y="539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1336</xdr:rowOff>
    </xdr:from>
    <xdr:ext cx="469744" cy="259045"/>
    <xdr:sp macro="" textlink="">
      <xdr:nvSpPr>
        <xdr:cNvPr id="165" name="n_3mainValue債務償還比率">
          <a:extLst>
            <a:ext uri="{FF2B5EF4-FFF2-40B4-BE49-F238E27FC236}">
              <a16:creationId xmlns:a16="http://schemas.microsoft.com/office/drawing/2014/main" id="{079C5B14-6F98-460D-A5CA-9DE2D2728B80}"/>
            </a:ext>
          </a:extLst>
        </xdr:cNvPr>
        <xdr:cNvSpPr txBox="1"/>
      </xdr:nvSpPr>
      <xdr:spPr>
        <a:xfrm>
          <a:off x="12325427" y="54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9853</xdr:rowOff>
    </xdr:from>
    <xdr:ext cx="469744" cy="259045"/>
    <xdr:sp macro="" textlink="">
      <xdr:nvSpPr>
        <xdr:cNvPr id="166" name="n_4mainValue債務償還比率">
          <a:extLst>
            <a:ext uri="{FF2B5EF4-FFF2-40B4-BE49-F238E27FC236}">
              <a16:creationId xmlns:a16="http://schemas.microsoft.com/office/drawing/2014/main" id="{471064B5-44E0-4222-B7AD-B208572ACF85}"/>
            </a:ext>
          </a:extLst>
        </xdr:cNvPr>
        <xdr:cNvSpPr txBox="1"/>
      </xdr:nvSpPr>
      <xdr:spPr>
        <a:xfrm>
          <a:off x="11563427" y="541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FA6E46F3-0D17-44F2-B85B-DC471A28162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6C8FDB87-4741-467F-9617-CBF997DF53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31F30C4F-407B-441C-AAFC-7A251561E8A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77C4BB0D-2AD7-4F2A-9A53-0C2DFDB3FCD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842C1027-DA66-4C58-83B3-8890D477F94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22305FF0-9026-4DA9-9D86-366355561B9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C1A5AD-F5C4-4FAB-B795-7BBC85FAAE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6AC265-06CD-4385-9DCD-FDBB8DA281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AE3737-DCF0-41BD-B7BA-A3B343D387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B6BD06-9CC9-465D-8CB5-15F11FF226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F4E0BF-B546-4C82-9D60-A17B9DB373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292CB8-DE0F-4E16-8ADF-0DB0460164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DA064B-D84C-40E4-BA15-47C22B4ACE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8EB3A3-F910-4C81-9B8D-39D715E1B5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AB6C7A-3A31-4138-890D-CA28B8DE30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281E4E-6919-4309-8018-FD24E866DC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49F280-4A45-48BA-85A9-23B526EDC1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94A68A-B162-404B-A8D8-FC9893E8A0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BB549C-878C-476E-81D1-A4456C7401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7E5DE3-49F1-4595-ACD4-5D6D3D9B8C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AF5EA1-BF42-494D-AA77-BFD3631777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BE502D1-394C-45A0-918B-64A53E18666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B416F1-6874-41EA-ABE7-6B91C89D53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D40FB4-73C0-4A3C-9D67-FBF4CE6A62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A19C65-DC40-4AC2-81B9-E9702E5277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FEED3AB-13A5-47D6-9CF7-C5083CFE02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FBB95C-A76D-4275-A44F-0E2725635F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F47510-963D-4291-A4E8-357E965C79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1E9544-DA03-4530-B41C-F91BE2AA45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2F65D8-123E-4745-83C1-DA9351C538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4F13F4-CA22-4523-9B1E-F23A0A19DD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96A027-AF02-45D4-B719-24981586EB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896701-570F-4C52-B03A-DB6A5DB1B0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63568E-B1F8-4954-923D-38D7548D42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D136B4-625D-4FCF-A193-84FBF707E2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C11847-D469-42E8-AAFB-90F65F2F9F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2B006E-F4EA-4F6B-8D01-BA962E8D69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B96FE9-D6D0-48AC-ADC8-EEF39BF4AD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01E1D7-847C-458F-B66E-484927E8944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53594E-6008-4BE5-8045-953239DE44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40B3C9-40EB-4117-9473-BC6723649A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CF638C-1911-4E67-A77B-4A80DEEB5E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950A49-A115-435D-94A4-D283716823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A9B47A-75B4-425B-8491-A7D4E5ED33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B454EB-CCA7-4110-ADAD-97EE84F32C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B0CFEE-22AF-4ED3-BBB3-4D66878C49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64750D-BE00-401A-9041-0FDD4581AC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06552A-4D11-4E78-94FF-DB7D4F0E3B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0B2CAB1-A2DE-4A09-A10D-547BDE23869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D8E3915-CECC-46EA-BDDE-F6B1F9AC1D0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168FA7D-AB17-44E6-AF3B-A6D587C4219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889C275-1491-4161-9902-461CA8BD2C4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C572669-E6DE-46C0-95B2-BB0606EC188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7290782-D546-4A5E-A7F2-065CEFCCCB3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208F4A3-0D2D-419C-AC05-F759F00476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C171319-2AB2-4CF4-8E43-E29E4844D2B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47DCA79-C159-44C9-8F4F-6C14AC2E2E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833137-56CD-4175-8510-B8172E5FF5D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5F99A02-D3C0-41E0-B7C8-E9C0BB6788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85741F5-80B9-4982-A73A-25A5D4EA019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8A936E2-40FE-4AAE-9F12-CCE4F60618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EF3C43C2-9979-4480-9DF4-18FCA96C0E11}"/>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B5813B5D-EDC6-453D-8410-D45A4DC665A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FCA9A47-C42E-4785-8EFE-F9524B34045D}"/>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116EFE23-498E-4A2B-A235-DF1E3780034D}"/>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8378AA73-719A-4C7B-A188-1F54D3BA9033}"/>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7406F4C7-F798-4B3D-84B5-D4A33CC2EB3F}"/>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77C0B2F1-33AB-46C9-910D-E3C16BFCAE0F}"/>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a:extLst>
            <a:ext uri="{FF2B5EF4-FFF2-40B4-BE49-F238E27FC236}">
              <a16:creationId xmlns:a16="http://schemas.microsoft.com/office/drawing/2014/main" id="{2770108E-38AC-436D-9E41-01580D43DDB7}"/>
            </a:ext>
          </a:extLst>
        </xdr:cNvPr>
        <xdr:cNvSpPr/>
      </xdr:nvSpPr>
      <xdr:spPr>
        <a:xfrm>
          <a:off x="3746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a:extLst>
            <a:ext uri="{FF2B5EF4-FFF2-40B4-BE49-F238E27FC236}">
              <a16:creationId xmlns:a16="http://schemas.microsoft.com/office/drawing/2014/main" id="{87E2E0DA-1C1C-4698-A9B6-878B65F93DBE}"/>
            </a:ext>
          </a:extLst>
        </xdr:cNvPr>
        <xdr:cNvSpPr/>
      </xdr:nvSpPr>
      <xdr:spPr>
        <a:xfrm>
          <a:off x="2857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15AC663F-C7FD-4B69-B9D2-1E95C0CB17C3}"/>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a:extLst>
            <a:ext uri="{FF2B5EF4-FFF2-40B4-BE49-F238E27FC236}">
              <a16:creationId xmlns:a16="http://schemas.microsoft.com/office/drawing/2014/main" id="{982C6B57-6D53-4479-978B-E267F9A521B9}"/>
            </a:ext>
          </a:extLst>
        </xdr:cNvPr>
        <xdr:cNvSpPr/>
      </xdr:nvSpPr>
      <xdr:spPr>
        <a:xfrm>
          <a:off x="107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745CD4-B25B-462F-AAFF-F836D87755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7FF754-6A4E-49B4-BDDA-3661243801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07D1BE-57C3-4F97-9530-82EFBD54E4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E9AED8-5312-44E6-817C-88C8238E4F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AEC2EE-2C15-41E9-A602-A13A100BFC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3" name="楕円 72">
          <a:extLst>
            <a:ext uri="{FF2B5EF4-FFF2-40B4-BE49-F238E27FC236}">
              <a16:creationId xmlns:a16="http://schemas.microsoft.com/office/drawing/2014/main" id="{64357D4A-557F-423F-B207-018E1495FAE1}"/>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4" name="【道路】&#10;有形固定資産減価償却率該当値テキスト">
          <a:extLst>
            <a:ext uri="{FF2B5EF4-FFF2-40B4-BE49-F238E27FC236}">
              <a16:creationId xmlns:a16="http://schemas.microsoft.com/office/drawing/2014/main" id="{B8D0D479-03D1-45F1-B551-42DE3B8F475D}"/>
            </a:ext>
          </a:extLst>
        </xdr:cNvPr>
        <xdr:cNvSpPr txBox="1"/>
      </xdr:nvSpPr>
      <xdr:spPr>
        <a:xfrm>
          <a:off x="4673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a:extLst>
            <a:ext uri="{FF2B5EF4-FFF2-40B4-BE49-F238E27FC236}">
              <a16:creationId xmlns:a16="http://schemas.microsoft.com/office/drawing/2014/main" id="{E8F1EAD2-A433-4DF5-9B05-C41784CD623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120015</xdr:rowOff>
    </xdr:to>
    <xdr:cxnSp macro="">
      <xdr:nvCxnSpPr>
        <xdr:cNvPr id="76" name="直線コネクタ 75">
          <a:extLst>
            <a:ext uri="{FF2B5EF4-FFF2-40B4-BE49-F238E27FC236}">
              <a16:creationId xmlns:a16="http://schemas.microsoft.com/office/drawing/2014/main" id="{78E176BB-23BC-42B6-834E-2999AF9DDF19}"/>
            </a:ext>
          </a:extLst>
        </xdr:cNvPr>
        <xdr:cNvCxnSpPr/>
      </xdr:nvCxnSpPr>
      <xdr:spPr>
        <a:xfrm>
          <a:off x="3797300" y="64312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9AE2747A-9E35-4306-9689-C7B0FC3F4BBB}"/>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87630</xdr:rowOff>
    </xdr:to>
    <xdr:cxnSp macro="">
      <xdr:nvCxnSpPr>
        <xdr:cNvPr id="78" name="直線コネクタ 77">
          <a:extLst>
            <a:ext uri="{FF2B5EF4-FFF2-40B4-BE49-F238E27FC236}">
              <a16:creationId xmlns:a16="http://schemas.microsoft.com/office/drawing/2014/main" id="{A2993197-E5F4-4BDD-B593-DAF4A9183FC0}"/>
            </a:ext>
          </a:extLst>
        </xdr:cNvPr>
        <xdr:cNvCxnSpPr/>
      </xdr:nvCxnSpPr>
      <xdr:spPr>
        <a:xfrm>
          <a:off x="2908300" y="64141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9" name="楕円 78">
          <a:extLst>
            <a:ext uri="{FF2B5EF4-FFF2-40B4-BE49-F238E27FC236}">
              <a16:creationId xmlns:a16="http://schemas.microsoft.com/office/drawing/2014/main" id="{6C14E7A2-A37A-4662-A08C-5F8721DBD799}"/>
            </a:ext>
          </a:extLst>
        </xdr:cNvPr>
        <xdr:cNvSpPr/>
      </xdr:nvSpPr>
      <xdr:spPr>
        <a:xfrm>
          <a:off x="196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F859434A-9593-4A70-8084-32444D9DF4ED}"/>
            </a:ext>
          </a:extLst>
        </xdr:cNvPr>
        <xdr:cNvCxnSpPr/>
      </xdr:nvCxnSpPr>
      <xdr:spPr>
        <a:xfrm>
          <a:off x="2019300" y="63893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a:extLst>
            <a:ext uri="{FF2B5EF4-FFF2-40B4-BE49-F238E27FC236}">
              <a16:creationId xmlns:a16="http://schemas.microsoft.com/office/drawing/2014/main" id="{84CDB152-954A-46CB-BCD5-2DD0B0CA1150}"/>
            </a:ext>
          </a:extLst>
        </xdr:cNvPr>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45720</xdr:rowOff>
    </xdr:to>
    <xdr:cxnSp macro="">
      <xdr:nvCxnSpPr>
        <xdr:cNvPr id="82" name="直線コネクタ 81">
          <a:extLst>
            <a:ext uri="{FF2B5EF4-FFF2-40B4-BE49-F238E27FC236}">
              <a16:creationId xmlns:a16="http://schemas.microsoft.com/office/drawing/2014/main" id="{0D1608AC-B9FA-4A24-BCA6-BFD8E8B13D3B}"/>
            </a:ext>
          </a:extLst>
        </xdr:cNvPr>
        <xdr:cNvCxnSpPr/>
      </xdr:nvCxnSpPr>
      <xdr:spPr>
        <a:xfrm>
          <a:off x="1130300" y="6372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131462</xdr:rowOff>
    </xdr:from>
    <xdr:ext cx="405111" cy="259045"/>
    <xdr:sp macro="" textlink="">
      <xdr:nvSpPr>
        <xdr:cNvPr id="83" name="n_1aveValue【道路】&#10;有形固定資産減価償却率">
          <a:extLst>
            <a:ext uri="{FF2B5EF4-FFF2-40B4-BE49-F238E27FC236}">
              <a16:creationId xmlns:a16="http://schemas.microsoft.com/office/drawing/2014/main" id="{00F3529E-AA8D-4DD4-ADCC-218CCB725612}"/>
            </a:ext>
          </a:extLst>
        </xdr:cNvPr>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4" name="n_2aveValue【道路】&#10;有形固定資産減価償却率">
          <a:extLst>
            <a:ext uri="{FF2B5EF4-FFF2-40B4-BE49-F238E27FC236}">
              <a16:creationId xmlns:a16="http://schemas.microsoft.com/office/drawing/2014/main" id="{17D6DEAE-C023-4246-B6CF-C97E2FB49D74}"/>
            </a:ext>
          </a:extLst>
        </xdr:cNvPr>
        <xdr:cNvSpPr txBox="1"/>
      </xdr:nvSpPr>
      <xdr:spPr>
        <a:xfrm>
          <a:off x="2705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5746574F-0670-41B9-9105-39560FB57C7A}"/>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86" name="n_4aveValue【道路】&#10;有形固定資産減価償却率">
          <a:extLst>
            <a:ext uri="{FF2B5EF4-FFF2-40B4-BE49-F238E27FC236}">
              <a16:creationId xmlns:a16="http://schemas.microsoft.com/office/drawing/2014/main" id="{0741AFD3-ADF2-4C4E-B5B3-EDFDD4905179}"/>
            </a:ext>
          </a:extLst>
        </xdr:cNvPr>
        <xdr:cNvSpPr txBox="1"/>
      </xdr:nvSpPr>
      <xdr:spPr>
        <a:xfrm>
          <a:off x="927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a:extLst>
            <a:ext uri="{FF2B5EF4-FFF2-40B4-BE49-F238E27FC236}">
              <a16:creationId xmlns:a16="http://schemas.microsoft.com/office/drawing/2014/main" id="{5CF98167-C9D8-4FB8-8FB5-337BD92AD08E}"/>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69444740-3FA5-4352-B9AC-AF6BE02207EB}"/>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113047</xdr:rowOff>
    </xdr:from>
    <xdr:ext cx="405111" cy="259045"/>
    <xdr:sp macro="" textlink="">
      <xdr:nvSpPr>
        <xdr:cNvPr id="89" name="n_3mainValue【道路】&#10;有形固定資産減価償却率">
          <a:extLst>
            <a:ext uri="{FF2B5EF4-FFF2-40B4-BE49-F238E27FC236}">
              <a16:creationId xmlns:a16="http://schemas.microsoft.com/office/drawing/2014/main" id="{0D9BDAED-FC30-4DDF-A47B-6688D94E8750}"/>
            </a:ext>
          </a:extLst>
        </xdr:cNvPr>
        <xdr:cNvSpPr txBox="1"/>
      </xdr:nvSpPr>
      <xdr:spPr>
        <a:xfrm>
          <a:off x="1816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a:extLst>
            <a:ext uri="{FF2B5EF4-FFF2-40B4-BE49-F238E27FC236}">
              <a16:creationId xmlns:a16="http://schemas.microsoft.com/office/drawing/2014/main" id="{A86600DD-8834-4410-BD08-483B3C0807FF}"/>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BFFF265-0186-4D9A-A863-34545086EF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714E9A6-7C61-4EB1-BE19-6F9FAF7F1D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22674B0-38DC-4EA6-9F56-FCFE7F0AA6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2878DE0-056D-4D10-8046-BF303C210C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6382748-D491-46A5-B594-B8C1E267B5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51FE7F6-36D9-45D8-AE70-A186E19F4E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4494DE1-E3A2-42A9-AB9F-0B8C39889B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64FFC95-E77A-4FD3-A625-1EE4CD0309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0891ADE-CDD2-43FC-AD3C-2C2402E714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3F34B3-26E4-4A08-BACD-393DF187CD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60C26B-EE09-46FF-80E6-551F2F8D5D8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BF7EC836-A8F9-4A94-869D-4FD7B339140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A11B9872-7CBB-42F4-A45B-EB17CA0D397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FE85DE3C-859A-4479-9664-8984543A5DC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2E8FAA3-8827-4254-A1BA-CF463A95840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CAED6CD6-1882-400D-9876-78D050FFC63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DB301F78-CA74-45A2-A96B-6B31D7C87D2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8EDB9471-DD71-40FB-A1E6-FFAE923811B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467E934-EE3D-4510-8F5E-B7FE611315D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ADFF19EE-1339-4F0E-B43D-F458F148021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F23D51D-41A1-4844-942A-C6DDDA0FBD2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66495B6C-2677-476C-AB57-E59BBF61182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B9A1EFB-400D-4497-8F18-4DB7FEB373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4A905DF7-4AF3-467B-BFC6-934E82AFC71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76B4233-667A-490C-AC39-4763DDB65F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603A055F-B437-4566-AA61-6B827297D3A8}"/>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830D9C7B-174C-40FD-9807-410882811C76}"/>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57D86F6F-7B6F-48CD-AAB8-A0AA42F53EC5}"/>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6D963C4F-CFA1-4774-8E4D-7EA27F7F6BFB}"/>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542D5C0B-1AAB-4264-A83C-F1F153035165}"/>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C6724EC3-C5AF-4406-9924-1AAA4A7DD65E}"/>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310BA438-8AB2-44B7-8ADF-6D704DEB223F}"/>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154069</xdr:rowOff>
    </xdr:from>
    <xdr:to>
      <xdr:col>50</xdr:col>
      <xdr:colOff>165100</xdr:colOff>
      <xdr:row>37</xdr:row>
      <xdr:rowOff>84219</xdr:rowOff>
    </xdr:to>
    <xdr:sp macro="" textlink="">
      <xdr:nvSpPr>
        <xdr:cNvPr id="123" name="フローチャート: 判断 122">
          <a:extLst>
            <a:ext uri="{FF2B5EF4-FFF2-40B4-BE49-F238E27FC236}">
              <a16:creationId xmlns:a16="http://schemas.microsoft.com/office/drawing/2014/main" id="{118F2439-E307-48A2-9778-C05758D8E9D5}"/>
            </a:ext>
          </a:extLst>
        </xdr:cNvPr>
        <xdr:cNvSpPr/>
      </xdr:nvSpPr>
      <xdr:spPr>
        <a:xfrm>
          <a:off x="9588500" y="63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80835</xdr:rowOff>
    </xdr:from>
    <xdr:to>
      <xdr:col>46</xdr:col>
      <xdr:colOff>38100</xdr:colOff>
      <xdr:row>37</xdr:row>
      <xdr:rowOff>10985</xdr:rowOff>
    </xdr:to>
    <xdr:sp macro="" textlink="">
      <xdr:nvSpPr>
        <xdr:cNvPr id="124" name="フローチャート: 判断 123">
          <a:extLst>
            <a:ext uri="{FF2B5EF4-FFF2-40B4-BE49-F238E27FC236}">
              <a16:creationId xmlns:a16="http://schemas.microsoft.com/office/drawing/2014/main" id="{EC71BDB2-DE1F-469A-8538-6E55F5246FF9}"/>
            </a:ext>
          </a:extLst>
        </xdr:cNvPr>
        <xdr:cNvSpPr/>
      </xdr:nvSpPr>
      <xdr:spPr>
        <a:xfrm>
          <a:off x="8699500" y="62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69455</xdr:rowOff>
    </xdr:from>
    <xdr:to>
      <xdr:col>41</xdr:col>
      <xdr:colOff>101600</xdr:colOff>
      <xdr:row>35</xdr:row>
      <xdr:rowOff>171055</xdr:rowOff>
    </xdr:to>
    <xdr:sp macro="" textlink="">
      <xdr:nvSpPr>
        <xdr:cNvPr id="125" name="フローチャート: 判断 124">
          <a:extLst>
            <a:ext uri="{FF2B5EF4-FFF2-40B4-BE49-F238E27FC236}">
              <a16:creationId xmlns:a16="http://schemas.microsoft.com/office/drawing/2014/main" id="{ED777CD0-E0BB-442E-8189-6C24D3CF020C}"/>
            </a:ext>
          </a:extLst>
        </xdr:cNvPr>
        <xdr:cNvSpPr/>
      </xdr:nvSpPr>
      <xdr:spPr>
        <a:xfrm>
          <a:off x="7810500" y="607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132385</xdr:rowOff>
    </xdr:from>
    <xdr:to>
      <xdr:col>36</xdr:col>
      <xdr:colOff>165100</xdr:colOff>
      <xdr:row>37</xdr:row>
      <xdr:rowOff>62535</xdr:rowOff>
    </xdr:to>
    <xdr:sp macro="" textlink="">
      <xdr:nvSpPr>
        <xdr:cNvPr id="126" name="フローチャート: 判断 125">
          <a:extLst>
            <a:ext uri="{FF2B5EF4-FFF2-40B4-BE49-F238E27FC236}">
              <a16:creationId xmlns:a16="http://schemas.microsoft.com/office/drawing/2014/main" id="{A3C50C84-BDED-4025-9A25-92461744E05F}"/>
            </a:ext>
          </a:extLst>
        </xdr:cNvPr>
        <xdr:cNvSpPr/>
      </xdr:nvSpPr>
      <xdr:spPr>
        <a:xfrm>
          <a:off x="6921500" y="63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7787B53-BCA2-4E7B-8869-D6D2A2B837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56EAA76-7F16-4BA5-B6A6-779DA37A10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2FA042-B764-4776-9C9F-6103A68597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D19770A-3414-4F61-B917-E00B606A69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43C4493-0C55-4569-B2C7-96C34E8F6C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4794</xdr:rowOff>
    </xdr:from>
    <xdr:to>
      <xdr:col>55</xdr:col>
      <xdr:colOff>50800</xdr:colOff>
      <xdr:row>37</xdr:row>
      <xdr:rowOff>106394</xdr:rowOff>
    </xdr:to>
    <xdr:sp macro="" textlink="">
      <xdr:nvSpPr>
        <xdr:cNvPr id="132" name="楕円 131">
          <a:extLst>
            <a:ext uri="{FF2B5EF4-FFF2-40B4-BE49-F238E27FC236}">
              <a16:creationId xmlns:a16="http://schemas.microsoft.com/office/drawing/2014/main" id="{4B0D243C-6660-41D6-BED9-80B3CB685508}"/>
            </a:ext>
          </a:extLst>
        </xdr:cNvPr>
        <xdr:cNvSpPr/>
      </xdr:nvSpPr>
      <xdr:spPr>
        <a:xfrm>
          <a:off x="10426700" y="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27671</xdr:rowOff>
    </xdr:from>
    <xdr:ext cx="534377" cy="259045"/>
    <xdr:sp macro="" textlink="">
      <xdr:nvSpPr>
        <xdr:cNvPr id="133" name="【道路】&#10;一人当たり延長該当値テキスト">
          <a:extLst>
            <a:ext uri="{FF2B5EF4-FFF2-40B4-BE49-F238E27FC236}">
              <a16:creationId xmlns:a16="http://schemas.microsoft.com/office/drawing/2014/main" id="{5BF4BDEF-6BCE-40A9-9EFD-82690837B2A5}"/>
            </a:ext>
          </a:extLst>
        </xdr:cNvPr>
        <xdr:cNvSpPr txBox="1"/>
      </xdr:nvSpPr>
      <xdr:spPr>
        <a:xfrm>
          <a:off x="10515600" y="61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7929</xdr:rowOff>
    </xdr:from>
    <xdr:to>
      <xdr:col>50</xdr:col>
      <xdr:colOff>165100</xdr:colOff>
      <xdr:row>37</xdr:row>
      <xdr:rowOff>109529</xdr:rowOff>
    </xdr:to>
    <xdr:sp macro="" textlink="">
      <xdr:nvSpPr>
        <xdr:cNvPr id="134" name="楕円 133">
          <a:extLst>
            <a:ext uri="{FF2B5EF4-FFF2-40B4-BE49-F238E27FC236}">
              <a16:creationId xmlns:a16="http://schemas.microsoft.com/office/drawing/2014/main" id="{07887C13-C0BC-4C5D-A7A5-58FC9353A151}"/>
            </a:ext>
          </a:extLst>
        </xdr:cNvPr>
        <xdr:cNvSpPr/>
      </xdr:nvSpPr>
      <xdr:spPr>
        <a:xfrm>
          <a:off x="9588500" y="63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55594</xdr:rowOff>
    </xdr:from>
    <xdr:to>
      <xdr:col>55</xdr:col>
      <xdr:colOff>0</xdr:colOff>
      <xdr:row>37</xdr:row>
      <xdr:rowOff>58729</xdr:rowOff>
    </xdr:to>
    <xdr:cxnSp macro="">
      <xdr:nvCxnSpPr>
        <xdr:cNvPr id="135" name="直線コネクタ 134">
          <a:extLst>
            <a:ext uri="{FF2B5EF4-FFF2-40B4-BE49-F238E27FC236}">
              <a16:creationId xmlns:a16="http://schemas.microsoft.com/office/drawing/2014/main" id="{53CC54B6-FD4B-4693-8C27-29EA0186C393}"/>
            </a:ext>
          </a:extLst>
        </xdr:cNvPr>
        <xdr:cNvCxnSpPr/>
      </xdr:nvCxnSpPr>
      <xdr:spPr>
        <a:xfrm flipV="1">
          <a:off x="9639300" y="6399244"/>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8484</xdr:rowOff>
    </xdr:from>
    <xdr:to>
      <xdr:col>46</xdr:col>
      <xdr:colOff>38100</xdr:colOff>
      <xdr:row>37</xdr:row>
      <xdr:rowOff>110084</xdr:rowOff>
    </xdr:to>
    <xdr:sp macro="" textlink="">
      <xdr:nvSpPr>
        <xdr:cNvPr id="136" name="楕円 135">
          <a:extLst>
            <a:ext uri="{FF2B5EF4-FFF2-40B4-BE49-F238E27FC236}">
              <a16:creationId xmlns:a16="http://schemas.microsoft.com/office/drawing/2014/main" id="{508AD743-418A-4DA0-AD75-9ACD28921585}"/>
            </a:ext>
          </a:extLst>
        </xdr:cNvPr>
        <xdr:cNvSpPr/>
      </xdr:nvSpPr>
      <xdr:spPr>
        <a:xfrm>
          <a:off x="8699500" y="63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58729</xdr:rowOff>
    </xdr:from>
    <xdr:to>
      <xdr:col>50</xdr:col>
      <xdr:colOff>114300</xdr:colOff>
      <xdr:row>37</xdr:row>
      <xdr:rowOff>59284</xdr:rowOff>
    </xdr:to>
    <xdr:cxnSp macro="">
      <xdr:nvCxnSpPr>
        <xdr:cNvPr id="137" name="直線コネクタ 136">
          <a:extLst>
            <a:ext uri="{FF2B5EF4-FFF2-40B4-BE49-F238E27FC236}">
              <a16:creationId xmlns:a16="http://schemas.microsoft.com/office/drawing/2014/main" id="{FF283CE6-9DED-449D-A5CF-C58D136761F1}"/>
            </a:ext>
          </a:extLst>
        </xdr:cNvPr>
        <xdr:cNvCxnSpPr/>
      </xdr:nvCxnSpPr>
      <xdr:spPr>
        <a:xfrm flipV="1">
          <a:off x="8750300" y="640237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11815</xdr:rowOff>
    </xdr:from>
    <xdr:to>
      <xdr:col>41</xdr:col>
      <xdr:colOff>101600</xdr:colOff>
      <xdr:row>37</xdr:row>
      <xdr:rowOff>113415</xdr:rowOff>
    </xdr:to>
    <xdr:sp macro="" textlink="">
      <xdr:nvSpPr>
        <xdr:cNvPr id="138" name="楕円 137">
          <a:extLst>
            <a:ext uri="{FF2B5EF4-FFF2-40B4-BE49-F238E27FC236}">
              <a16:creationId xmlns:a16="http://schemas.microsoft.com/office/drawing/2014/main" id="{354AEE03-54D2-4733-8C99-2602129E7CFA}"/>
            </a:ext>
          </a:extLst>
        </xdr:cNvPr>
        <xdr:cNvSpPr/>
      </xdr:nvSpPr>
      <xdr:spPr>
        <a:xfrm>
          <a:off x="7810500" y="63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59284</xdr:rowOff>
    </xdr:from>
    <xdr:to>
      <xdr:col>45</xdr:col>
      <xdr:colOff>177800</xdr:colOff>
      <xdr:row>37</xdr:row>
      <xdr:rowOff>62615</xdr:rowOff>
    </xdr:to>
    <xdr:cxnSp macro="">
      <xdr:nvCxnSpPr>
        <xdr:cNvPr id="139" name="直線コネクタ 138">
          <a:extLst>
            <a:ext uri="{FF2B5EF4-FFF2-40B4-BE49-F238E27FC236}">
              <a16:creationId xmlns:a16="http://schemas.microsoft.com/office/drawing/2014/main" id="{6AD88F26-C350-489E-8647-010D8498DDA6}"/>
            </a:ext>
          </a:extLst>
        </xdr:cNvPr>
        <xdr:cNvCxnSpPr/>
      </xdr:nvCxnSpPr>
      <xdr:spPr>
        <a:xfrm flipV="1">
          <a:off x="7861300" y="6402934"/>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15978</xdr:rowOff>
    </xdr:from>
    <xdr:to>
      <xdr:col>36</xdr:col>
      <xdr:colOff>165100</xdr:colOff>
      <xdr:row>37</xdr:row>
      <xdr:rowOff>117578</xdr:rowOff>
    </xdr:to>
    <xdr:sp macro="" textlink="">
      <xdr:nvSpPr>
        <xdr:cNvPr id="140" name="楕円 139">
          <a:extLst>
            <a:ext uri="{FF2B5EF4-FFF2-40B4-BE49-F238E27FC236}">
              <a16:creationId xmlns:a16="http://schemas.microsoft.com/office/drawing/2014/main" id="{13EBEE73-F394-4916-88A3-AA9B46E7DF54}"/>
            </a:ext>
          </a:extLst>
        </xdr:cNvPr>
        <xdr:cNvSpPr/>
      </xdr:nvSpPr>
      <xdr:spPr>
        <a:xfrm>
          <a:off x="6921500" y="63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62615</xdr:rowOff>
    </xdr:from>
    <xdr:to>
      <xdr:col>41</xdr:col>
      <xdr:colOff>50800</xdr:colOff>
      <xdr:row>37</xdr:row>
      <xdr:rowOff>66778</xdr:rowOff>
    </xdr:to>
    <xdr:cxnSp macro="">
      <xdr:nvCxnSpPr>
        <xdr:cNvPr id="141" name="直線コネクタ 140">
          <a:extLst>
            <a:ext uri="{FF2B5EF4-FFF2-40B4-BE49-F238E27FC236}">
              <a16:creationId xmlns:a16="http://schemas.microsoft.com/office/drawing/2014/main" id="{07B9C35D-B3BB-4CCB-BD07-6B614CF5EA7C}"/>
            </a:ext>
          </a:extLst>
        </xdr:cNvPr>
        <xdr:cNvCxnSpPr/>
      </xdr:nvCxnSpPr>
      <xdr:spPr>
        <a:xfrm flipV="1">
          <a:off x="6972300" y="6406265"/>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100746</xdr:rowOff>
    </xdr:from>
    <xdr:ext cx="534377" cy="259045"/>
    <xdr:sp macro="" textlink="">
      <xdr:nvSpPr>
        <xdr:cNvPr id="142" name="n_1aveValue【道路】&#10;一人当たり延長">
          <a:extLst>
            <a:ext uri="{FF2B5EF4-FFF2-40B4-BE49-F238E27FC236}">
              <a16:creationId xmlns:a16="http://schemas.microsoft.com/office/drawing/2014/main" id="{B05681AD-8714-418E-9B31-879EF6DC0A1C}"/>
            </a:ext>
          </a:extLst>
        </xdr:cNvPr>
        <xdr:cNvSpPr txBox="1"/>
      </xdr:nvSpPr>
      <xdr:spPr>
        <a:xfrm>
          <a:off x="9359411" y="61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27512</xdr:rowOff>
    </xdr:from>
    <xdr:ext cx="534377" cy="259045"/>
    <xdr:sp macro="" textlink="">
      <xdr:nvSpPr>
        <xdr:cNvPr id="143" name="n_2aveValue【道路】&#10;一人当たり延長">
          <a:extLst>
            <a:ext uri="{FF2B5EF4-FFF2-40B4-BE49-F238E27FC236}">
              <a16:creationId xmlns:a16="http://schemas.microsoft.com/office/drawing/2014/main" id="{E2947140-BD13-404D-8A18-F9AE55E6AEC4}"/>
            </a:ext>
          </a:extLst>
        </xdr:cNvPr>
        <xdr:cNvSpPr txBox="1"/>
      </xdr:nvSpPr>
      <xdr:spPr>
        <a:xfrm>
          <a:off x="8483111" y="60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16132</xdr:rowOff>
    </xdr:from>
    <xdr:ext cx="534377" cy="259045"/>
    <xdr:sp macro="" textlink="">
      <xdr:nvSpPr>
        <xdr:cNvPr id="144" name="n_3aveValue【道路】&#10;一人当たり延長">
          <a:extLst>
            <a:ext uri="{FF2B5EF4-FFF2-40B4-BE49-F238E27FC236}">
              <a16:creationId xmlns:a16="http://schemas.microsoft.com/office/drawing/2014/main" id="{663173A9-BD36-41B5-8676-E5DAA1DC4921}"/>
            </a:ext>
          </a:extLst>
        </xdr:cNvPr>
        <xdr:cNvSpPr txBox="1"/>
      </xdr:nvSpPr>
      <xdr:spPr>
        <a:xfrm>
          <a:off x="7594111" y="58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79062</xdr:rowOff>
    </xdr:from>
    <xdr:ext cx="534377" cy="259045"/>
    <xdr:sp macro="" textlink="">
      <xdr:nvSpPr>
        <xdr:cNvPr id="145" name="n_4aveValue【道路】&#10;一人当たり延長">
          <a:extLst>
            <a:ext uri="{FF2B5EF4-FFF2-40B4-BE49-F238E27FC236}">
              <a16:creationId xmlns:a16="http://schemas.microsoft.com/office/drawing/2014/main" id="{07B7635D-5713-440F-9B60-DF0A85DFCACA}"/>
            </a:ext>
          </a:extLst>
        </xdr:cNvPr>
        <xdr:cNvSpPr txBox="1"/>
      </xdr:nvSpPr>
      <xdr:spPr>
        <a:xfrm>
          <a:off x="6705111" y="60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100656</xdr:rowOff>
    </xdr:from>
    <xdr:ext cx="534377" cy="259045"/>
    <xdr:sp macro="" textlink="">
      <xdr:nvSpPr>
        <xdr:cNvPr id="146" name="n_1mainValue【道路】&#10;一人当たり延長">
          <a:extLst>
            <a:ext uri="{FF2B5EF4-FFF2-40B4-BE49-F238E27FC236}">
              <a16:creationId xmlns:a16="http://schemas.microsoft.com/office/drawing/2014/main" id="{321F6BCA-0AF4-4BCC-8E37-4F2ACA5515AA}"/>
            </a:ext>
          </a:extLst>
        </xdr:cNvPr>
        <xdr:cNvSpPr txBox="1"/>
      </xdr:nvSpPr>
      <xdr:spPr>
        <a:xfrm>
          <a:off x="9359411" y="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101211</xdr:rowOff>
    </xdr:from>
    <xdr:ext cx="534377" cy="259045"/>
    <xdr:sp macro="" textlink="">
      <xdr:nvSpPr>
        <xdr:cNvPr id="147" name="n_2mainValue【道路】&#10;一人当たり延長">
          <a:extLst>
            <a:ext uri="{FF2B5EF4-FFF2-40B4-BE49-F238E27FC236}">
              <a16:creationId xmlns:a16="http://schemas.microsoft.com/office/drawing/2014/main" id="{75808D17-1B84-4A2B-A3D8-21C4DF423BB4}"/>
            </a:ext>
          </a:extLst>
        </xdr:cNvPr>
        <xdr:cNvSpPr txBox="1"/>
      </xdr:nvSpPr>
      <xdr:spPr>
        <a:xfrm>
          <a:off x="8483111" y="64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104542</xdr:rowOff>
    </xdr:from>
    <xdr:ext cx="534377" cy="259045"/>
    <xdr:sp macro="" textlink="">
      <xdr:nvSpPr>
        <xdr:cNvPr id="148" name="n_3mainValue【道路】&#10;一人当たり延長">
          <a:extLst>
            <a:ext uri="{FF2B5EF4-FFF2-40B4-BE49-F238E27FC236}">
              <a16:creationId xmlns:a16="http://schemas.microsoft.com/office/drawing/2014/main" id="{DA59B845-7832-44FC-A889-8D757D9DB46B}"/>
            </a:ext>
          </a:extLst>
        </xdr:cNvPr>
        <xdr:cNvSpPr txBox="1"/>
      </xdr:nvSpPr>
      <xdr:spPr>
        <a:xfrm>
          <a:off x="7594111" y="644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108705</xdr:rowOff>
    </xdr:from>
    <xdr:ext cx="534377" cy="259045"/>
    <xdr:sp macro="" textlink="">
      <xdr:nvSpPr>
        <xdr:cNvPr id="149" name="n_4mainValue【道路】&#10;一人当たり延長">
          <a:extLst>
            <a:ext uri="{FF2B5EF4-FFF2-40B4-BE49-F238E27FC236}">
              <a16:creationId xmlns:a16="http://schemas.microsoft.com/office/drawing/2014/main" id="{B54736FA-999A-4352-B87D-9204032DD0D5}"/>
            </a:ext>
          </a:extLst>
        </xdr:cNvPr>
        <xdr:cNvSpPr txBox="1"/>
      </xdr:nvSpPr>
      <xdr:spPr>
        <a:xfrm>
          <a:off x="6705111" y="64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EC99F6D2-8960-4E0B-8B16-F86771BE75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11D73373-DA37-4784-970B-96AA25FAB7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A11AF67-6040-49A1-B547-11E7257ED4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8EEFFFF-710A-4940-B6C2-1E4E76097A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CBEA627-9586-46A8-914B-2661F896A1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206A476-15BF-4E71-99C4-9A6A3A2881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32B91A49-015B-4390-83F3-CD67EC6474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B8281083-B0AE-4906-B739-A5B5571E58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A4EFD5DC-2726-415F-ABA0-A501988F647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DCB032F-029B-4D05-9BC6-5AE31EC906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E4CF6F68-027B-4351-8118-7B4C460F38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5D4BFCBB-8707-4A76-BECC-A4F12206DF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3B88DBCC-B418-4C7D-B743-DCE28381FE0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83D158AB-7CAB-4CE8-A6B6-2DC86A3D268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DCEE28DB-DA92-4749-9187-6EA5C0548C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6F4690B6-8358-43B7-81DB-71050D8E84B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4012BB05-8584-4370-B82E-0C815560366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68A2C2DE-0A99-4318-86A3-F95C9E00DA0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BCBDAE77-EFE0-4845-A381-35498E849F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49B94CCA-2D8B-4386-B93A-DDCFE6CD7FA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11EECCD0-F199-45A5-AEA6-276A4E9FCF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D914A8BD-8717-4D2C-A80F-28484646C57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6E556F44-1AAE-4537-AD63-EE64454C604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8BB895EC-2EC3-43C4-83E1-0C694056FD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D4DAF381-37EE-4835-9301-5F0C8E4E19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8D4C653-929F-4D43-B077-AC1A6E5BC951}"/>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5CDE969B-B933-4D50-A55E-E46724864E25}"/>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EF8C4C8D-386F-4905-BF8D-3D22FC5C9D38}"/>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8ECFFD6D-8B0F-4FF9-BF07-E0FC0F034BF3}"/>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A9F633DE-5DB9-462E-823D-B15EDFCA6848}"/>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BF7D4D7C-0A6C-4834-A1E7-DCA7A0C97F74}"/>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14333DD0-F16C-4863-9A7B-9E8E5B4E07FC}"/>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2" name="フローチャート: 判断 181">
          <a:extLst>
            <a:ext uri="{FF2B5EF4-FFF2-40B4-BE49-F238E27FC236}">
              <a16:creationId xmlns:a16="http://schemas.microsoft.com/office/drawing/2014/main" id="{747B3D5E-4C0E-4152-AB7F-DF4BF83349E4}"/>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3" name="フローチャート: 判断 182">
          <a:extLst>
            <a:ext uri="{FF2B5EF4-FFF2-40B4-BE49-F238E27FC236}">
              <a16:creationId xmlns:a16="http://schemas.microsoft.com/office/drawing/2014/main" id="{C4399D99-6CF1-4C9B-AEB2-206E269666AB}"/>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4" name="フローチャート: 判断 183">
          <a:extLst>
            <a:ext uri="{FF2B5EF4-FFF2-40B4-BE49-F238E27FC236}">
              <a16:creationId xmlns:a16="http://schemas.microsoft.com/office/drawing/2014/main" id="{FF00C8B7-22AF-46F2-BCB8-40F5113AE2DD}"/>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5" name="フローチャート: 判断 184">
          <a:extLst>
            <a:ext uri="{FF2B5EF4-FFF2-40B4-BE49-F238E27FC236}">
              <a16:creationId xmlns:a16="http://schemas.microsoft.com/office/drawing/2014/main" id="{183954D0-6AA3-4247-901C-A8E96B9035E9}"/>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44B025-2ECF-4C85-BEFA-66C7CCFBEA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571DE50-28CF-43B9-BB60-7B2A56E518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53A80DD-6023-4A6F-A525-C2596475654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837C6DA-5267-474B-A98D-5EF488486B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9B9C913-40C6-42AC-9AE9-22776FEDB7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91" name="楕円 190">
          <a:extLst>
            <a:ext uri="{FF2B5EF4-FFF2-40B4-BE49-F238E27FC236}">
              <a16:creationId xmlns:a16="http://schemas.microsoft.com/office/drawing/2014/main" id="{A3EF37A0-884D-4C5C-89A8-5C19811920CC}"/>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930C2241-62F6-468A-9AB3-B9A8415B4464}"/>
            </a:ext>
          </a:extLst>
        </xdr:cNvPr>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93" name="楕円 192">
          <a:extLst>
            <a:ext uri="{FF2B5EF4-FFF2-40B4-BE49-F238E27FC236}">
              <a16:creationId xmlns:a16="http://schemas.microsoft.com/office/drawing/2014/main" id="{5C4FCBF7-1417-430D-BFD3-E10E1E02ED10}"/>
            </a:ext>
          </a:extLst>
        </xdr:cNvPr>
        <xdr:cNvSpPr/>
      </xdr:nvSpPr>
      <xdr:spPr>
        <a:xfrm>
          <a:off x="3746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151856</xdr:rowOff>
    </xdr:to>
    <xdr:cxnSp macro="">
      <xdr:nvCxnSpPr>
        <xdr:cNvPr id="194" name="直線コネクタ 193">
          <a:extLst>
            <a:ext uri="{FF2B5EF4-FFF2-40B4-BE49-F238E27FC236}">
              <a16:creationId xmlns:a16="http://schemas.microsoft.com/office/drawing/2014/main" id="{764D0DE0-24D3-48AC-884C-C72A92392639}"/>
            </a:ext>
          </a:extLst>
        </xdr:cNvPr>
        <xdr:cNvCxnSpPr/>
      </xdr:nvCxnSpPr>
      <xdr:spPr>
        <a:xfrm flipV="1">
          <a:off x="3797300" y="105858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95" name="楕円 194">
          <a:extLst>
            <a:ext uri="{FF2B5EF4-FFF2-40B4-BE49-F238E27FC236}">
              <a16:creationId xmlns:a16="http://schemas.microsoft.com/office/drawing/2014/main" id="{C39F38D9-D073-4A32-BC2D-45DD6E5577D0}"/>
            </a:ext>
          </a:extLst>
        </xdr:cNvPr>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151856</xdr:rowOff>
    </xdr:to>
    <xdr:cxnSp macro="">
      <xdr:nvCxnSpPr>
        <xdr:cNvPr id="196" name="直線コネクタ 195">
          <a:extLst>
            <a:ext uri="{FF2B5EF4-FFF2-40B4-BE49-F238E27FC236}">
              <a16:creationId xmlns:a16="http://schemas.microsoft.com/office/drawing/2014/main" id="{E42E4D0E-5817-404D-8F9E-66F71D06D002}"/>
            </a:ext>
          </a:extLst>
        </xdr:cNvPr>
        <xdr:cNvCxnSpPr/>
      </xdr:nvCxnSpPr>
      <xdr:spPr>
        <a:xfrm>
          <a:off x="2908300" y="105890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7" name="楕円 196">
          <a:extLst>
            <a:ext uri="{FF2B5EF4-FFF2-40B4-BE49-F238E27FC236}">
              <a16:creationId xmlns:a16="http://schemas.microsoft.com/office/drawing/2014/main" id="{59F042B5-F2EB-4F1C-9EA9-DAE16319C579}"/>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130628</xdr:rowOff>
    </xdr:to>
    <xdr:cxnSp macro="">
      <xdr:nvCxnSpPr>
        <xdr:cNvPr id="198" name="直線コネクタ 197">
          <a:extLst>
            <a:ext uri="{FF2B5EF4-FFF2-40B4-BE49-F238E27FC236}">
              <a16:creationId xmlns:a16="http://schemas.microsoft.com/office/drawing/2014/main" id="{60338DF8-C309-4670-94E4-E025B7050598}"/>
            </a:ext>
          </a:extLst>
        </xdr:cNvPr>
        <xdr:cNvCxnSpPr/>
      </xdr:nvCxnSpPr>
      <xdr:spPr>
        <a:xfrm>
          <a:off x="2019300" y="105613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48804</xdr:rowOff>
    </xdr:from>
    <xdr:to>
      <xdr:col>6</xdr:col>
      <xdr:colOff>38100</xdr:colOff>
      <xdr:row>61</xdr:row>
      <xdr:rowOff>150404</xdr:rowOff>
    </xdr:to>
    <xdr:sp macro="" textlink="">
      <xdr:nvSpPr>
        <xdr:cNvPr id="199" name="楕円 198">
          <a:extLst>
            <a:ext uri="{FF2B5EF4-FFF2-40B4-BE49-F238E27FC236}">
              <a16:creationId xmlns:a16="http://schemas.microsoft.com/office/drawing/2014/main" id="{AC54DB37-FF03-47D1-AB04-3E616006BA57}"/>
            </a:ext>
          </a:extLst>
        </xdr:cNvPr>
        <xdr:cNvSpPr/>
      </xdr:nvSpPr>
      <xdr:spPr>
        <a:xfrm>
          <a:off x="1079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102870</xdr:rowOff>
    </xdr:to>
    <xdr:cxnSp macro="">
      <xdr:nvCxnSpPr>
        <xdr:cNvPr id="200" name="直線コネクタ 199">
          <a:extLst>
            <a:ext uri="{FF2B5EF4-FFF2-40B4-BE49-F238E27FC236}">
              <a16:creationId xmlns:a16="http://schemas.microsoft.com/office/drawing/2014/main" id="{CF3D0CBD-0BC4-43EA-8A8E-15EDEAFC603B}"/>
            </a:ext>
          </a:extLst>
        </xdr:cNvPr>
        <xdr:cNvCxnSpPr/>
      </xdr:nvCxnSpPr>
      <xdr:spPr>
        <a:xfrm>
          <a:off x="1130300" y="1055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5CB9D5A3-1FEE-4D0B-97D3-4698AFBA2BE9}"/>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E7B053C1-F353-4C69-B06A-D864DD715BCA}"/>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108F837-FD69-4FF4-A061-F15184FE80EA}"/>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49161366-BEAC-4DFD-B664-CDD87F73FC46}"/>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3875ED78-3994-44A4-B73A-E62F6EDC1F33}"/>
            </a:ext>
          </a:extLst>
        </xdr:cNvPr>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2775ABA2-D1AC-4BFC-BD95-D6EA35001815}"/>
            </a:ext>
          </a:extLst>
        </xdr:cNvPr>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2985354-D34C-45FE-A6AB-53F7A90B9940}"/>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141531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ABF071BE-1FBB-4E81-ABB5-E240A359E382}"/>
            </a:ext>
          </a:extLst>
        </xdr:cNvPr>
        <xdr:cNvSpPr txBox="1"/>
      </xdr:nvSpPr>
      <xdr:spPr>
        <a:xfrm>
          <a:off x="927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8AB2F78-8485-45EE-8A04-76B5764E72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5ED6BA6-A558-4E91-A2EA-E27D029C67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F5202E7-0B26-48B3-B596-FF8A59B3E6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975BE0D-7774-4888-A1A8-D484AB0396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EC77CD3D-FFA6-41F4-88E2-F43FAB6E3A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38841FBA-0FF3-436A-B44A-7BEFDACDF4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3E426FB-965B-423E-8DAE-276803E744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ABC3DE5-5A38-4FF8-AD63-A54008846F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3B7DAA4-D864-4795-9E6F-FF8E008430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14C6BF2-EDDD-4D60-9921-8415323C72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7B38324B-1000-4A22-A0EF-BAB76AF2136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EE195E06-7ABC-4538-AD2B-CF8D7B00E73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C22C6937-A7D5-46A7-B295-1FB8605CA43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B14AB5FC-30C2-42E6-823A-843A888EBE7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542F0A66-E31C-461C-AC02-8D6B880F155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34318C8A-5C8F-405A-BC54-2E5F90CEF25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21F54668-2B23-4775-AC59-2D34F135132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7D3EAFD6-F1E7-4B00-B7EC-FA0180C7593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85486B4-7889-464F-BB76-C1190A0224D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F78AFD58-0C35-4169-87E4-99CD9D7DC42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BDE6107-DD72-4C8A-AB7F-5A4F1B0670C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CA6208A4-5F77-4223-A75D-978825ED55A9}"/>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E4C1D0B8-03F2-4DBD-BB1E-4FF6E2064EF8}"/>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E5CB8EF8-01D5-4C9C-8B2E-68807ABD208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7FF5229-9174-48E1-8EE4-4BA7DD78C054}"/>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2D378373-2AA2-403B-B359-9AD12654B998}"/>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16C7F0D-29C0-40D3-8700-5645312DFA27}"/>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3116ABE0-0A2D-447B-AF4A-245C1E6867BC}"/>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7" name="フローチャート: 判断 236">
          <a:extLst>
            <a:ext uri="{FF2B5EF4-FFF2-40B4-BE49-F238E27FC236}">
              <a16:creationId xmlns:a16="http://schemas.microsoft.com/office/drawing/2014/main" id="{1850B5EF-52FD-49C2-848E-C2384F281CE9}"/>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8" name="フローチャート: 判断 237">
          <a:extLst>
            <a:ext uri="{FF2B5EF4-FFF2-40B4-BE49-F238E27FC236}">
              <a16:creationId xmlns:a16="http://schemas.microsoft.com/office/drawing/2014/main" id="{D48A6C2D-AF9A-449B-A373-C47AA888487E}"/>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9" name="フローチャート: 判断 238">
          <a:extLst>
            <a:ext uri="{FF2B5EF4-FFF2-40B4-BE49-F238E27FC236}">
              <a16:creationId xmlns:a16="http://schemas.microsoft.com/office/drawing/2014/main" id="{BE449C79-C46A-4A86-8634-9F324AE521F8}"/>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40" name="フローチャート: 判断 239">
          <a:extLst>
            <a:ext uri="{FF2B5EF4-FFF2-40B4-BE49-F238E27FC236}">
              <a16:creationId xmlns:a16="http://schemas.microsoft.com/office/drawing/2014/main" id="{F4A5C0BF-8313-4960-BC57-445E95350815}"/>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EB1103-F633-44C1-945A-5495E79CB7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F6E25EE-F7A3-41B5-B0EC-9E6C34BA0B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4A75B78-4E0E-434B-91A9-A34C4FDA63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6EA2202-481A-4690-AC65-C0AFDFF9FB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952613E-6862-40DA-934C-577EF3C16D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142743</xdr:rowOff>
    </xdr:from>
    <xdr:to>
      <xdr:col>55</xdr:col>
      <xdr:colOff>50800</xdr:colOff>
      <xdr:row>62</xdr:row>
      <xdr:rowOff>72893</xdr:rowOff>
    </xdr:to>
    <xdr:sp macro="" textlink="">
      <xdr:nvSpPr>
        <xdr:cNvPr id="246" name="楕円 245">
          <a:extLst>
            <a:ext uri="{FF2B5EF4-FFF2-40B4-BE49-F238E27FC236}">
              <a16:creationId xmlns:a16="http://schemas.microsoft.com/office/drawing/2014/main" id="{16B720C3-340A-40E1-B798-C2B68C68C65C}"/>
            </a:ext>
          </a:extLst>
        </xdr:cNvPr>
        <xdr:cNvSpPr/>
      </xdr:nvSpPr>
      <xdr:spPr>
        <a:xfrm>
          <a:off x="10426700" y="106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165620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6331648-E4F1-4A71-BD46-706E52092D6A}"/>
            </a:ext>
          </a:extLst>
        </xdr:cNvPr>
        <xdr:cNvSpPr txBox="1"/>
      </xdr:nvSpPr>
      <xdr:spPr>
        <a:xfrm>
          <a:off x="10515600" y="104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157573</xdr:rowOff>
    </xdr:from>
    <xdr:to>
      <xdr:col>50</xdr:col>
      <xdr:colOff>165100</xdr:colOff>
      <xdr:row>62</xdr:row>
      <xdr:rowOff>87723</xdr:rowOff>
    </xdr:to>
    <xdr:sp macro="" textlink="">
      <xdr:nvSpPr>
        <xdr:cNvPr id="248" name="楕円 247">
          <a:extLst>
            <a:ext uri="{FF2B5EF4-FFF2-40B4-BE49-F238E27FC236}">
              <a16:creationId xmlns:a16="http://schemas.microsoft.com/office/drawing/2014/main" id="{606AB7D9-BD49-43F0-ADE6-863368EE7271}"/>
            </a:ext>
          </a:extLst>
        </xdr:cNvPr>
        <xdr:cNvSpPr/>
      </xdr:nvSpPr>
      <xdr:spPr>
        <a:xfrm>
          <a:off x="9588500" y="106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22093</xdr:rowOff>
    </xdr:from>
    <xdr:to>
      <xdr:col>55</xdr:col>
      <xdr:colOff>0</xdr:colOff>
      <xdr:row>62</xdr:row>
      <xdr:rowOff>36923</xdr:rowOff>
    </xdr:to>
    <xdr:cxnSp macro="">
      <xdr:nvCxnSpPr>
        <xdr:cNvPr id="249" name="直線コネクタ 248">
          <a:extLst>
            <a:ext uri="{FF2B5EF4-FFF2-40B4-BE49-F238E27FC236}">
              <a16:creationId xmlns:a16="http://schemas.microsoft.com/office/drawing/2014/main" id="{B4C613B6-DF4F-4910-8ED8-579A2837A381}"/>
            </a:ext>
          </a:extLst>
        </xdr:cNvPr>
        <xdr:cNvCxnSpPr/>
      </xdr:nvCxnSpPr>
      <xdr:spPr>
        <a:xfrm flipV="1">
          <a:off x="9639300" y="10651993"/>
          <a:ext cx="8382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159241</xdr:rowOff>
    </xdr:from>
    <xdr:to>
      <xdr:col>46</xdr:col>
      <xdr:colOff>38100</xdr:colOff>
      <xdr:row>62</xdr:row>
      <xdr:rowOff>89391</xdr:rowOff>
    </xdr:to>
    <xdr:sp macro="" textlink="">
      <xdr:nvSpPr>
        <xdr:cNvPr id="250" name="楕円 249">
          <a:extLst>
            <a:ext uri="{FF2B5EF4-FFF2-40B4-BE49-F238E27FC236}">
              <a16:creationId xmlns:a16="http://schemas.microsoft.com/office/drawing/2014/main" id="{CAC9973B-D271-43C5-ACF6-7825217599C6}"/>
            </a:ext>
          </a:extLst>
        </xdr:cNvPr>
        <xdr:cNvSpPr/>
      </xdr:nvSpPr>
      <xdr:spPr>
        <a:xfrm>
          <a:off x="8699500" y="106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36923</xdr:rowOff>
    </xdr:from>
    <xdr:to>
      <xdr:col>50</xdr:col>
      <xdr:colOff>114300</xdr:colOff>
      <xdr:row>62</xdr:row>
      <xdr:rowOff>38591</xdr:rowOff>
    </xdr:to>
    <xdr:cxnSp macro="">
      <xdr:nvCxnSpPr>
        <xdr:cNvPr id="251" name="直線コネクタ 250">
          <a:extLst>
            <a:ext uri="{FF2B5EF4-FFF2-40B4-BE49-F238E27FC236}">
              <a16:creationId xmlns:a16="http://schemas.microsoft.com/office/drawing/2014/main" id="{124D524D-E412-406F-8C32-8775A1250920}"/>
            </a:ext>
          </a:extLst>
        </xdr:cNvPr>
        <xdr:cNvCxnSpPr/>
      </xdr:nvCxnSpPr>
      <xdr:spPr>
        <a:xfrm flipV="1">
          <a:off x="8750300" y="10666823"/>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160371</xdr:rowOff>
    </xdr:from>
    <xdr:to>
      <xdr:col>41</xdr:col>
      <xdr:colOff>101600</xdr:colOff>
      <xdr:row>62</xdr:row>
      <xdr:rowOff>90521</xdr:rowOff>
    </xdr:to>
    <xdr:sp macro="" textlink="">
      <xdr:nvSpPr>
        <xdr:cNvPr id="252" name="楕円 251">
          <a:extLst>
            <a:ext uri="{FF2B5EF4-FFF2-40B4-BE49-F238E27FC236}">
              <a16:creationId xmlns:a16="http://schemas.microsoft.com/office/drawing/2014/main" id="{41C30A0A-D8D3-4CC4-8452-45DA1CEA154D}"/>
            </a:ext>
          </a:extLst>
        </xdr:cNvPr>
        <xdr:cNvSpPr/>
      </xdr:nvSpPr>
      <xdr:spPr>
        <a:xfrm>
          <a:off x="7810500" y="10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38591</xdr:rowOff>
    </xdr:from>
    <xdr:to>
      <xdr:col>45</xdr:col>
      <xdr:colOff>177800</xdr:colOff>
      <xdr:row>62</xdr:row>
      <xdr:rowOff>39721</xdr:rowOff>
    </xdr:to>
    <xdr:cxnSp macro="">
      <xdr:nvCxnSpPr>
        <xdr:cNvPr id="253" name="直線コネクタ 252">
          <a:extLst>
            <a:ext uri="{FF2B5EF4-FFF2-40B4-BE49-F238E27FC236}">
              <a16:creationId xmlns:a16="http://schemas.microsoft.com/office/drawing/2014/main" id="{23937054-2A35-497D-970B-5BE52010D3EA}"/>
            </a:ext>
          </a:extLst>
        </xdr:cNvPr>
        <xdr:cNvCxnSpPr/>
      </xdr:nvCxnSpPr>
      <xdr:spPr>
        <a:xfrm flipV="1">
          <a:off x="7861300" y="10668491"/>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168266</xdr:rowOff>
    </xdr:from>
    <xdr:to>
      <xdr:col>36</xdr:col>
      <xdr:colOff>165100</xdr:colOff>
      <xdr:row>62</xdr:row>
      <xdr:rowOff>98416</xdr:rowOff>
    </xdr:to>
    <xdr:sp macro="" textlink="">
      <xdr:nvSpPr>
        <xdr:cNvPr id="254" name="楕円 253">
          <a:extLst>
            <a:ext uri="{FF2B5EF4-FFF2-40B4-BE49-F238E27FC236}">
              <a16:creationId xmlns:a16="http://schemas.microsoft.com/office/drawing/2014/main" id="{405B7897-E3C0-44DE-A146-63725B2C1379}"/>
            </a:ext>
          </a:extLst>
        </xdr:cNvPr>
        <xdr:cNvSpPr/>
      </xdr:nvSpPr>
      <xdr:spPr>
        <a:xfrm>
          <a:off x="6921500" y="106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39721</xdr:rowOff>
    </xdr:from>
    <xdr:to>
      <xdr:col>41</xdr:col>
      <xdr:colOff>50800</xdr:colOff>
      <xdr:row>62</xdr:row>
      <xdr:rowOff>47616</xdr:rowOff>
    </xdr:to>
    <xdr:cxnSp macro="">
      <xdr:nvCxnSpPr>
        <xdr:cNvPr id="255" name="直線コネクタ 254">
          <a:extLst>
            <a:ext uri="{FF2B5EF4-FFF2-40B4-BE49-F238E27FC236}">
              <a16:creationId xmlns:a16="http://schemas.microsoft.com/office/drawing/2014/main" id="{D412FF94-6AF1-42D2-8212-22BEAAD93FA2}"/>
            </a:ext>
          </a:extLst>
        </xdr:cNvPr>
        <xdr:cNvCxnSpPr/>
      </xdr:nvCxnSpPr>
      <xdr:spPr>
        <a:xfrm flipV="1">
          <a:off x="6972300" y="10669621"/>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2FC5A23-D3F1-4733-8A0A-FF176301E7E4}"/>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AAAA7BF-8C4D-4A60-BF66-12716CAD8C6E}"/>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B8A5893-D5AA-411C-B5C6-9CAD5E30C7F6}"/>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19DB9AF-4B9B-4CAC-BA94-C92C52366735}"/>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78850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EE2A919-9736-415E-96ED-5D2827EDFA27}"/>
            </a:ext>
          </a:extLst>
        </xdr:cNvPr>
        <xdr:cNvSpPr txBox="1"/>
      </xdr:nvSpPr>
      <xdr:spPr>
        <a:xfrm>
          <a:off x="9327095" y="107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80518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E9A7236-B3E1-4ABC-9318-4CA3A4BCC683}"/>
            </a:ext>
          </a:extLst>
        </xdr:cNvPr>
        <xdr:cNvSpPr txBox="1"/>
      </xdr:nvSpPr>
      <xdr:spPr>
        <a:xfrm>
          <a:off x="8450795" y="1071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81648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1A6BD992-9AED-47FD-8E92-44B6BAFB2595}"/>
            </a:ext>
          </a:extLst>
        </xdr:cNvPr>
        <xdr:cNvSpPr txBox="1"/>
      </xdr:nvSpPr>
      <xdr:spPr>
        <a:xfrm>
          <a:off x="7561795" y="107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89543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D32318B3-13A5-4EA3-8412-9F33D640DA8C}"/>
            </a:ext>
          </a:extLst>
        </xdr:cNvPr>
        <xdr:cNvSpPr txBox="1"/>
      </xdr:nvSpPr>
      <xdr:spPr>
        <a:xfrm>
          <a:off x="6672795" y="1071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5CAA02A-FA0E-49A7-A6C3-8042EAE884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830D46D-F641-4E98-86CA-19D29F9616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B6679AC-B91D-4CB4-B62F-A1C6BD4F60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332B998-E549-46F5-93C6-3708769F29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74BA2ED-4F86-48EE-93A2-DAE98F3EB5E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26D69F4-74AF-4CF1-9CC7-A521F96CE8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CF09263-9FA6-45DC-97E7-801C93CD9C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71E55AC-DBA2-496D-9687-000784035B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1EC422F-4096-451F-8F92-1B07D1C716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81AE2C3-BEA0-4B6D-A503-70DB1B35D76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48C4156-C61F-4DC7-A07D-0F46E1C5CA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8ADE80C-8D58-4753-9F9F-3926889AD1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2451A65-ECA7-4A75-AC8A-CCEB2FC2019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EC38D56-C2EA-4499-87C6-D20476372A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7F3CD274-386B-4EA2-9398-1565BE7621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8803CD4-8ADE-432A-9536-32CA13C58E5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7625883-B7FF-48B7-8D6D-09A00AD0469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EF674F56-50DB-4E5C-B07C-901E6BF1DD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8CDEEE9-7111-47A5-9425-D6AA97E33AC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4CEDE2DC-6C74-4508-88D1-CA45378C5A2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458CAED-78B8-4474-A6FC-C098F7A24A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40F1499-53A0-4AF7-8FBD-F949F5AD7D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A1653F1-13FA-45B4-B97B-2F92F9DD695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1F8CB01-F795-4E12-9B12-0A3D8765A8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E4FCD0CA-1FE9-4B64-9076-AE5986B5832D}"/>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E5E27B61-43C9-4BDB-A6F0-5DD7ACE7396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D8D56D71-4862-4E4D-8A93-E0F43A4AB5E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764090E6-97C5-4828-85D5-147CB01C0F17}"/>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55532C1D-2130-4EC1-8849-E1EBD6382248}"/>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9AEC3B3-E8C6-4A89-929E-25262E052722}"/>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F7DBAA93-9AD3-43C7-9D74-C12B21961477}"/>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5" name="フローチャート: 判断 294">
          <a:extLst>
            <a:ext uri="{FF2B5EF4-FFF2-40B4-BE49-F238E27FC236}">
              <a16:creationId xmlns:a16="http://schemas.microsoft.com/office/drawing/2014/main" id="{8F73D2F9-BB71-40DB-96F0-AC44E842988D}"/>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AEA370C2-DBEA-47F9-A52F-4FCA932D887B}"/>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7" name="フローチャート: 判断 296">
          <a:extLst>
            <a:ext uri="{FF2B5EF4-FFF2-40B4-BE49-F238E27FC236}">
              <a16:creationId xmlns:a16="http://schemas.microsoft.com/office/drawing/2014/main" id="{5F92E43B-5533-4927-BD0F-F2FE9EAC46D3}"/>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8" name="フローチャート: 判断 297">
          <a:extLst>
            <a:ext uri="{FF2B5EF4-FFF2-40B4-BE49-F238E27FC236}">
              <a16:creationId xmlns:a16="http://schemas.microsoft.com/office/drawing/2014/main" id="{916FEA2F-D4FF-4144-8028-8D42C16007A8}"/>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314E468-F658-41B8-B4F3-21FE46AD42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16B88F4-52C3-4F58-B104-6C5497E5BA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7FF13D-33F6-4A7D-BD51-A81A639C2A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9F98F2D-7653-4A1C-9B1C-37B2C5B28C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3848484-BF49-4417-A1B9-32F8D97CC9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304" name="楕円 303">
          <a:extLst>
            <a:ext uri="{FF2B5EF4-FFF2-40B4-BE49-F238E27FC236}">
              <a16:creationId xmlns:a16="http://schemas.microsoft.com/office/drawing/2014/main" id="{899D5207-70CF-49A8-857D-F864965C5185}"/>
            </a:ext>
          </a:extLst>
        </xdr:cNvPr>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3F3606C-42CA-443E-A078-97BAFAD84861}"/>
            </a:ext>
          </a:extLst>
        </xdr:cNvPr>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156845</xdr:rowOff>
    </xdr:from>
    <xdr:to>
      <xdr:col>20</xdr:col>
      <xdr:colOff>38100</xdr:colOff>
      <xdr:row>80</xdr:row>
      <xdr:rowOff>86995</xdr:rowOff>
    </xdr:to>
    <xdr:sp macro="" textlink="">
      <xdr:nvSpPr>
        <xdr:cNvPr id="306" name="楕円 305">
          <a:extLst>
            <a:ext uri="{FF2B5EF4-FFF2-40B4-BE49-F238E27FC236}">
              <a16:creationId xmlns:a16="http://schemas.microsoft.com/office/drawing/2014/main" id="{8E5739DE-ACF2-4639-85C0-935679712AC8}"/>
            </a:ext>
          </a:extLst>
        </xdr:cNvPr>
        <xdr:cNvSpPr/>
      </xdr:nvSpPr>
      <xdr:spPr>
        <a:xfrm>
          <a:off x="3746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121920</xdr:rowOff>
    </xdr:to>
    <xdr:cxnSp macro="">
      <xdr:nvCxnSpPr>
        <xdr:cNvPr id="307" name="直線コネクタ 306">
          <a:extLst>
            <a:ext uri="{FF2B5EF4-FFF2-40B4-BE49-F238E27FC236}">
              <a16:creationId xmlns:a16="http://schemas.microsoft.com/office/drawing/2014/main" id="{B3F6A574-919C-4DC5-8107-36BFD4688607}"/>
            </a:ext>
          </a:extLst>
        </xdr:cNvPr>
        <xdr:cNvCxnSpPr/>
      </xdr:nvCxnSpPr>
      <xdr:spPr>
        <a:xfrm>
          <a:off x="3797300" y="137521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08" name="楕円 307">
          <a:extLst>
            <a:ext uri="{FF2B5EF4-FFF2-40B4-BE49-F238E27FC236}">
              <a16:creationId xmlns:a16="http://schemas.microsoft.com/office/drawing/2014/main" id="{193BF176-7909-4DDD-BF96-1DAD33411484}"/>
            </a:ext>
          </a:extLst>
        </xdr:cNvPr>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36195</xdr:rowOff>
    </xdr:to>
    <xdr:cxnSp macro="">
      <xdr:nvCxnSpPr>
        <xdr:cNvPr id="309" name="直線コネクタ 308">
          <a:extLst>
            <a:ext uri="{FF2B5EF4-FFF2-40B4-BE49-F238E27FC236}">
              <a16:creationId xmlns:a16="http://schemas.microsoft.com/office/drawing/2014/main" id="{040C233E-4AD5-4A3E-AA7C-3CFD0CA8CB68}"/>
            </a:ext>
          </a:extLst>
        </xdr:cNvPr>
        <xdr:cNvCxnSpPr/>
      </xdr:nvCxnSpPr>
      <xdr:spPr>
        <a:xfrm>
          <a:off x="2908300" y="136626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151130</xdr:rowOff>
    </xdr:from>
    <xdr:to>
      <xdr:col>10</xdr:col>
      <xdr:colOff>165100</xdr:colOff>
      <xdr:row>79</xdr:row>
      <xdr:rowOff>81280</xdr:rowOff>
    </xdr:to>
    <xdr:sp macro="" textlink="">
      <xdr:nvSpPr>
        <xdr:cNvPr id="310" name="楕円 309">
          <a:extLst>
            <a:ext uri="{FF2B5EF4-FFF2-40B4-BE49-F238E27FC236}">
              <a16:creationId xmlns:a16="http://schemas.microsoft.com/office/drawing/2014/main" id="{B6555EFC-C374-44A3-8813-81E16B3719ED}"/>
            </a:ext>
          </a:extLst>
        </xdr:cNvPr>
        <xdr:cNvSpPr/>
      </xdr:nvSpPr>
      <xdr:spPr>
        <a:xfrm>
          <a:off x="196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30480</xdr:rowOff>
    </xdr:from>
    <xdr:to>
      <xdr:col>15</xdr:col>
      <xdr:colOff>50800</xdr:colOff>
      <xdr:row>79</xdr:row>
      <xdr:rowOff>118111</xdr:rowOff>
    </xdr:to>
    <xdr:cxnSp macro="">
      <xdr:nvCxnSpPr>
        <xdr:cNvPr id="311" name="直線コネクタ 310">
          <a:extLst>
            <a:ext uri="{FF2B5EF4-FFF2-40B4-BE49-F238E27FC236}">
              <a16:creationId xmlns:a16="http://schemas.microsoft.com/office/drawing/2014/main" id="{D99D3E8A-7220-460F-B8DD-8AB3890F0147}"/>
            </a:ext>
          </a:extLst>
        </xdr:cNvPr>
        <xdr:cNvCxnSpPr/>
      </xdr:nvCxnSpPr>
      <xdr:spPr>
        <a:xfrm>
          <a:off x="2019300" y="135750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114936</xdr:rowOff>
    </xdr:from>
    <xdr:to>
      <xdr:col>6</xdr:col>
      <xdr:colOff>38100</xdr:colOff>
      <xdr:row>78</xdr:row>
      <xdr:rowOff>45086</xdr:rowOff>
    </xdr:to>
    <xdr:sp macro="" textlink="">
      <xdr:nvSpPr>
        <xdr:cNvPr id="312" name="楕円 311">
          <a:extLst>
            <a:ext uri="{FF2B5EF4-FFF2-40B4-BE49-F238E27FC236}">
              <a16:creationId xmlns:a16="http://schemas.microsoft.com/office/drawing/2014/main" id="{3D82D1DD-5391-469B-B016-FFCC4E1EE0C1}"/>
            </a:ext>
          </a:extLst>
        </xdr:cNvPr>
        <xdr:cNvSpPr/>
      </xdr:nvSpPr>
      <xdr:spPr>
        <a:xfrm>
          <a:off x="1079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165736</xdr:rowOff>
    </xdr:from>
    <xdr:to>
      <xdr:col>10</xdr:col>
      <xdr:colOff>114300</xdr:colOff>
      <xdr:row>79</xdr:row>
      <xdr:rowOff>30480</xdr:rowOff>
    </xdr:to>
    <xdr:cxnSp macro="">
      <xdr:nvCxnSpPr>
        <xdr:cNvPr id="313" name="直線コネクタ 312">
          <a:extLst>
            <a:ext uri="{FF2B5EF4-FFF2-40B4-BE49-F238E27FC236}">
              <a16:creationId xmlns:a16="http://schemas.microsoft.com/office/drawing/2014/main" id="{A2247BD9-5130-4EAA-9495-11D348385608}"/>
            </a:ext>
          </a:extLst>
        </xdr:cNvPr>
        <xdr:cNvCxnSpPr/>
      </xdr:nvCxnSpPr>
      <xdr:spPr>
        <a:xfrm>
          <a:off x="1130300" y="13367386"/>
          <a:ext cx="889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4" name="n_1aveValue【公営住宅】&#10;有形固定資産減価償却率">
          <a:extLst>
            <a:ext uri="{FF2B5EF4-FFF2-40B4-BE49-F238E27FC236}">
              <a16:creationId xmlns:a16="http://schemas.microsoft.com/office/drawing/2014/main" id="{182BCC54-B03B-4436-8C80-5734913702B6}"/>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E2FEFEBE-635E-462A-A9A9-6B14B3477BBA}"/>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6" name="n_3aveValue【公営住宅】&#10;有形固定資産減価償却率">
          <a:extLst>
            <a:ext uri="{FF2B5EF4-FFF2-40B4-BE49-F238E27FC236}">
              <a16:creationId xmlns:a16="http://schemas.microsoft.com/office/drawing/2014/main" id="{AB1CB37C-0DBF-4F03-944B-BE47067ACAC2}"/>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7" name="n_4aveValue【公営住宅】&#10;有形固定資産減価償却率">
          <a:extLst>
            <a:ext uri="{FF2B5EF4-FFF2-40B4-BE49-F238E27FC236}">
              <a16:creationId xmlns:a16="http://schemas.microsoft.com/office/drawing/2014/main" id="{A2C9D456-773B-4C73-A87A-495AE47A59DB}"/>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103522</xdr:rowOff>
    </xdr:from>
    <xdr:ext cx="405111" cy="259045"/>
    <xdr:sp macro="" textlink="">
      <xdr:nvSpPr>
        <xdr:cNvPr id="318" name="n_1mainValue【公営住宅】&#10;有形固定資産減価償却率">
          <a:extLst>
            <a:ext uri="{FF2B5EF4-FFF2-40B4-BE49-F238E27FC236}">
              <a16:creationId xmlns:a16="http://schemas.microsoft.com/office/drawing/2014/main" id="{3D590BD4-FA9B-4717-B5B6-15A4A9D25522}"/>
            </a:ext>
          </a:extLst>
        </xdr:cNvPr>
        <xdr:cNvSpPr txBox="1"/>
      </xdr:nvSpPr>
      <xdr:spPr>
        <a:xfrm>
          <a:off x="3582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319" name="n_2mainValue【公営住宅】&#10;有形固定資産減価償却率">
          <a:extLst>
            <a:ext uri="{FF2B5EF4-FFF2-40B4-BE49-F238E27FC236}">
              <a16:creationId xmlns:a16="http://schemas.microsoft.com/office/drawing/2014/main" id="{FBC2FB6B-4E26-4419-AA06-10E4396D6F96}"/>
            </a:ext>
          </a:extLst>
        </xdr:cNvPr>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97807</xdr:rowOff>
    </xdr:from>
    <xdr:ext cx="405111" cy="259045"/>
    <xdr:sp macro="" textlink="">
      <xdr:nvSpPr>
        <xdr:cNvPr id="320" name="n_3mainValue【公営住宅】&#10;有形固定資産減価償却率">
          <a:extLst>
            <a:ext uri="{FF2B5EF4-FFF2-40B4-BE49-F238E27FC236}">
              <a16:creationId xmlns:a16="http://schemas.microsoft.com/office/drawing/2014/main" id="{DEB17568-4B36-4D37-A4DC-0D6DCFE767B8}"/>
            </a:ext>
          </a:extLst>
        </xdr:cNvPr>
        <xdr:cNvSpPr txBox="1"/>
      </xdr:nvSpPr>
      <xdr:spPr>
        <a:xfrm>
          <a:off x="1816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61613</xdr:rowOff>
    </xdr:from>
    <xdr:ext cx="405111" cy="259045"/>
    <xdr:sp macro="" textlink="">
      <xdr:nvSpPr>
        <xdr:cNvPr id="321" name="n_4mainValue【公営住宅】&#10;有形固定資産減価償却率">
          <a:extLst>
            <a:ext uri="{FF2B5EF4-FFF2-40B4-BE49-F238E27FC236}">
              <a16:creationId xmlns:a16="http://schemas.microsoft.com/office/drawing/2014/main" id="{BCCDEEC5-4C45-4289-8AF9-736D307580D3}"/>
            </a:ext>
          </a:extLst>
        </xdr:cNvPr>
        <xdr:cNvSpPr txBox="1"/>
      </xdr:nvSpPr>
      <xdr:spPr>
        <a:xfrm>
          <a:off x="927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A927E5E-68B1-4384-869B-FF5C28289E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9924754-352A-4146-9427-6092953408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0EE52E4-34CF-469B-8BFB-DFC1E22102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54B3D1E-642C-489B-A804-3DE252EDC4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4F60A1B-B89B-4F6B-9A9F-E9E5F27371C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DDC9109-B285-4EEE-A3B9-5C89C13309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E840F78-1802-45E3-95EF-2ADC4C69D0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0189BFA-777C-415B-A0F7-09D02095B3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28B9A7A-1E21-4E69-9EB5-6F29E5BD52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66C300C-9D33-4813-AFC4-EDA5DAD407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77FB3CD8-58C4-43FF-AB2E-5DF579E389F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DE2A52A9-BDD4-4D7F-B855-EF0133EDB5C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168F7114-B5B7-4325-864C-B3FDB56C7DE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3662EEAE-439B-47D2-A2EA-17A3F2D6D84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6E4FE5A9-04B8-4A7B-9889-B651FBA29B3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2D4325B0-D738-41ED-A88A-E9504911CDB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E04F2743-F7E5-406D-8D5A-B650CE62823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C27330F-2B38-4F32-A3DB-555C0ECE759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FE4A5F4-E1F3-4DAD-8FA9-A1035483392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CE6080BE-FAC1-418E-A08C-BA7C0F2A896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2E329271-76BC-4C29-82C2-E91AD6B3D0D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7D350864-D463-4236-9B96-CD8632E02EB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AB17D52-6DCB-4779-9A9F-AA945BD7D8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8DBC62B0-41B4-4336-979B-621AD5958E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48834F9-D7EF-4C1F-97C1-1C4C3AA0EF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F94410CB-E64B-4185-9999-2F53C3C8A6E3}"/>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94596317-CB32-491C-8376-A6CD6B8FE054}"/>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B7E928D1-20D5-48AE-9A81-2A1AB3FAA201}"/>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FCD6E7B4-2025-4BCF-8B80-2C3703E62A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F1D2AFB8-141E-4330-8FF7-A36C2FDA3C49}"/>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58D3034F-0AC9-41DB-9542-EBC05C2E94A8}"/>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4CA8426E-D803-4714-84CB-DC54A1612541}"/>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156899</xdr:rowOff>
    </xdr:from>
    <xdr:to>
      <xdr:col>50</xdr:col>
      <xdr:colOff>165100</xdr:colOff>
      <xdr:row>85</xdr:row>
      <xdr:rowOff>87049</xdr:rowOff>
    </xdr:to>
    <xdr:sp macro="" textlink="">
      <xdr:nvSpPr>
        <xdr:cNvPr id="354" name="フローチャート: 判断 353">
          <a:extLst>
            <a:ext uri="{FF2B5EF4-FFF2-40B4-BE49-F238E27FC236}">
              <a16:creationId xmlns:a16="http://schemas.microsoft.com/office/drawing/2014/main" id="{FD72AA13-5FF5-40E4-9644-D6A5326FC11C}"/>
            </a:ext>
          </a:extLst>
        </xdr:cNvPr>
        <xdr:cNvSpPr/>
      </xdr:nvSpPr>
      <xdr:spPr>
        <a:xfrm>
          <a:off x="9588500" y="145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5" name="フローチャート: 判断 354">
          <a:extLst>
            <a:ext uri="{FF2B5EF4-FFF2-40B4-BE49-F238E27FC236}">
              <a16:creationId xmlns:a16="http://schemas.microsoft.com/office/drawing/2014/main" id="{F46F7334-EF5D-40CE-8149-FBE2EB35D57D}"/>
            </a:ext>
          </a:extLst>
        </xdr:cNvPr>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6" name="フローチャート: 判断 355">
          <a:extLst>
            <a:ext uri="{FF2B5EF4-FFF2-40B4-BE49-F238E27FC236}">
              <a16:creationId xmlns:a16="http://schemas.microsoft.com/office/drawing/2014/main" id="{D0B48C8A-A4C0-4888-8EFE-B1F4C63FAEFD}"/>
            </a:ext>
          </a:extLst>
        </xdr:cNvPr>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7" name="フローチャート: 判断 356">
          <a:extLst>
            <a:ext uri="{FF2B5EF4-FFF2-40B4-BE49-F238E27FC236}">
              <a16:creationId xmlns:a16="http://schemas.microsoft.com/office/drawing/2014/main" id="{64A5160E-741E-47EA-B4EE-7C29C099566A}"/>
            </a:ext>
          </a:extLst>
        </xdr:cNvPr>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254CB6C-61FD-4576-B67B-8C48450F94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8375A60-B461-4CBC-8815-5726BA9111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D9D9C56-73A8-4CD2-8831-9971D10DCA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CC7998F-A527-475F-9236-B8A27161A1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3ACCFF6-5314-46F9-A3F7-8E70E66BEF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50437</xdr:rowOff>
    </xdr:from>
    <xdr:to>
      <xdr:col>55</xdr:col>
      <xdr:colOff>50800</xdr:colOff>
      <xdr:row>86</xdr:row>
      <xdr:rowOff>152037</xdr:rowOff>
    </xdr:to>
    <xdr:sp macro="" textlink="">
      <xdr:nvSpPr>
        <xdr:cNvPr id="363" name="楕円 362">
          <a:extLst>
            <a:ext uri="{FF2B5EF4-FFF2-40B4-BE49-F238E27FC236}">
              <a16:creationId xmlns:a16="http://schemas.microsoft.com/office/drawing/2014/main" id="{F6AE78EE-2B5B-4FCE-818D-1305AE8A1F8B}"/>
            </a:ext>
          </a:extLst>
        </xdr:cNvPr>
        <xdr:cNvSpPr/>
      </xdr:nvSpPr>
      <xdr:spPr>
        <a:xfrm>
          <a:off x="10426700" y="14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136814</xdr:rowOff>
    </xdr:from>
    <xdr:ext cx="469744" cy="259045"/>
    <xdr:sp macro="" textlink="">
      <xdr:nvSpPr>
        <xdr:cNvPr id="364" name="【公営住宅】&#10;一人当たり面積該当値テキスト">
          <a:extLst>
            <a:ext uri="{FF2B5EF4-FFF2-40B4-BE49-F238E27FC236}">
              <a16:creationId xmlns:a16="http://schemas.microsoft.com/office/drawing/2014/main" id="{48E520AC-42C2-4C7D-8484-D9200CBF2233}"/>
            </a:ext>
          </a:extLst>
        </xdr:cNvPr>
        <xdr:cNvSpPr txBox="1"/>
      </xdr:nvSpPr>
      <xdr:spPr>
        <a:xfrm>
          <a:off x="10515600" y="1471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50654</xdr:rowOff>
    </xdr:from>
    <xdr:to>
      <xdr:col>50</xdr:col>
      <xdr:colOff>165100</xdr:colOff>
      <xdr:row>86</xdr:row>
      <xdr:rowOff>152254</xdr:rowOff>
    </xdr:to>
    <xdr:sp macro="" textlink="">
      <xdr:nvSpPr>
        <xdr:cNvPr id="365" name="楕円 364">
          <a:extLst>
            <a:ext uri="{FF2B5EF4-FFF2-40B4-BE49-F238E27FC236}">
              <a16:creationId xmlns:a16="http://schemas.microsoft.com/office/drawing/2014/main" id="{75ECE2CE-EF28-4724-8A33-A0F586AB43EA}"/>
            </a:ext>
          </a:extLst>
        </xdr:cNvPr>
        <xdr:cNvSpPr/>
      </xdr:nvSpPr>
      <xdr:spPr>
        <a:xfrm>
          <a:off x="9588500" y="14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101237</xdr:rowOff>
    </xdr:from>
    <xdr:to>
      <xdr:col>55</xdr:col>
      <xdr:colOff>0</xdr:colOff>
      <xdr:row>86</xdr:row>
      <xdr:rowOff>101454</xdr:rowOff>
    </xdr:to>
    <xdr:cxnSp macro="">
      <xdr:nvCxnSpPr>
        <xdr:cNvPr id="366" name="直線コネクタ 365">
          <a:extLst>
            <a:ext uri="{FF2B5EF4-FFF2-40B4-BE49-F238E27FC236}">
              <a16:creationId xmlns:a16="http://schemas.microsoft.com/office/drawing/2014/main" id="{9141D8C2-1E63-4B40-8F82-65AE95EB985B}"/>
            </a:ext>
          </a:extLst>
        </xdr:cNvPr>
        <xdr:cNvCxnSpPr/>
      </xdr:nvCxnSpPr>
      <xdr:spPr>
        <a:xfrm flipV="1">
          <a:off x="9639300" y="14845937"/>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50654</xdr:rowOff>
    </xdr:from>
    <xdr:to>
      <xdr:col>46</xdr:col>
      <xdr:colOff>38100</xdr:colOff>
      <xdr:row>86</xdr:row>
      <xdr:rowOff>152254</xdr:rowOff>
    </xdr:to>
    <xdr:sp macro="" textlink="">
      <xdr:nvSpPr>
        <xdr:cNvPr id="367" name="楕円 366">
          <a:extLst>
            <a:ext uri="{FF2B5EF4-FFF2-40B4-BE49-F238E27FC236}">
              <a16:creationId xmlns:a16="http://schemas.microsoft.com/office/drawing/2014/main" id="{A75611E7-C919-4961-95A0-8A4293F4D294}"/>
            </a:ext>
          </a:extLst>
        </xdr:cNvPr>
        <xdr:cNvSpPr/>
      </xdr:nvSpPr>
      <xdr:spPr>
        <a:xfrm>
          <a:off x="8699500" y="14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101454</xdr:rowOff>
    </xdr:from>
    <xdr:to>
      <xdr:col>50</xdr:col>
      <xdr:colOff>114300</xdr:colOff>
      <xdr:row>86</xdr:row>
      <xdr:rowOff>101454</xdr:rowOff>
    </xdr:to>
    <xdr:cxnSp macro="">
      <xdr:nvCxnSpPr>
        <xdr:cNvPr id="368" name="直線コネクタ 367">
          <a:extLst>
            <a:ext uri="{FF2B5EF4-FFF2-40B4-BE49-F238E27FC236}">
              <a16:creationId xmlns:a16="http://schemas.microsoft.com/office/drawing/2014/main" id="{AB7E8AF5-9046-4B52-B100-D01046D2AE4D}"/>
            </a:ext>
          </a:extLst>
        </xdr:cNvPr>
        <xdr:cNvCxnSpPr/>
      </xdr:nvCxnSpPr>
      <xdr:spPr>
        <a:xfrm>
          <a:off x="8750300" y="148461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50873</xdr:rowOff>
    </xdr:from>
    <xdr:to>
      <xdr:col>41</xdr:col>
      <xdr:colOff>101600</xdr:colOff>
      <xdr:row>86</xdr:row>
      <xdr:rowOff>152473</xdr:rowOff>
    </xdr:to>
    <xdr:sp macro="" textlink="">
      <xdr:nvSpPr>
        <xdr:cNvPr id="369" name="楕円 368">
          <a:extLst>
            <a:ext uri="{FF2B5EF4-FFF2-40B4-BE49-F238E27FC236}">
              <a16:creationId xmlns:a16="http://schemas.microsoft.com/office/drawing/2014/main" id="{DBBC53E9-52EB-44AA-8802-7F9A1FF850C1}"/>
            </a:ext>
          </a:extLst>
        </xdr:cNvPr>
        <xdr:cNvSpPr/>
      </xdr:nvSpPr>
      <xdr:spPr>
        <a:xfrm>
          <a:off x="7810500" y="14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101454</xdr:rowOff>
    </xdr:from>
    <xdr:to>
      <xdr:col>45</xdr:col>
      <xdr:colOff>177800</xdr:colOff>
      <xdr:row>86</xdr:row>
      <xdr:rowOff>101673</xdr:rowOff>
    </xdr:to>
    <xdr:cxnSp macro="">
      <xdr:nvCxnSpPr>
        <xdr:cNvPr id="370" name="直線コネクタ 369">
          <a:extLst>
            <a:ext uri="{FF2B5EF4-FFF2-40B4-BE49-F238E27FC236}">
              <a16:creationId xmlns:a16="http://schemas.microsoft.com/office/drawing/2014/main" id="{EFD52E8D-F03E-47B8-99A6-BED2C810478C}"/>
            </a:ext>
          </a:extLst>
        </xdr:cNvPr>
        <xdr:cNvCxnSpPr/>
      </xdr:nvCxnSpPr>
      <xdr:spPr>
        <a:xfrm flipV="1">
          <a:off x="7861300" y="14846154"/>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51198</xdr:rowOff>
    </xdr:from>
    <xdr:to>
      <xdr:col>36</xdr:col>
      <xdr:colOff>165100</xdr:colOff>
      <xdr:row>86</xdr:row>
      <xdr:rowOff>152798</xdr:rowOff>
    </xdr:to>
    <xdr:sp macro="" textlink="">
      <xdr:nvSpPr>
        <xdr:cNvPr id="371" name="楕円 370">
          <a:extLst>
            <a:ext uri="{FF2B5EF4-FFF2-40B4-BE49-F238E27FC236}">
              <a16:creationId xmlns:a16="http://schemas.microsoft.com/office/drawing/2014/main" id="{A28F7FDA-25C3-47BE-BEE1-65D130EB0CBA}"/>
            </a:ext>
          </a:extLst>
        </xdr:cNvPr>
        <xdr:cNvSpPr/>
      </xdr:nvSpPr>
      <xdr:spPr>
        <a:xfrm>
          <a:off x="6921500" y="147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101673</xdr:rowOff>
    </xdr:from>
    <xdr:to>
      <xdr:col>41</xdr:col>
      <xdr:colOff>50800</xdr:colOff>
      <xdr:row>86</xdr:row>
      <xdr:rowOff>101998</xdr:rowOff>
    </xdr:to>
    <xdr:cxnSp macro="">
      <xdr:nvCxnSpPr>
        <xdr:cNvPr id="372" name="直線コネクタ 371">
          <a:extLst>
            <a:ext uri="{FF2B5EF4-FFF2-40B4-BE49-F238E27FC236}">
              <a16:creationId xmlns:a16="http://schemas.microsoft.com/office/drawing/2014/main" id="{22316149-21A3-4792-8C80-7ECE9523F28A}"/>
            </a:ext>
          </a:extLst>
        </xdr:cNvPr>
        <xdr:cNvCxnSpPr/>
      </xdr:nvCxnSpPr>
      <xdr:spPr>
        <a:xfrm flipV="1">
          <a:off x="6972300" y="1484637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103576</xdr:rowOff>
    </xdr:from>
    <xdr:ext cx="469744" cy="259045"/>
    <xdr:sp macro="" textlink="">
      <xdr:nvSpPr>
        <xdr:cNvPr id="373" name="n_1aveValue【公営住宅】&#10;一人当たり面積">
          <a:extLst>
            <a:ext uri="{FF2B5EF4-FFF2-40B4-BE49-F238E27FC236}">
              <a16:creationId xmlns:a16="http://schemas.microsoft.com/office/drawing/2014/main" id="{FC31CADE-5C27-4477-96CF-89E32AECA604}"/>
            </a:ext>
          </a:extLst>
        </xdr:cNvPr>
        <xdr:cNvSpPr txBox="1"/>
      </xdr:nvSpPr>
      <xdr:spPr>
        <a:xfrm>
          <a:off x="9391727" y="143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74" name="n_2aveValue【公営住宅】&#10;一人当たり面積">
          <a:extLst>
            <a:ext uri="{FF2B5EF4-FFF2-40B4-BE49-F238E27FC236}">
              <a16:creationId xmlns:a16="http://schemas.microsoft.com/office/drawing/2014/main" id="{C964059D-42BF-4106-9F33-24F79E6C35A2}"/>
            </a:ext>
          </a:extLst>
        </xdr:cNvPr>
        <xdr:cNvSpPr txBox="1"/>
      </xdr:nvSpPr>
      <xdr:spPr>
        <a:xfrm>
          <a:off x="85154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5" name="n_3aveValue【公営住宅】&#10;一人当たり面積">
          <a:extLst>
            <a:ext uri="{FF2B5EF4-FFF2-40B4-BE49-F238E27FC236}">
              <a16:creationId xmlns:a16="http://schemas.microsoft.com/office/drawing/2014/main" id="{DF3460CC-C96D-4CE6-9A74-A31BF7ED4617}"/>
            </a:ext>
          </a:extLst>
        </xdr:cNvPr>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6" name="n_4aveValue【公営住宅】&#10;一人当たり面積">
          <a:extLst>
            <a:ext uri="{FF2B5EF4-FFF2-40B4-BE49-F238E27FC236}">
              <a16:creationId xmlns:a16="http://schemas.microsoft.com/office/drawing/2014/main" id="{7110B344-2D1A-4DB5-9DE1-3213215E3E2F}"/>
            </a:ext>
          </a:extLst>
        </xdr:cNvPr>
        <xdr:cNvSpPr txBox="1"/>
      </xdr:nvSpPr>
      <xdr:spPr>
        <a:xfrm>
          <a:off x="6737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143381</xdr:rowOff>
    </xdr:from>
    <xdr:ext cx="469744" cy="259045"/>
    <xdr:sp macro="" textlink="">
      <xdr:nvSpPr>
        <xdr:cNvPr id="377" name="n_1mainValue【公営住宅】&#10;一人当たり面積">
          <a:extLst>
            <a:ext uri="{FF2B5EF4-FFF2-40B4-BE49-F238E27FC236}">
              <a16:creationId xmlns:a16="http://schemas.microsoft.com/office/drawing/2014/main" id="{43CA61C6-10D2-42E0-83C4-B88D46425A21}"/>
            </a:ext>
          </a:extLst>
        </xdr:cNvPr>
        <xdr:cNvSpPr txBox="1"/>
      </xdr:nvSpPr>
      <xdr:spPr>
        <a:xfrm>
          <a:off x="9391727" y="1488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143381</xdr:rowOff>
    </xdr:from>
    <xdr:ext cx="469744" cy="259045"/>
    <xdr:sp macro="" textlink="">
      <xdr:nvSpPr>
        <xdr:cNvPr id="378" name="n_2mainValue【公営住宅】&#10;一人当たり面積">
          <a:extLst>
            <a:ext uri="{FF2B5EF4-FFF2-40B4-BE49-F238E27FC236}">
              <a16:creationId xmlns:a16="http://schemas.microsoft.com/office/drawing/2014/main" id="{440FC08A-DF89-4CE1-92D7-760E37F94163}"/>
            </a:ext>
          </a:extLst>
        </xdr:cNvPr>
        <xdr:cNvSpPr txBox="1"/>
      </xdr:nvSpPr>
      <xdr:spPr>
        <a:xfrm>
          <a:off x="8515427" y="1488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143600</xdr:rowOff>
    </xdr:from>
    <xdr:ext cx="469744" cy="259045"/>
    <xdr:sp macro="" textlink="">
      <xdr:nvSpPr>
        <xdr:cNvPr id="379" name="n_3mainValue【公営住宅】&#10;一人当たり面積">
          <a:extLst>
            <a:ext uri="{FF2B5EF4-FFF2-40B4-BE49-F238E27FC236}">
              <a16:creationId xmlns:a16="http://schemas.microsoft.com/office/drawing/2014/main" id="{6830291B-BE3F-4991-B707-8BA114C78659}"/>
            </a:ext>
          </a:extLst>
        </xdr:cNvPr>
        <xdr:cNvSpPr txBox="1"/>
      </xdr:nvSpPr>
      <xdr:spPr>
        <a:xfrm>
          <a:off x="7626427" y="1488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143925</xdr:rowOff>
    </xdr:from>
    <xdr:ext cx="469744" cy="259045"/>
    <xdr:sp macro="" textlink="">
      <xdr:nvSpPr>
        <xdr:cNvPr id="380" name="n_4mainValue【公営住宅】&#10;一人当たり面積">
          <a:extLst>
            <a:ext uri="{FF2B5EF4-FFF2-40B4-BE49-F238E27FC236}">
              <a16:creationId xmlns:a16="http://schemas.microsoft.com/office/drawing/2014/main" id="{6B163222-671F-4740-B2B6-600B84794E53}"/>
            </a:ext>
          </a:extLst>
        </xdr:cNvPr>
        <xdr:cNvSpPr txBox="1"/>
      </xdr:nvSpPr>
      <xdr:spPr>
        <a:xfrm>
          <a:off x="6737427" y="148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892CDBD-822A-4515-B7CB-D69B12944D9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5FA3F0B-BBC7-4B26-A77A-A69EBC6616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422F04E-5AF7-49C4-A7D4-0FC8263E5B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E041D22-376A-48C7-8929-417B3A0983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ACB36AC-B444-46FE-987F-FF89EAF659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B7250F1-7AAE-4CBC-B478-AF5AD98445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7D5027A-6897-49CE-97DA-D4D45E852E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A03E58F-AA42-4461-B7FD-78734918EE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EDDCFA5-870A-4EF9-8541-82897B7BEF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3D0FE2B-E34B-4AF6-BDF3-44FE5A0246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EB69C663-DEF9-431E-BA8F-FD9E36F79E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4190213-9EE8-4EB4-A459-43BD1AA907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922A875-B9C1-4AE0-B33C-FE210D0886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0632A58-1837-4732-8C61-FE9481B8DB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59E3E08-AACB-41A7-9E64-76684EFD6E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0202DDA-103C-4D06-BE9E-0992482542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2ABCC4D-598D-4B23-89DB-FDE9EE76B6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4A1DE41-58FE-48FB-A4FC-ADCA43337F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60747D2-E125-4797-BB5F-79F851351E5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FA08878-D8E7-4823-930F-5430625AAD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E0714F2-D5F0-45CE-A707-AA42543100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4C2FE1C-3E5E-4B10-9766-19E307F9F2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3146A65-A186-420A-9A0D-057DD8C2D4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FBC9F6F-BB52-4CBD-9B02-8C497BA3CA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649FB68-798B-46FD-8864-F37F624F601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FC2569B-72F9-43F3-BA08-F241B3F980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481F0A7D-E3B4-48B7-BBC6-5FECB569A5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85036EE-CBC0-4EF3-94A2-93022DF7806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9EACEE20-03C4-49A9-919A-56781F720C4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42E52842-8B85-47C6-8691-6F78A7BF1C4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287ED179-90A2-4A2F-894F-0A225E83CF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388C46CD-4689-4576-A033-5707494C194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4E336BA3-65CD-4675-B9B3-6A369C29D58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ADDEE7B-5404-4B3E-ABBF-475D664AE6E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6D2FA0C0-F328-4F23-A7E3-2AAE3484DC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2410EA3F-9FE8-4338-8263-F7675FD41C4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7F243DD1-369E-4524-A07A-A7A1953AF04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82ADA898-92CB-45FC-B658-E37D5ABBF1C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40193DF4-18BF-4176-8A27-73EF4AE8277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ED2B28D8-C5A6-480E-B60C-15E19A5F13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BA2D4B41-E27E-47F0-A284-4F755C63DA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6D9ED719-101A-42F7-87BC-B53DAF3FA01C}"/>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C305D1E4-FC10-4754-A3C3-F407484987F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743EC8A5-7A4E-4F51-8814-43D0C50DD50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5D58E0C3-4D65-4C2F-8C74-3B29724A1064}"/>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F23C2149-6FB6-465A-8C89-74C5D226E828}"/>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4CEED6CB-C96B-436F-8EAC-2CC45892C4E9}"/>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2890F997-1030-4883-95D5-8A3E2983F66E}"/>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9" name="フローチャート: 判断 428">
          <a:extLst>
            <a:ext uri="{FF2B5EF4-FFF2-40B4-BE49-F238E27FC236}">
              <a16:creationId xmlns:a16="http://schemas.microsoft.com/office/drawing/2014/main" id="{CD94A991-336A-4C95-B371-46F8A4293EE9}"/>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30" name="フローチャート: 判断 429">
          <a:extLst>
            <a:ext uri="{FF2B5EF4-FFF2-40B4-BE49-F238E27FC236}">
              <a16:creationId xmlns:a16="http://schemas.microsoft.com/office/drawing/2014/main" id="{06AC065A-FB49-4E18-902C-856161404D34}"/>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1" name="フローチャート: 判断 430">
          <a:extLst>
            <a:ext uri="{FF2B5EF4-FFF2-40B4-BE49-F238E27FC236}">
              <a16:creationId xmlns:a16="http://schemas.microsoft.com/office/drawing/2014/main" id="{C4AA3899-5FE0-4F9F-A686-89FF3A9493A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2" name="フローチャート: 判断 431">
          <a:extLst>
            <a:ext uri="{FF2B5EF4-FFF2-40B4-BE49-F238E27FC236}">
              <a16:creationId xmlns:a16="http://schemas.microsoft.com/office/drawing/2014/main" id="{E42563B0-C1EF-4C26-BCF1-6DA1FA5AABEC}"/>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8D9ACD3-9409-4BCC-8323-FC03A279EC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2E0E313-A06D-4855-826E-31C0021198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535B99A-5C19-4122-9428-492151E8EF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F615C6B-64F2-4A06-A6BE-0785F7ACF9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C3873F13-977D-44FC-9435-374CA5B4C5C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438" name="楕円 437">
          <a:extLst>
            <a:ext uri="{FF2B5EF4-FFF2-40B4-BE49-F238E27FC236}">
              <a16:creationId xmlns:a16="http://schemas.microsoft.com/office/drawing/2014/main" id="{9B22BD9A-F0D1-4AB7-AA25-F308517A5E0A}"/>
            </a:ext>
          </a:extLst>
        </xdr:cNvPr>
        <xdr:cNvSpPr/>
      </xdr:nvSpPr>
      <xdr:spPr>
        <a:xfrm>
          <a:off x="16268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169108</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FEAF2566-457D-468C-8CD8-16E4BE3311A8}"/>
            </a:ext>
          </a:extLst>
        </xdr:cNvPr>
        <xdr:cNvSpPr txBox="1"/>
      </xdr:nvSpPr>
      <xdr:spPr>
        <a:xfrm>
          <a:off x="16357600" y="634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40" name="楕円 439">
          <a:extLst>
            <a:ext uri="{FF2B5EF4-FFF2-40B4-BE49-F238E27FC236}">
              <a16:creationId xmlns:a16="http://schemas.microsoft.com/office/drawing/2014/main" id="{97B495FD-3006-444A-9CDF-CE32096D7BE3}"/>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25581</xdr:rowOff>
    </xdr:to>
    <xdr:cxnSp macro="">
      <xdr:nvCxnSpPr>
        <xdr:cNvPr id="441" name="直線コネクタ 440">
          <a:extLst>
            <a:ext uri="{FF2B5EF4-FFF2-40B4-BE49-F238E27FC236}">
              <a16:creationId xmlns:a16="http://schemas.microsoft.com/office/drawing/2014/main" id="{A03F5723-2467-4767-9C46-32ACF57C1339}"/>
            </a:ext>
          </a:extLst>
        </xdr:cNvPr>
        <xdr:cNvCxnSpPr/>
      </xdr:nvCxnSpPr>
      <xdr:spPr>
        <a:xfrm>
          <a:off x="15481300" y="649986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442" name="楕円 441">
          <a:extLst>
            <a:ext uri="{FF2B5EF4-FFF2-40B4-BE49-F238E27FC236}">
              <a16:creationId xmlns:a16="http://schemas.microsoft.com/office/drawing/2014/main" id="{9F6AA6E7-B6A1-481F-9BCC-3C173BBDDF55}"/>
            </a:ext>
          </a:extLst>
        </xdr:cNvPr>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37</xdr:row>
      <xdr:rowOff>156210</xdr:rowOff>
    </xdr:to>
    <xdr:cxnSp macro="">
      <xdr:nvCxnSpPr>
        <xdr:cNvPr id="443" name="直線コネクタ 442">
          <a:extLst>
            <a:ext uri="{FF2B5EF4-FFF2-40B4-BE49-F238E27FC236}">
              <a16:creationId xmlns:a16="http://schemas.microsoft.com/office/drawing/2014/main" id="{735F0641-E507-4C8A-883B-F8AA24C29079}"/>
            </a:ext>
          </a:extLst>
        </xdr:cNvPr>
        <xdr:cNvCxnSpPr/>
      </xdr:nvCxnSpPr>
      <xdr:spPr>
        <a:xfrm>
          <a:off x="14592300" y="64933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79284</xdr:rowOff>
    </xdr:from>
    <xdr:to>
      <xdr:col>72</xdr:col>
      <xdr:colOff>38100</xdr:colOff>
      <xdr:row>38</xdr:row>
      <xdr:rowOff>9434</xdr:rowOff>
    </xdr:to>
    <xdr:sp macro="" textlink="">
      <xdr:nvSpPr>
        <xdr:cNvPr id="444" name="楕円 443">
          <a:extLst>
            <a:ext uri="{FF2B5EF4-FFF2-40B4-BE49-F238E27FC236}">
              <a16:creationId xmlns:a16="http://schemas.microsoft.com/office/drawing/2014/main" id="{3EE3484E-7296-4440-89C8-2EFD87E6269B}"/>
            </a:ext>
          </a:extLst>
        </xdr:cNvPr>
        <xdr:cNvSpPr/>
      </xdr:nvSpPr>
      <xdr:spPr>
        <a:xfrm>
          <a:off x="13652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130084</xdr:rowOff>
    </xdr:from>
    <xdr:to>
      <xdr:col>76</xdr:col>
      <xdr:colOff>114300</xdr:colOff>
      <xdr:row>37</xdr:row>
      <xdr:rowOff>149678</xdr:rowOff>
    </xdr:to>
    <xdr:cxnSp macro="">
      <xdr:nvCxnSpPr>
        <xdr:cNvPr id="445" name="直線コネクタ 444">
          <a:extLst>
            <a:ext uri="{FF2B5EF4-FFF2-40B4-BE49-F238E27FC236}">
              <a16:creationId xmlns:a16="http://schemas.microsoft.com/office/drawing/2014/main" id="{F0BF581F-D34C-4843-985B-0A6CAF0F5DB8}"/>
            </a:ext>
          </a:extLst>
        </xdr:cNvPr>
        <xdr:cNvCxnSpPr/>
      </xdr:nvCxnSpPr>
      <xdr:spPr>
        <a:xfrm>
          <a:off x="13703300" y="64737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35197</xdr:rowOff>
    </xdr:from>
    <xdr:to>
      <xdr:col>67</xdr:col>
      <xdr:colOff>101600</xdr:colOff>
      <xdr:row>37</xdr:row>
      <xdr:rowOff>136797</xdr:rowOff>
    </xdr:to>
    <xdr:sp macro="" textlink="">
      <xdr:nvSpPr>
        <xdr:cNvPr id="446" name="楕円 445">
          <a:extLst>
            <a:ext uri="{FF2B5EF4-FFF2-40B4-BE49-F238E27FC236}">
              <a16:creationId xmlns:a16="http://schemas.microsoft.com/office/drawing/2014/main" id="{D978565E-7A7F-4736-9DB3-CF123829E344}"/>
            </a:ext>
          </a:extLst>
        </xdr:cNvPr>
        <xdr:cNvSpPr/>
      </xdr:nvSpPr>
      <xdr:spPr>
        <a:xfrm>
          <a:off x="12763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85997</xdr:rowOff>
    </xdr:from>
    <xdr:to>
      <xdr:col>71</xdr:col>
      <xdr:colOff>177800</xdr:colOff>
      <xdr:row>37</xdr:row>
      <xdr:rowOff>130084</xdr:rowOff>
    </xdr:to>
    <xdr:cxnSp macro="">
      <xdr:nvCxnSpPr>
        <xdr:cNvPr id="447" name="直線コネクタ 446">
          <a:extLst>
            <a:ext uri="{FF2B5EF4-FFF2-40B4-BE49-F238E27FC236}">
              <a16:creationId xmlns:a16="http://schemas.microsoft.com/office/drawing/2014/main" id="{A514F69E-8D73-48CF-B432-EFCEE790C1B7}"/>
            </a:ext>
          </a:extLst>
        </xdr:cNvPr>
        <xdr:cNvCxnSpPr/>
      </xdr:nvCxnSpPr>
      <xdr:spPr>
        <a:xfrm>
          <a:off x="12814300" y="64296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2650ECB8-8623-4266-9624-9D9B695E9B26}"/>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47946FB2-BEBC-4D4B-8313-33B862298C73}"/>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8B53E2A2-29DF-4527-8228-F060796BB4AE}"/>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2A2AA5F9-90D4-4D8E-8CA1-D997979E12E3}"/>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6F04BB7B-B012-4250-8398-DF6C763438EB}"/>
            </a:ext>
          </a:extLst>
        </xdr:cNvPr>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20155</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485A41B1-49F3-40AC-80E6-876EC88C1EDA}"/>
            </a:ext>
          </a:extLst>
        </xdr:cNvPr>
        <xdr:cNvSpPr txBox="1"/>
      </xdr:nvSpPr>
      <xdr:spPr>
        <a:xfrm>
          <a:off x="14389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25961</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96F8854D-FBDA-4479-9A98-6650D1E70A54}"/>
            </a:ext>
          </a:extLst>
        </xdr:cNvPr>
        <xdr:cNvSpPr txBox="1"/>
      </xdr:nvSpPr>
      <xdr:spPr>
        <a:xfrm>
          <a:off x="13500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153324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DFFC8370-80A0-4124-8F1B-A2EE2B5724B1}"/>
            </a:ext>
          </a:extLst>
        </xdr:cNvPr>
        <xdr:cNvSpPr txBox="1"/>
      </xdr:nvSpPr>
      <xdr:spPr>
        <a:xfrm>
          <a:off x="12611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139478B4-2583-46FD-A409-A19A1A4194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32774F76-C7A2-478B-AD55-05F80ECC1F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D2CEA098-F008-4186-9728-6E89F54C70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63ABE69B-546C-4B90-81EC-7A04C72190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1A30873F-4259-43EB-912A-CB0E0893A8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89D9179C-14AA-409A-A09A-F99DBDCF24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7F99FC8-4023-4602-941F-C908C57809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A4D6B4CD-56CE-49D9-8D12-800CC55C320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29C8AA65-1532-4210-A013-80F7AECCA4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E4714E49-3FAF-40BB-8FE6-B1EBAD311E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26C3BEBB-FB6B-40AA-AE6E-4FD277F5E15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a:extLst>
            <a:ext uri="{FF2B5EF4-FFF2-40B4-BE49-F238E27FC236}">
              <a16:creationId xmlns:a16="http://schemas.microsoft.com/office/drawing/2014/main" id="{1927BF27-5FA2-4379-ABF6-0FFD681550E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19773CCB-5030-451B-9E67-D7A2C814055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a:extLst>
            <a:ext uri="{FF2B5EF4-FFF2-40B4-BE49-F238E27FC236}">
              <a16:creationId xmlns:a16="http://schemas.microsoft.com/office/drawing/2014/main" id="{2DB170F5-0E15-482C-AAC1-CFCCDF805D4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D0851B3F-9DA7-43D0-994B-1FDC1B021DB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a:extLst>
            <a:ext uri="{FF2B5EF4-FFF2-40B4-BE49-F238E27FC236}">
              <a16:creationId xmlns:a16="http://schemas.microsoft.com/office/drawing/2014/main" id="{726631A8-3861-4AC9-B044-15478433C2D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BC52FAFF-E523-41B2-89DF-C1A05B0FA3F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a:extLst>
            <a:ext uri="{FF2B5EF4-FFF2-40B4-BE49-F238E27FC236}">
              <a16:creationId xmlns:a16="http://schemas.microsoft.com/office/drawing/2014/main" id="{E36A56B5-EDC3-48E5-B5C7-6D80A2D1426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B721082D-CEDA-4320-9818-3F79F727DA1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496BD4EC-6746-4030-9792-6C8D6A2AB47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1A29E7B0-643C-4C27-86D7-9BA56179FE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C6D23F99-B771-4F7D-B289-A93DE20B2E1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FD4A056F-2FEB-4D87-ADD7-620B8DC2E9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140970</xdr:rowOff>
    </xdr:from>
    <xdr:to>
      <xdr:col>116</xdr:col>
      <xdr:colOff>62864</xdr:colOff>
      <xdr:row>42</xdr:row>
      <xdr:rowOff>17780</xdr:rowOff>
    </xdr:to>
    <xdr:cxnSp macro="">
      <xdr:nvCxnSpPr>
        <xdr:cNvPr id="479" name="直線コネクタ 478">
          <a:extLst>
            <a:ext uri="{FF2B5EF4-FFF2-40B4-BE49-F238E27FC236}">
              <a16:creationId xmlns:a16="http://schemas.microsoft.com/office/drawing/2014/main" id="{EE111FF7-4D31-4D32-BABD-4E8F7C3CCEC0}"/>
            </a:ext>
          </a:extLst>
        </xdr:cNvPr>
        <xdr:cNvCxnSpPr/>
      </xdr:nvCxnSpPr>
      <xdr:spPr>
        <a:xfrm flipV="1">
          <a:off x="22160864" y="6141720"/>
          <a:ext cx="0" cy="107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21607</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38D5ACF0-7108-42E6-A7CC-392689B06C40}"/>
            </a:ext>
          </a:extLst>
        </xdr:cNvPr>
        <xdr:cNvSpPr txBox="1"/>
      </xdr:nvSpPr>
      <xdr:spPr>
        <a:xfrm>
          <a:off x="22199600"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17780</xdr:rowOff>
    </xdr:from>
    <xdr:to>
      <xdr:col>116</xdr:col>
      <xdr:colOff>152400</xdr:colOff>
      <xdr:row>42</xdr:row>
      <xdr:rowOff>17780</xdr:rowOff>
    </xdr:to>
    <xdr:cxnSp macro="">
      <xdr:nvCxnSpPr>
        <xdr:cNvPr id="481" name="直線コネクタ 480">
          <a:extLst>
            <a:ext uri="{FF2B5EF4-FFF2-40B4-BE49-F238E27FC236}">
              <a16:creationId xmlns:a16="http://schemas.microsoft.com/office/drawing/2014/main" id="{C6FB0BB5-8E98-499F-BE25-90A302453D13}"/>
            </a:ext>
          </a:extLst>
        </xdr:cNvPr>
        <xdr:cNvCxnSpPr/>
      </xdr:nvCxnSpPr>
      <xdr:spPr>
        <a:xfrm>
          <a:off x="22072600" y="721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87647</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BBB427A2-A326-4EA6-A061-8953022A6607}"/>
            </a:ext>
          </a:extLst>
        </xdr:cNvPr>
        <xdr:cNvSpPr txBox="1"/>
      </xdr:nvSpPr>
      <xdr:spPr>
        <a:xfrm>
          <a:off x="22199600"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140970</xdr:rowOff>
    </xdr:from>
    <xdr:to>
      <xdr:col>116</xdr:col>
      <xdr:colOff>152400</xdr:colOff>
      <xdr:row>35</xdr:row>
      <xdr:rowOff>140970</xdr:rowOff>
    </xdr:to>
    <xdr:cxnSp macro="">
      <xdr:nvCxnSpPr>
        <xdr:cNvPr id="483" name="直線コネクタ 482">
          <a:extLst>
            <a:ext uri="{FF2B5EF4-FFF2-40B4-BE49-F238E27FC236}">
              <a16:creationId xmlns:a16="http://schemas.microsoft.com/office/drawing/2014/main" id="{0CA7807E-E1D7-457E-BFDD-4190A0E69849}"/>
            </a:ext>
          </a:extLst>
        </xdr:cNvPr>
        <xdr:cNvCxnSpPr/>
      </xdr:nvCxnSpPr>
      <xdr:spPr>
        <a:xfrm>
          <a:off x="22072600" y="614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35577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99E06578-589E-4872-A67E-5FD2949C16F2}"/>
            </a:ext>
          </a:extLst>
        </xdr:cNvPr>
        <xdr:cNvSpPr txBox="1"/>
      </xdr:nvSpPr>
      <xdr:spPr>
        <a:xfrm>
          <a:off x="22199600" y="67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57150</xdr:rowOff>
    </xdr:from>
    <xdr:to>
      <xdr:col>116</xdr:col>
      <xdr:colOff>114300</xdr:colOff>
      <xdr:row>39</xdr:row>
      <xdr:rowOff>158750</xdr:rowOff>
    </xdr:to>
    <xdr:sp macro="" textlink="">
      <xdr:nvSpPr>
        <xdr:cNvPr id="485" name="フローチャート: 判断 484">
          <a:extLst>
            <a:ext uri="{FF2B5EF4-FFF2-40B4-BE49-F238E27FC236}">
              <a16:creationId xmlns:a16="http://schemas.microsoft.com/office/drawing/2014/main" id="{F40E52F2-4B4B-42BF-A7D0-55CA8B2ADBDD}"/>
            </a:ext>
          </a:extLst>
        </xdr:cNvPr>
        <xdr:cNvSpPr/>
      </xdr:nvSpPr>
      <xdr:spPr>
        <a:xfrm>
          <a:off x="221107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86" name="フローチャート: 判断 485">
          <a:extLst>
            <a:ext uri="{FF2B5EF4-FFF2-40B4-BE49-F238E27FC236}">
              <a16:creationId xmlns:a16="http://schemas.microsoft.com/office/drawing/2014/main" id="{15D40BDA-7679-4CF3-85F4-E1507328DB60}"/>
            </a:ext>
          </a:extLst>
        </xdr:cNvPr>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87" name="フローチャート: 判断 486">
          <a:extLst>
            <a:ext uri="{FF2B5EF4-FFF2-40B4-BE49-F238E27FC236}">
              <a16:creationId xmlns:a16="http://schemas.microsoft.com/office/drawing/2014/main" id="{514BAD5C-0058-4D1F-BFFF-13BB6B355262}"/>
            </a:ext>
          </a:extLst>
        </xdr:cNvPr>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53340</xdr:rowOff>
    </xdr:from>
    <xdr:to>
      <xdr:col>102</xdr:col>
      <xdr:colOff>165100</xdr:colOff>
      <xdr:row>34</xdr:row>
      <xdr:rowOff>154940</xdr:rowOff>
    </xdr:to>
    <xdr:sp macro="" textlink="">
      <xdr:nvSpPr>
        <xdr:cNvPr id="488" name="フローチャート: 判断 487">
          <a:extLst>
            <a:ext uri="{FF2B5EF4-FFF2-40B4-BE49-F238E27FC236}">
              <a16:creationId xmlns:a16="http://schemas.microsoft.com/office/drawing/2014/main" id="{B59E4FE4-2C6F-4B75-9AEC-E623581962B6}"/>
            </a:ext>
          </a:extLst>
        </xdr:cNvPr>
        <xdr:cNvSpPr/>
      </xdr:nvSpPr>
      <xdr:spPr>
        <a:xfrm>
          <a:off x="194945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118110</xdr:rowOff>
    </xdr:from>
    <xdr:to>
      <xdr:col>98</xdr:col>
      <xdr:colOff>38100</xdr:colOff>
      <xdr:row>40</xdr:row>
      <xdr:rowOff>48260</xdr:rowOff>
    </xdr:to>
    <xdr:sp macro="" textlink="">
      <xdr:nvSpPr>
        <xdr:cNvPr id="489" name="フローチャート: 判断 488">
          <a:extLst>
            <a:ext uri="{FF2B5EF4-FFF2-40B4-BE49-F238E27FC236}">
              <a16:creationId xmlns:a16="http://schemas.microsoft.com/office/drawing/2014/main" id="{7D35FAF7-905F-4D98-AAD2-EDEBC27699EF}"/>
            </a:ext>
          </a:extLst>
        </xdr:cNvPr>
        <xdr:cNvSpPr/>
      </xdr:nvSpPr>
      <xdr:spPr>
        <a:xfrm>
          <a:off x="18605500" y="680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991C781-5037-4A07-BFB5-FB201B3709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6CE1D20-7D7D-4FE6-B21A-D058D48F1A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6E7872F-A8E8-4B9D-8980-60E37855EBB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FC9E519-88D1-45FA-9CF4-A3F5BD5649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B13C05D-7C85-4128-83CB-6F40EAC4F7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62230</xdr:rowOff>
    </xdr:from>
    <xdr:to>
      <xdr:col>116</xdr:col>
      <xdr:colOff>114300</xdr:colOff>
      <xdr:row>38</xdr:row>
      <xdr:rowOff>163830</xdr:rowOff>
    </xdr:to>
    <xdr:sp macro="" textlink="">
      <xdr:nvSpPr>
        <xdr:cNvPr id="495" name="楕円 494">
          <a:extLst>
            <a:ext uri="{FF2B5EF4-FFF2-40B4-BE49-F238E27FC236}">
              <a16:creationId xmlns:a16="http://schemas.microsoft.com/office/drawing/2014/main" id="{95324969-6488-4BE2-9624-E80F973F55F7}"/>
            </a:ext>
          </a:extLst>
        </xdr:cNvPr>
        <xdr:cNvSpPr/>
      </xdr:nvSpPr>
      <xdr:spPr>
        <a:xfrm>
          <a:off x="221107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85107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9BC91128-0C68-47E5-BE19-2AEDC21AE324}"/>
            </a:ext>
          </a:extLst>
        </xdr:cNvPr>
        <xdr:cNvSpPr txBox="1"/>
      </xdr:nvSpPr>
      <xdr:spPr>
        <a:xfrm>
          <a:off x="22199600" y="64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62230</xdr:rowOff>
    </xdr:from>
    <xdr:to>
      <xdr:col>112</xdr:col>
      <xdr:colOff>38100</xdr:colOff>
      <xdr:row>38</xdr:row>
      <xdr:rowOff>163830</xdr:rowOff>
    </xdr:to>
    <xdr:sp macro="" textlink="">
      <xdr:nvSpPr>
        <xdr:cNvPr id="497" name="楕円 496">
          <a:extLst>
            <a:ext uri="{FF2B5EF4-FFF2-40B4-BE49-F238E27FC236}">
              <a16:creationId xmlns:a16="http://schemas.microsoft.com/office/drawing/2014/main" id="{0AF31395-AF23-4084-902A-ACE38F142B85}"/>
            </a:ext>
          </a:extLst>
        </xdr:cNvPr>
        <xdr:cNvSpPr/>
      </xdr:nvSpPr>
      <xdr:spPr>
        <a:xfrm>
          <a:off x="21272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113030</xdr:rowOff>
    </xdr:from>
    <xdr:to>
      <xdr:col>116</xdr:col>
      <xdr:colOff>63500</xdr:colOff>
      <xdr:row>38</xdr:row>
      <xdr:rowOff>113030</xdr:rowOff>
    </xdr:to>
    <xdr:cxnSp macro="">
      <xdr:nvCxnSpPr>
        <xdr:cNvPr id="498" name="直線コネクタ 497">
          <a:extLst>
            <a:ext uri="{FF2B5EF4-FFF2-40B4-BE49-F238E27FC236}">
              <a16:creationId xmlns:a16="http://schemas.microsoft.com/office/drawing/2014/main" id="{CC0D2F15-E1A8-47FB-B0AC-DEAEE9398CB2}"/>
            </a:ext>
          </a:extLst>
        </xdr:cNvPr>
        <xdr:cNvCxnSpPr/>
      </xdr:nvCxnSpPr>
      <xdr:spPr>
        <a:xfrm>
          <a:off x="21323300" y="6628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64770</xdr:rowOff>
    </xdr:from>
    <xdr:to>
      <xdr:col>107</xdr:col>
      <xdr:colOff>101600</xdr:colOff>
      <xdr:row>38</xdr:row>
      <xdr:rowOff>166370</xdr:rowOff>
    </xdr:to>
    <xdr:sp macro="" textlink="">
      <xdr:nvSpPr>
        <xdr:cNvPr id="499" name="楕円 498">
          <a:extLst>
            <a:ext uri="{FF2B5EF4-FFF2-40B4-BE49-F238E27FC236}">
              <a16:creationId xmlns:a16="http://schemas.microsoft.com/office/drawing/2014/main" id="{BD8BC96E-26BB-41E7-B4F3-DC5905248FBB}"/>
            </a:ext>
          </a:extLst>
        </xdr:cNvPr>
        <xdr:cNvSpPr/>
      </xdr:nvSpPr>
      <xdr:spPr>
        <a:xfrm>
          <a:off x="20383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113030</xdr:rowOff>
    </xdr:from>
    <xdr:to>
      <xdr:col>111</xdr:col>
      <xdr:colOff>177800</xdr:colOff>
      <xdr:row>38</xdr:row>
      <xdr:rowOff>115570</xdr:rowOff>
    </xdr:to>
    <xdr:cxnSp macro="">
      <xdr:nvCxnSpPr>
        <xdr:cNvPr id="500" name="直線コネクタ 499">
          <a:extLst>
            <a:ext uri="{FF2B5EF4-FFF2-40B4-BE49-F238E27FC236}">
              <a16:creationId xmlns:a16="http://schemas.microsoft.com/office/drawing/2014/main" id="{3D3D4E40-4028-493B-8460-66EDF341082F}"/>
            </a:ext>
          </a:extLst>
        </xdr:cNvPr>
        <xdr:cNvCxnSpPr/>
      </xdr:nvCxnSpPr>
      <xdr:spPr>
        <a:xfrm flipV="1">
          <a:off x="20434300" y="6628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501" name="楕円 500">
          <a:extLst>
            <a:ext uri="{FF2B5EF4-FFF2-40B4-BE49-F238E27FC236}">
              <a16:creationId xmlns:a16="http://schemas.microsoft.com/office/drawing/2014/main" id="{E695C4CA-39C7-4736-854F-7CE52345DB0B}"/>
            </a:ext>
          </a:extLst>
        </xdr:cNvPr>
        <xdr:cNvSpPr/>
      </xdr:nvSpPr>
      <xdr:spPr>
        <a:xfrm>
          <a:off x="19494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115570</xdr:rowOff>
    </xdr:from>
    <xdr:to>
      <xdr:col>107</xdr:col>
      <xdr:colOff>50800</xdr:colOff>
      <xdr:row>38</xdr:row>
      <xdr:rowOff>128270</xdr:rowOff>
    </xdr:to>
    <xdr:cxnSp macro="">
      <xdr:nvCxnSpPr>
        <xdr:cNvPr id="502" name="直線コネクタ 501">
          <a:extLst>
            <a:ext uri="{FF2B5EF4-FFF2-40B4-BE49-F238E27FC236}">
              <a16:creationId xmlns:a16="http://schemas.microsoft.com/office/drawing/2014/main" id="{740A1643-63DF-4CAA-A7A7-869BFD048B70}"/>
            </a:ext>
          </a:extLst>
        </xdr:cNvPr>
        <xdr:cNvCxnSpPr/>
      </xdr:nvCxnSpPr>
      <xdr:spPr>
        <a:xfrm flipV="1">
          <a:off x="19545300" y="66306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80010</xdr:rowOff>
    </xdr:from>
    <xdr:to>
      <xdr:col>98</xdr:col>
      <xdr:colOff>38100</xdr:colOff>
      <xdr:row>39</xdr:row>
      <xdr:rowOff>10160</xdr:rowOff>
    </xdr:to>
    <xdr:sp macro="" textlink="">
      <xdr:nvSpPr>
        <xdr:cNvPr id="503" name="楕円 502">
          <a:extLst>
            <a:ext uri="{FF2B5EF4-FFF2-40B4-BE49-F238E27FC236}">
              <a16:creationId xmlns:a16="http://schemas.microsoft.com/office/drawing/2014/main" id="{F2DC014E-2D32-4815-BC5C-D0D214C49BF5}"/>
            </a:ext>
          </a:extLst>
        </xdr:cNvPr>
        <xdr:cNvSpPr/>
      </xdr:nvSpPr>
      <xdr:spPr>
        <a:xfrm>
          <a:off x="18605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128270</xdr:rowOff>
    </xdr:from>
    <xdr:to>
      <xdr:col>102</xdr:col>
      <xdr:colOff>114300</xdr:colOff>
      <xdr:row>38</xdr:row>
      <xdr:rowOff>130810</xdr:rowOff>
    </xdr:to>
    <xdr:cxnSp macro="">
      <xdr:nvCxnSpPr>
        <xdr:cNvPr id="504" name="直線コネクタ 503">
          <a:extLst>
            <a:ext uri="{FF2B5EF4-FFF2-40B4-BE49-F238E27FC236}">
              <a16:creationId xmlns:a16="http://schemas.microsoft.com/office/drawing/2014/main" id="{0C4502DC-287F-42B7-9E31-4948C6EED29D}"/>
            </a:ext>
          </a:extLst>
        </xdr:cNvPr>
        <xdr:cNvCxnSpPr/>
      </xdr:nvCxnSpPr>
      <xdr:spPr>
        <a:xfrm flipV="1">
          <a:off x="18656300" y="66433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168927</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2AA94F8-B272-4787-8984-DCDB8C405C18}"/>
            </a:ext>
          </a:extLst>
        </xdr:cNvPr>
        <xdr:cNvSpPr txBox="1"/>
      </xdr:nvSpPr>
      <xdr:spPr>
        <a:xfrm>
          <a:off x="210757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ED3FB267-6808-4EA2-9AB8-72252B580A6F}"/>
            </a:ext>
          </a:extLst>
        </xdr:cNvPr>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C7EA1F4C-8C9D-4242-B005-0139FB7653E4}"/>
            </a:ext>
          </a:extLst>
        </xdr:cNvPr>
        <xdr:cNvSpPr txBox="1"/>
      </xdr:nvSpPr>
      <xdr:spPr>
        <a:xfrm>
          <a:off x="19310427"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39387</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2C41AC6E-0821-43E2-88C1-9442D81C309F}"/>
            </a:ext>
          </a:extLst>
        </xdr:cNvPr>
        <xdr:cNvSpPr txBox="1"/>
      </xdr:nvSpPr>
      <xdr:spPr>
        <a:xfrm>
          <a:off x="18421427"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8907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1851E5CC-DBF3-4FB1-B0BC-25EA54072208}"/>
            </a:ext>
          </a:extLst>
        </xdr:cNvPr>
        <xdr:cNvSpPr txBox="1"/>
      </xdr:nvSpPr>
      <xdr:spPr>
        <a:xfrm>
          <a:off x="2107572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11447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10711256-6D03-428D-8A3A-0DFE26B9AEE8}"/>
            </a:ext>
          </a:extLst>
        </xdr:cNvPr>
        <xdr:cNvSpPr txBox="1"/>
      </xdr:nvSpPr>
      <xdr:spPr>
        <a:xfrm>
          <a:off x="20199427"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170197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DC0A01C5-2C4E-4D0E-AFA3-E7678558C366}"/>
            </a:ext>
          </a:extLst>
        </xdr:cNvPr>
        <xdr:cNvSpPr txBox="1"/>
      </xdr:nvSpPr>
      <xdr:spPr>
        <a:xfrm>
          <a:off x="19310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26687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FC1A6CEE-8C3E-4903-B8B6-8B1506D32FEB}"/>
            </a:ext>
          </a:extLst>
        </xdr:cNvPr>
        <xdr:cNvSpPr txBox="1"/>
      </xdr:nvSpPr>
      <xdr:spPr>
        <a:xfrm>
          <a:off x="18421427" y="63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2E05F8AB-B76D-42BA-A374-BE4690B6B8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F792AD4-68FC-4142-A8F2-122DFF281B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B8A8938-0B1B-40C0-B731-6447DA84A4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31E044D2-9D63-4706-9696-AA99A50C41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5D32AB20-B3E8-4CB2-A662-8A44B8EB2C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1A6987FF-0119-4435-89D0-94914A5174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194B0C08-CB82-47E2-B3A4-6C324D2491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C00647E-794B-405A-B071-2C5182E4D9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E5729218-2ED7-4547-8E95-E49E9CB7E6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50529271-F165-4342-9329-0EDB64C7C9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4BD55E7A-D0DC-438B-8593-EF94F72279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ACDAF601-715A-4560-B8CE-273ED9E22F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8D2E1356-7297-4F47-8AF7-79451264EE1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3DF9ED3A-DBFF-4F45-91C5-6E3B1C6B3A9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C03590CE-BF84-4F6D-8373-D975A1074EB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154F69FE-5A3A-441F-97A8-DC0CE9779FD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2D19F4C9-80F9-46EB-86E4-973DC687754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648E8255-7C5C-4970-891D-BCE4F4308AF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4544C9B-8CA3-4005-B7E3-E247C81552E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E557D1AE-995F-414B-9F60-1F451DFE456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341D93AF-8AB3-4BCE-AF2C-15D0E8C6EE4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78F89A1-753F-4290-86BB-34DADE12DB9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8237F9F1-1290-4A89-BB99-F782994B88B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89ED79E-FE04-44F8-8ED0-7B2EFA595A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7" name="直線コネクタ 536">
          <a:extLst>
            <a:ext uri="{FF2B5EF4-FFF2-40B4-BE49-F238E27FC236}">
              <a16:creationId xmlns:a16="http://schemas.microsoft.com/office/drawing/2014/main" id="{5CB4A16D-0F6F-4F4E-942E-6B6322C82F8C}"/>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AC34903D-867A-4A1B-9F62-301E5009016F}"/>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9" name="直線コネクタ 538">
          <a:extLst>
            <a:ext uri="{FF2B5EF4-FFF2-40B4-BE49-F238E27FC236}">
              <a16:creationId xmlns:a16="http://schemas.microsoft.com/office/drawing/2014/main" id="{51209E5C-BE78-424B-8EB1-0A7DEF6DA1D2}"/>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25132B75-51DD-40C8-BAF9-6AED08EE513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1" name="直線コネクタ 540">
          <a:extLst>
            <a:ext uri="{FF2B5EF4-FFF2-40B4-BE49-F238E27FC236}">
              <a16:creationId xmlns:a16="http://schemas.microsoft.com/office/drawing/2014/main" id="{91A1D248-0D44-4320-B0AC-67809F53438E}"/>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D85EA73-8BCE-4873-9D31-727F8B5B71F8}"/>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3" name="フローチャート: 判断 542">
          <a:extLst>
            <a:ext uri="{FF2B5EF4-FFF2-40B4-BE49-F238E27FC236}">
              <a16:creationId xmlns:a16="http://schemas.microsoft.com/office/drawing/2014/main" id="{D27A8967-A4F8-46AF-A2E4-F8C65D53D195}"/>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4" name="フローチャート: 判断 543">
          <a:extLst>
            <a:ext uri="{FF2B5EF4-FFF2-40B4-BE49-F238E27FC236}">
              <a16:creationId xmlns:a16="http://schemas.microsoft.com/office/drawing/2014/main" id="{29AB19D4-3BA3-4B09-B3C8-1CB20B345F72}"/>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5" name="フローチャート: 判断 544">
          <a:extLst>
            <a:ext uri="{FF2B5EF4-FFF2-40B4-BE49-F238E27FC236}">
              <a16:creationId xmlns:a16="http://schemas.microsoft.com/office/drawing/2014/main" id="{D5DE82AE-AE8C-4DF3-9CB7-0B874D7867EC}"/>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6" name="フローチャート: 判断 545">
          <a:extLst>
            <a:ext uri="{FF2B5EF4-FFF2-40B4-BE49-F238E27FC236}">
              <a16:creationId xmlns:a16="http://schemas.microsoft.com/office/drawing/2014/main" id="{3038DC87-A38F-429D-970A-5BE21A219825}"/>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7" name="フローチャート: 判断 546">
          <a:extLst>
            <a:ext uri="{FF2B5EF4-FFF2-40B4-BE49-F238E27FC236}">
              <a16:creationId xmlns:a16="http://schemas.microsoft.com/office/drawing/2014/main" id="{258D7513-1002-4A54-B1D8-B192B8083A65}"/>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26F78A2-2D73-4D77-80FB-A73C3CE1B01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5A23631-50F6-4F17-A474-6ABA2E777B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0E9D62C-9147-4100-A502-A3AF90D257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EEA4933-5654-47A7-9BD4-8BD1DF4D7B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B221CE8-6CD5-4831-8FB8-88602D7760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53" name="楕円 552">
          <a:extLst>
            <a:ext uri="{FF2B5EF4-FFF2-40B4-BE49-F238E27FC236}">
              <a16:creationId xmlns:a16="http://schemas.microsoft.com/office/drawing/2014/main" id="{20FA18B7-9DAF-4F81-987F-7278223E5472}"/>
            </a:ext>
          </a:extLst>
        </xdr:cNvPr>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3459D71B-AEBE-49D0-BFB9-C0A1B1849BE5}"/>
            </a:ext>
          </a:extLst>
        </xdr:cNvPr>
        <xdr:cNvSpPr txBox="1"/>
      </xdr:nvSpPr>
      <xdr:spPr>
        <a:xfrm>
          <a:off x="16357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55" name="楕円 554">
          <a:extLst>
            <a:ext uri="{FF2B5EF4-FFF2-40B4-BE49-F238E27FC236}">
              <a16:creationId xmlns:a16="http://schemas.microsoft.com/office/drawing/2014/main" id="{878D4E30-F537-418F-A88A-1769B263F6C9}"/>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64770</xdr:rowOff>
    </xdr:to>
    <xdr:cxnSp macro="">
      <xdr:nvCxnSpPr>
        <xdr:cNvPr id="556" name="直線コネクタ 555">
          <a:extLst>
            <a:ext uri="{FF2B5EF4-FFF2-40B4-BE49-F238E27FC236}">
              <a16:creationId xmlns:a16="http://schemas.microsoft.com/office/drawing/2014/main" id="{61C703DF-A6D6-43E5-8B92-E5E1A0656474}"/>
            </a:ext>
          </a:extLst>
        </xdr:cNvPr>
        <xdr:cNvCxnSpPr/>
      </xdr:nvCxnSpPr>
      <xdr:spPr>
        <a:xfrm>
          <a:off x="15481300" y="103098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57" name="楕円 556">
          <a:extLst>
            <a:ext uri="{FF2B5EF4-FFF2-40B4-BE49-F238E27FC236}">
              <a16:creationId xmlns:a16="http://schemas.microsoft.com/office/drawing/2014/main" id="{143A8791-9CA7-476F-BFFE-13C95A0267AE}"/>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22860</xdr:rowOff>
    </xdr:to>
    <xdr:cxnSp macro="">
      <xdr:nvCxnSpPr>
        <xdr:cNvPr id="558" name="直線コネクタ 557">
          <a:extLst>
            <a:ext uri="{FF2B5EF4-FFF2-40B4-BE49-F238E27FC236}">
              <a16:creationId xmlns:a16="http://schemas.microsoft.com/office/drawing/2014/main" id="{B5F5E7F9-4C86-47B9-9232-D566F1BAEF44}"/>
            </a:ext>
          </a:extLst>
        </xdr:cNvPr>
        <xdr:cNvCxnSpPr/>
      </xdr:nvCxnSpPr>
      <xdr:spPr>
        <a:xfrm>
          <a:off x="14592300" y="10283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73025</xdr:rowOff>
    </xdr:from>
    <xdr:to>
      <xdr:col>72</xdr:col>
      <xdr:colOff>38100</xdr:colOff>
      <xdr:row>60</xdr:row>
      <xdr:rowOff>3175</xdr:rowOff>
    </xdr:to>
    <xdr:sp macro="" textlink="">
      <xdr:nvSpPr>
        <xdr:cNvPr id="559" name="楕円 558">
          <a:extLst>
            <a:ext uri="{FF2B5EF4-FFF2-40B4-BE49-F238E27FC236}">
              <a16:creationId xmlns:a16="http://schemas.microsoft.com/office/drawing/2014/main" id="{3D7B8F02-13D2-4FB9-AF8E-3FC5E2A2E578}"/>
            </a:ext>
          </a:extLst>
        </xdr:cNvPr>
        <xdr:cNvSpPr/>
      </xdr:nvSpPr>
      <xdr:spPr>
        <a:xfrm>
          <a:off x="1365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167640</xdr:rowOff>
    </xdr:to>
    <xdr:cxnSp macro="">
      <xdr:nvCxnSpPr>
        <xdr:cNvPr id="560" name="直線コネクタ 559">
          <a:extLst>
            <a:ext uri="{FF2B5EF4-FFF2-40B4-BE49-F238E27FC236}">
              <a16:creationId xmlns:a16="http://schemas.microsoft.com/office/drawing/2014/main" id="{9915603E-AF47-4E10-9B8F-E534DDFD25E9}"/>
            </a:ext>
          </a:extLst>
        </xdr:cNvPr>
        <xdr:cNvCxnSpPr/>
      </xdr:nvCxnSpPr>
      <xdr:spPr>
        <a:xfrm>
          <a:off x="13703300" y="10239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34925</xdr:rowOff>
    </xdr:from>
    <xdr:to>
      <xdr:col>67</xdr:col>
      <xdr:colOff>101600</xdr:colOff>
      <xdr:row>59</xdr:row>
      <xdr:rowOff>136525</xdr:rowOff>
    </xdr:to>
    <xdr:sp macro="" textlink="">
      <xdr:nvSpPr>
        <xdr:cNvPr id="561" name="楕円 560">
          <a:extLst>
            <a:ext uri="{FF2B5EF4-FFF2-40B4-BE49-F238E27FC236}">
              <a16:creationId xmlns:a16="http://schemas.microsoft.com/office/drawing/2014/main" id="{6E076CB0-8058-45F8-BAE0-8BC1D5A5E751}"/>
            </a:ext>
          </a:extLst>
        </xdr:cNvPr>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85725</xdr:rowOff>
    </xdr:from>
    <xdr:to>
      <xdr:col>71</xdr:col>
      <xdr:colOff>177800</xdr:colOff>
      <xdr:row>59</xdr:row>
      <xdr:rowOff>123825</xdr:rowOff>
    </xdr:to>
    <xdr:cxnSp macro="">
      <xdr:nvCxnSpPr>
        <xdr:cNvPr id="562" name="直線コネクタ 561">
          <a:extLst>
            <a:ext uri="{FF2B5EF4-FFF2-40B4-BE49-F238E27FC236}">
              <a16:creationId xmlns:a16="http://schemas.microsoft.com/office/drawing/2014/main" id="{D715F9EF-1F96-4D79-9A0D-AF4FAFC2CF01}"/>
            </a:ext>
          </a:extLst>
        </xdr:cNvPr>
        <xdr:cNvCxnSpPr/>
      </xdr:nvCxnSpPr>
      <xdr:spPr>
        <a:xfrm>
          <a:off x="12814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3" name="n_1aveValue【学校施設】&#10;有形固定資産減価償却率">
          <a:extLst>
            <a:ext uri="{FF2B5EF4-FFF2-40B4-BE49-F238E27FC236}">
              <a16:creationId xmlns:a16="http://schemas.microsoft.com/office/drawing/2014/main" id="{7FA941D5-3CB9-4A8F-A6F5-785B557F725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64" name="n_2aveValue【学校施設】&#10;有形固定資産減価償却率">
          <a:extLst>
            <a:ext uri="{FF2B5EF4-FFF2-40B4-BE49-F238E27FC236}">
              <a16:creationId xmlns:a16="http://schemas.microsoft.com/office/drawing/2014/main" id="{F5E8ECC0-31E9-4A6E-B410-997ADFE61A95}"/>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5" name="n_3aveValue【学校施設】&#10;有形固定資産減価償却率">
          <a:extLst>
            <a:ext uri="{FF2B5EF4-FFF2-40B4-BE49-F238E27FC236}">
              <a16:creationId xmlns:a16="http://schemas.microsoft.com/office/drawing/2014/main" id="{D7B26B45-4263-4A08-94AB-1E44343DAE4B}"/>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6" name="n_4aveValue【学校施設】&#10;有形固定資産減価償却率">
          <a:extLst>
            <a:ext uri="{FF2B5EF4-FFF2-40B4-BE49-F238E27FC236}">
              <a16:creationId xmlns:a16="http://schemas.microsoft.com/office/drawing/2014/main" id="{7897C744-06E5-446E-B5E8-BA4F5A930A22}"/>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567" name="n_1mainValue【学校施設】&#10;有形固定資産減価償却率">
          <a:extLst>
            <a:ext uri="{FF2B5EF4-FFF2-40B4-BE49-F238E27FC236}">
              <a16:creationId xmlns:a16="http://schemas.microsoft.com/office/drawing/2014/main" id="{AE3F6E66-8C32-4FCC-A68C-C9A58565EEE1}"/>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63517</xdr:rowOff>
    </xdr:from>
    <xdr:ext cx="405111" cy="259045"/>
    <xdr:sp macro="" textlink="">
      <xdr:nvSpPr>
        <xdr:cNvPr id="568" name="n_2mainValue【学校施設】&#10;有形固定資産減価償却率">
          <a:extLst>
            <a:ext uri="{FF2B5EF4-FFF2-40B4-BE49-F238E27FC236}">
              <a16:creationId xmlns:a16="http://schemas.microsoft.com/office/drawing/2014/main" id="{A904CF96-FA39-4A45-9DA9-2EBAFA9E1EED}"/>
            </a:ext>
          </a:extLst>
        </xdr:cNvPr>
        <xdr:cNvSpPr txBox="1"/>
      </xdr:nvSpPr>
      <xdr:spPr>
        <a:xfrm>
          <a:off x="14389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569" name="n_3mainValue【学校施設】&#10;有形固定資産減価償却率">
          <a:extLst>
            <a:ext uri="{FF2B5EF4-FFF2-40B4-BE49-F238E27FC236}">
              <a16:creationId xmlns:a16="http://schemas.microsoft.com/office/drawing/2014/main" id="{29D1FBDA-526C-4121-9F24-7E88B8E84D8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153052</xdr:rowOff>
    </xdr:from>
    <xdr:ext cx="405111" cy="259045"/>
    <xdr:sp macro="" textlink="">
      <xdr:nvSpPr>
        <xdr:cNvPr id="570" name="n_4mainValue【学校施設】&#10;有形固定資産減価償却率">
          <a:extLst>
            <a:ext uri="{FF2B5EF4-FFF2-40B4-BE49-F238E27FC236}">
              <a16:creationId xmlns:a16="http://schemas.microsoft.com/office/drawing/2014/main" id="{F3B94053-FC8C-48A2-9AB4-1CF1DDE317C8}"/>
            </a:ext>
          </a:extLst>
        </xdr:cNvPr>
        <xdr:cNvSpPr txBox="1"/>
      </xdr:nvSpPr>
      <xdr:spPr>
        <a:xfrm>
          <a:off x="12611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145B2C52-D7CC-413C-B1C2-C4C0815C91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E2A8AF0-E0C3-40A2-8454-8C4C381469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48D0F0E2-27FE-45F6-B40C-05CF21E55C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13DF2F0-DB47-4487-B3D2-6C317EA59E2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8766B2BB-7357-453A-B0A0-19B932A921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6256E03C-0B52-4E9B-B68F-089009CBF8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BD7C8B6E-4459-4241-BD6B-47F5D32829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2E792221-1655-4890-8557-73947AA474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F5932457-BB45-43BA-BBED-242F40B88F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4012BF03-C3CC-49CD-9CE2-61F9B8705B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AA4ADF1F-FE39-4EBF-9F24-DFD09ADE6A9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784AC755-9DD0-466C-B171-9B7CBD4D47D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F776D529-A782-464A-8997-56551EE1E46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12481ADE-717E-448E-B72A-172D0CB1B77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2E962340-2C41-49E7-B214-0CA506CD2C2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59310B8E-71FB-48F0-BE53-132DDCE98A8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88D61F38-BC8F-4958-B27F-10844BEE712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A5200D3D-2BFF-4045-B026-0E3E8988BE4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219FD2BE-B280-4B29-AC81-80BC83FCEA4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BB5CA852-D81F-4048-9BCE-621E249500B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CBD7FB16-7F0E-4CA9-9AF5-D020C9A0E99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DD8C63DA-711F-435F-AF70-0B38222C250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412ED710-2E61-43C6-97FE-9F8CA29863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988857BF-EAC5-4E73-9F44-54ED3B3E95B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7F429607-8353-439A-B297-E726CD82FF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6" name="直線コネクタ 595">
          <a:extLst>
            <a:ext uri="{FF2B5EF4-FFF2-40B4-BE49-F238E27FC236}">
              <a16:creationId xmlns:a16="http://schemas.microsoft.com/office/drawing/2014/main" id="{EE20FD67-F333-46BA-B65A-9D4E203F61DF}"/>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7" name="【学校施設】&#10;一人当たり面積最小値テキスト">
          <a:extLst>
            <a:ext uri="{FF2B5EF4-FFF2-40B4-BE49-F238E27FC236}">
              <a16:creationId xmlns:a16="http://schemas.microsoft.com/office/drawing/2014/main" id="{31B4D16B-2261-4349-BD9E-992C7862BE6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8" name="直線コネクタ 597">
          <a:extLst>
            <a:ext uri="{FF2B5EF4-FFF2-40B4-BE49-F238E27FC236}">
              <a16:creationId xmlns:a16="http://schemas.microsoft.com/office/drawing/2014/main" id="{301B9652-DACA-4AB9-A831-A81A56599E9D}"/>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9" name="【学校施設】&#10;一人当たり面積最大値テキスト">
          <a:extLst>
            <a:ext uri="{FF2B5EF4-FFF2-40B4-BE49-F238E27FC236}">
              <a16:creationId xmlns:a16="http://schemas.microsoft.com/office/drawing/2014/main" id="{8E9E805F-67EA-47C7-AD82-D307521AB7B6}"/>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0" name="直線コネクタ 599">
          <a:extLst>
            <a:ext uri="{FF2B5EF4-FFF2-40B4-BE49-F238E27FC236}">
              <a16:creationId xmlns:a16="http://schemas.microsoft.com/office/drawing/2014/main" id="{7328009E-6768-4E1B-A965-E79DE8E974A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1" name="【学校施設】&#10;一人当たり面積平均値テキスト">
          <a:extLst>
            <a:ext uri="{FF2B5EF4-FFF2-40B4-BE49-F238E27FC236}">
              <a16:creationId xmlns:a16="http://schemas.microsoft.com/office/drawing/2014/main" id="{9D2DFF14-7271-49D8-9AC4-87BF7E617EE1}"/>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2" name="フローチャート: 判断 601">
          <a:extLst>
            <a:ext uri="{FF2B5EF4-FFF2-40B4-BE49-F238E27FC236}">
              <a16:creationId xmlns:a16="http://schemas.microsoft.com/office/drawing/2014/main" id="{13E1D39B-9C00-49C1-A8E0-30E38BA75279}"/>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60888</xdr:rowOff>
    </xdr:from>
    <xdr:to>
      <xdr:col>112</xdr:col>
      <xdr:colOff>38100</xdr:colOff>
      <xdr:row>61</xdr:row>
      <xdr:rowOff>162488</xdr:rowOff>
    </xdr:to>
    <xdr:sp macro="" textlink="">
      <xdr:nvSpPr>
        <xdr:cNvPr id="603" name="フローチャート: 判断 602">
          <a:extLst>
            <a:ext uri="{FF2B5EF4-FFF2-40B4-BE49-F238E27FC236}">
              <a16:creationId xmlns:a16="http://schemas.microsoft.com/office/drawing/2014/main" id="{1D1623A8-D930-4839-B4E1-41107F2D5ECF}"/>
            </a:ext>
          </a:extLst>
        </xdr:cNvPr>
        <xdr:cNvSpPr/>
      </xdr:nvSpPr>
      <xdr:spPr>
        <a:xfrm>
          <a:off x="21272500" y="1051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36231</xdr:rowOff>
    </xdr:from>
    <xdr:to>
      <xdr:col>107</xdr:col>
      <xdr:colOff>101600</xdr:colOff>
      <xdr:row>61</xdr:row>
      <xdr:rowOff>137831</xdr:rowOff>
    </xdr:to>
    <xdr:sp macro="" textlink="">
      <xdr:nvSpPr>
        <xdr:cNvPr id="604" name="フローチャート: 判断 603">
          <a:extLst>
            <a:ext uri="{FF2B5EF4-FFF2-40B4-BE49-F238E27FC236}">
              <a16:creationId xmlns:a16="http://schemas.microsoft.com/office/drawing/2014/main" id="{AF6EC599-F9AC-40BB-83C0-BE7173AA1D85}"/>
            </a:ext>
          </a:extLst>
        </xdr:cNvPr>
        <xdr:cNvSpPr/>
      </xdr:nvSpPr>
      <xdr:spPr>
        <a:xfrm>
          <a:off x="20383500" y="104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34599</xdr:rowOff>
    </xdr:from>
    <xdr:to>
      <xdr:col>102</xdr:col>
      <xdr:colOff>165100</xdr:colOff>
      <xdr:row>61</xdr:row>
      <xdr:rowOff>136199</xdr:rowOff>
    </xdr:to>
    <xdr:sp macro="" textlink="">
      <xdr:nvSpPr>
        <xdr:cNvPr id="605" name="フローチャート: 判断 604">
          <a:extLst>
            <a:ext uri="{FF2B5EF4-FFF2-40B4-BE49-F238E27FC236}">
              <a16:creationId xmlns:a16="http://schemas.microsoft.com/office/drawing/2014/main" id="{5B48B2E5-6DD7-4EE9-B46D-5D0CFB101DE5}"/>
            </a:ext>
          </a:extLst>
        </xdr:cNvPr>
        <xdr:cNvSpPr/>
      </xdr:nvSpPr>
      <xdr:spPr>
        <a:xfrm>
          <a:off x="19494500" y="10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50111</xdr:rowOff>
    </xdr:from>
    <xdr:to>
      <xdr:col>98</xdr:col>
      <xdr:colOff>38100</xdr:colOff>
      <xdr:row>61</xdr:row>
      <xdr:rowOff>151711</xdr:rowOff>
    </xdr:to>
    <xdr:sp macro="" textlink="">
      <xdr:nvSpPr>
        <xdr:cNvPr id="606" name="フローチャート: 判断 605">
          <a:extLst>
            <a:ext uri="{FF2B5EF4-FFF2-40B4-BE49-F238E27FC236}">
              <a16:creationId xmlns:a16="http://schemas.microsoft.com/office/drawing/2014/main" id="{9226957D-6E6E-41CF-8B98-D3D0AB6AA370}"/>
            </a:ext>
          </a:extLst>
        </xdr:cNvPr>
        <xdr:cNvSpPr/>
      </xdr:nvSpPr>
      <xdr:spPr>
        <a:xfrm>
          <a:off x="18605500" y="1050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9CDABE4-BD7E-464B-9519-6A67CD3278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A7B97D4-44CC-4CCE-996F-65238D6F97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692BA82-D45B-4EE8-9747-BE99207122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3A3DADCD-27D0-49B6-9BE2-A78D2AD024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EA3A5391-05CE-4E71-ADF8-CDA71C4E372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xdr:rowOff>
    </xdr:from>
    <xdr:to>
      <xdr:col>116</xdr:col>
      <xdr:colOff>114300</xdr:colOff>
      <xdr:row>62</xdr:row>
      <xdr:rowOff>117747</xdr:rowOff>
    </xdr:to>
    <xdr:sp macro="" textlink="">
      <xdr:nvSpPr>
        <xdr:cNvPr id="612" name="楕円 611">
          <a:extLst>
            <a:ext uri="{FF2B5EF4-FFF2-40B4-BE49-F238E27FC236}">
              <a16:creationId xmlns:a16="http://schemas.microsoft.com/office/drawing/2014/main" id="{6ACFEB0E-DCBA-4DF6-B1AF-BB82B75F79F4}"/>
            </a:ext>
          </a:extLst>
        </xdr:cNvPr>
        <xdr:cNvSpPr/>
      </xdr:nvSpPr>
      <xdr:spPr>
        <a:xfrm>
          <a:off x="22110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166024</xdr:rowOff>
    </xdr:from>
    <xdr:ext cx="469744" cy="259045"/>
    <xdr:sp macro="" textlink="">
      <xdr:nvSpPr>
        <xdr:cNvPr id="613" name="【学校施設】&#10;一人当たり面積該当値テキスト">
          <a:extLst>
            <a:ext uri="{FF2B5EF4-FFF2-40B4-BE49-F238E27FC236}">
              <a16:creationId xmlns:a16="http://schemas.microsoft.com/office/drawing/2014/main" id="{2C8C6C76-1030-43E5-A0EB-91DFD3AA3A35}"/>
            </a:ext>
          </a:extLst>
        </xdr:cNvPr>
        <xdr:cNvSpPr txBox="1"/>
      </xdr:nvSpPr>
      <xdr:spPr>
        <a:xfrm>
          <a:off x="22199600" y="10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17453</xdr:rowOff>
    </xdr:from>
    <xdr:to>
      <xdr:col>112</xdr:col>
      <xdr:colOff>38100</xdr:colOff>
      <xdr:row>62</xdr:row>
      <xdr:rowOff>119053</xdr:rowOff>
    </xdr:to>
    <xdr:sp macro="" textlink="">
      <xdr:nvSpPr>
        <xdr:cNvPr id="614" name="楕円 613">
          <a:extLst>
            <a:ext uri="{FF2B5EF4-FFF2-40B4-BE49-F238E27FC236}">
              <a16:creationId xmlns:a16="http://schemas.microsoft.com/office/drawing/2014/main" id="{B6990BC5-3FF9-45FD-AF8E-4422ADE27B30}"/>
            </a:ext>
          </a:extLst>
        </xdr:cNvPr>
        <xdr:cNvSpPr/>
      </xdr:nvSpPr>
      <xdr:spPr>
        <a:xfrm>
          <a:off x="21272500" y="106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66947</xdr:rowOff>
    </xdr:from>
    <xdr:to>
      <xdr:col>116</xdr:col>
      <xdr:colOff>63500</xdr:colOff>
      <xdr:row>62</xdr:row>
      <xdr:rowOff>68253</xdr:rowOff>
    </xdr:to>
    <xdr:cxnSp macro="">
      <xdr:nvCxnSpPr>
        <xdr:cNvPr id="615" name="直線コネクタ 614">
          <a:extLst>
            <a:ext uri="{FF2B5EF4-FFF2-40B4-BE49-F238E27FC236}">
              <a16:creationId xmlns:a16="http://schemas.microsoft.com/office/drawing/2014/main" id="{42C3EA72-5BE4-4430-8C08-4D9DE8720E8D}"/>
            </a:ext>
          </a:extLst>
        </xdr:cNvPr>
        <xdr:cNvCxnSpPr/>
      </xdr:nvCxnSpPr>
      <xdr:spPr>
        <a:xfrm flipV="1">
          <a:off x="21323300" y="10696847"/>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17290</xdr:rowOff>
    </xdr:from>
    <xdr:to>
      <xdr:col>107</xdr:col>
      <xdr:colOff>101600</xdr:colOff>
      <xdr:row>62</xdr:row>
      <xdr:rowOff>118890</xdr:rowOff>
    </xdr:to>
    <xdr:sp macro="" textlink="">
      <xdr:nvSpPr>
        <xdr:cNvPr id="616" name="楕円 615">
          <a:extLst>
            <a:ext uri="{FF2B5EF4-FFF2-40B4-BE49-F238E27FC236}">
              <a16:creationId xmlns:a16="http://schemas.microsoft.com/office/drawing/2014/main" id="{CEB99C66-D8A6-4431-8FE4-93B3EB9E486B}"/>
            </a:ext>
          </a:extLst>
        </xdr:cNvPr>
        <xdr:cNvSpPr/>
      </xdr:nvSpPr>
      <xdr:spPr>
        <a:xfrm>
          <a:off x="20383500" y="106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68090</xdr:rowOff>
    </xdr:from>
    <xdr:to>
      <xdr:col>111</xdr:col>
      <xdr:colOff>177800</xdr:colOff>
      <xdr:row>62</xdr:row>
      <xdr:rowOff>68253</xdr:rowOff>
    </xdr:to>
    <xdr:cxnSp macro="">
      <xdr:nvCxnSpPr>
        <xdr:cNvPr id="617" name="直線コネクタ 616">
          <a:extLst>
            <a:ext uri="{FF2B5EF4-FFF2-40B4-BE49-F238E27FC236}">
              <a16:creationId xmlns:a16="http://schemas.microsoft.com/office/drawing/2014/main" id="{17953EA3-17CB-494C-99D9-A16EF77FD4D4}"/>
            </a:ext>
          </a:extLst>
        </xdr:cNvPr>
        <xdr:cNvCxnSpPr/>
      </xdr:nvCxnSpPr>
      <xdr:spPr>
        <a:xfrm>
          <a:off x="20434300" y="1069799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18923</xdr:rowOff>
    </xdr:from>
    <xdr:to>
      <xdr:col>102</xdr:col>
      <xdr:colOff>165100</xdr:colOff>
      <xdr:row>62</xdr:row>
      <xdr:rowOff>120523</xdr:rowOff>
    </xdr:to>
    <xdr:sp macro="" textlink="">
      <xdr:nvSpPr>
        <xdr:cNvPr id="618" name="楕円 617">
          <a:extLst>
            <a:ext uri="{FF2B5EF4-FFF2-40B4-BE49-F238E27FC236}">
              <a16:creationId xmlns:a16="http://schemas.microsoft.com/office/drawing/2014/main" id="{84DE2F45-B2BB-4779-BAE0-61A29B65C543}"/>
            </a:ext>
          </a:extLst>
        </xdr:cNvPr>
        <xdr:cNvSpPr/>
      </xdr:nvSpPr>
      <xdr:spPr>
        <a:xfrm>
          <a:off x="194945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68090</xdr:rowOff>
    </xdr:from>
    <xdr:to>
      <xdr:col>107</xdr:col>
      <xdr:colOff>50800</xdr:colOff>
      <xdr:row>62</xdr:row>
      <xdr:rowOff>69723</xdr:rowOff>
    </xdr:to>
    <xdr:cxnSp macro="">
      <xdr:nvCxnSpPr>
        <xdr:cNvPr id="619" name="直線コネクタ 618">
          <a:extLst>
            <a:ext uri="{FF2B5EF4-FFF2-40B4-BE49-F238E27FC236}">
              <a16:creationId xmlns:a16="http://schemas.microsoft.com/office/drawing/2014/main" id="{3CF666A0-5826-4E66-905A-5C08FE620DC3}"/>
            </a:ext>
          </a:extLst>
        </xdr:cNvPr>
        <xdr:cNvCxnSpPr/>
      </xdr:nvCxnSpPr>
      <xdr:spPr>
        <a:xfrm flipV="1">
          <a:off x="19545300" y="106979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20719</xdr:rowOff>
    </xdr:from>
    <xdr:to>
      <xdr:col>98</xdr:col>
      <xdr:colOff>38100</xdr:colOff>
      <xdr:row>62</xdr:row>
      <xdr:rowOff>122319</xdr:rowOff>
    </xdr:to>
    <xdr:sp macro="" textlink="">
      <xdr:nvSpPr>
        <xdr:cNvPr id="620" name="楕円 619">
          <a:extLst>
            <a:ext uri="{FF2B5EF4-FFF2-40B4-BE49-F238E27FC236}">
              <a16:creationId xmlns:a16="http://schemas.microsoft.com/office/drawing/2014/main" id="{D98394F3-9649-453A-9102-7C1A0496C3F4}"/>
            </a:ext>
          </a:extLst>
        </xdr:cNvPr>
        <xdr:cNvSpPr/>
      </xdr:nvSpPr>
      <xdr:spPr>
        <a:xfrm>
          <a:off x="18605500" y="10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69723</xdr:rowOff>
    </xdr:from>
    <xdr:to>
      <xdr:col>102</xdr:col>
      <xdr:colOff>114300</xdr:colOff>
      <xdr:row>62</xdr:row>
      <xdr:rowOff>71519</xdr:rowOff>
    </xdr:to>
    <xdr:cxnSp macro="">
      <xdr:nvCxnSpPr>
        <xdr:cNvPr id="621" name="直線コネクタ 620">
          <a:extLst>
            <a:ext uri="{FF2B5EF4-FFF2-40B4-BE49-F238E27FC236}">
              <a16:creationId xmlns:a16="http://schemas.microsoft.com/office/drawing/2014/main" id="{B96F65BC-AF81-4F32-85CE-839E6BB298E2}"/>
            </a:ext>
          </a:extLst>
        </xdr:cNvPr>
        <xdr:cNvCxnSpPr/>
      </xdr:nvCxnSpPr>
      <xdr:spPr>
        <a:xfrm flipV="1">
          <a:off x="18656300" y="10699623"/>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7565</xdr:rowOff>
    </xdr:from>
    <xdr:ext cx="469744" cy="259045"/>
    <xdr:sp macro="" textlink="">
      <xdr:nvSpPr>
        <xdr:cNvPr id="622" name="n_1aveValue【学校施設】&#10;一人当たり面積">
          <a:extLst>
            <a:ext uri="{FF2B5EF4-FFF2-40B4-BE49-F238E27FC236}">
              <a16:creationId xmlns:a16="http://schemas.microsoft.com/office/drawing/2014/main" id="{658E5072-51C9-467C-BA7A-D791E844C8FF}"/>
            </a:ext>
          </a:extLst>
        </xdr:cNvPr>
        <xdr:cNvSpPr txBox="1"/>
      </xdr:nvSpPr>
      <xdr:spPr>
        <a:xfrm>
          <a:off x="21075727" y="1029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154358</xdr:rowOff>
    </xdr:from>
    <xdr:ext cx="469744" cy="259045"/>
    <xdr:sp macro="" textlink="">
      <xdr:nvSpPr>
        <xdr:cNvPr id="623" name="n_2aveValue【学校施設】&#10;一人当たり面積">
          <a:extLst>
            <a:ext uri="{FF2B5EF4-FFF2-40B4-BE49-F238E27FC236}">
              <a16:creationId xmlns:a16="http://schemas.microsoft.com/office/drawing/2014/main" id="{83C0DAF2-757D-4353-B776-134891B155B6}"/>
            </a:ext>
          </a:extLst>
        </xdr:cNvPr>
        <xdr:cNvSpPr txBox="1"/>
      </xdr:nvSpPr>
      <xdr:spPr>
        <a:xfrm>
          <a:off x="20199427" y="102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152726</xdr:rowOff>
    </xdr:from>
    <xdr:ext cx="469744" cy="259045"/>
    <xdr:sp macro="" textlink="">
      <xdr:nvSpPr>
        <xdr:cNvPr id="624" name="n_3aveValue【学校施設】&#10;一人当たり面積">
          <a:extLst>
            <a:ext uri="{FF2B5EF4-FFF2-40B4-BE49-F238E27FC236}">
              <a16:creationId xmlns:a16="http://schemas.microsoft.com/office/drawing/2014/main" id="{50D58A4F-7EFC-4820-BC19-4A1B43E0AD59}"/>
            </a:ext>
          </a:extLst>
        </xdr:cNvPr>
        <xdr:cNvSpPr txBox="1"/>
      </xdr:nvSpPr>
      <xdr:spPr>
        <a:xfrm>
          <a:off x="19310427" y="102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168238</xdr:rowOff>
    </xdr:from>
    <xdr:ext cx="469744" cy="259045"/>
    <xdr:sp macro="" textlink="">
      <xdr:nvSpPr>
        <xdr:cNvPr id="625" name="n_4aveValue【学校施設】&#10;一人当たり面積">
          <a:extLst>
            <a:ext uri="{FF2B5EF4-FFF2-40B4-BE49-F238E27FC236}">
              <a16:creationId xmlns:a16="http://schemas.microsoft.com/office/drawing/2014/main" id="{02FFC286-CC9B-460B-8B08-C3DCF51E5BFF}"/>
            </a:ext>
          </a:extLst>
        </xdr:cNvPr>
        <xdr:cNvSpPr txBox="1"/>
      </xdr:nvSpPr>
      <xdr:spPr>
        <a:xfrm>
          <a:off x="18421427" y="1028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110180</xdr:rowOff>
    </xdr:from>
    <xdr:ext cx="469744" cy="259045"/>
    <xdr:sp macro="" textlink="">
      <xdr:nvSpPr>
        <xdr:cNvPr id="626" name="n_1mainValue【学校施設】&#10;一人当たり面積">
          <a:extLst>
            <a:ext uri="{FF2B5EF4-FFF2-40B4-BE49-F238E27FC236}">
              <a16:creationId xmlns:a16="http://schemas.microsoft.com/office/drawing/2014/main" id="{B1460DCB-81E6-4CDB-B1FF-7CECE2E1EB2F}"/>
            </a:ext>
          </a:extLst>
        </xdr:cNvPr>
        <xdr:cNvSpPr txBox="1"/>
      </xdr:nvSpPr>
      <xdr:spPr>
        <a:xfrm>
          <a:off x="21075727" y="1074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110017</xdr:rowOff>
    </xdr:from>
    <xdr:ext cx="469744" cy="259045"/>
    <xdr:sp macro="" textlink="">
      <xdr:nvSpPr>
        <xdr:cNvPr id="627" name="n_2mainValue【学校施設】&#10;一人当たり面積">
          <a:extLst>
            <a:ext uri="{FF2B5EF4-FFF2-40B4-BE49-F238E27FC236}">
              <a16:creationId xmlns:a16="http://schemas.microsoft.com/office/drawing/2014/main" id="{5467170C-E5E2-44D4-A10D-AA1216C71453}"/>
            </a:ext>
          </a:extLst>
        </xdr:cNvPr>
        <xdr:cNvSpPr txBox="1"/>
      </xdr:nvSpPr>
      <xdr:spPr>
        <a:xfrm>
          <a:off x="20199427" y="1073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111650</xdr:rowOff>
    </xdr:from>
    <xdr:ext cx="469744" cy="259045"/>
    <xdr:sp macro="" textlink="">
      <xdr:nvSpPr>
        <xdr:cNvPr id="628" name="n_3mainValue【学校施設】&#10;一人当たり面積">
          <a:extLst>
            <a:ext uri="{FF2B5EF4-FFF2-40B4-BE49-F238E27FC236}">
              <a16:creationId xmlns:a16="http://schemas.microsoft.com/office/drawing/2014/main" id="{648F410E-07A3-4065-9802-5B0DAD95F64E}"/>
            </a:ext>
          </a:extLst>
        </xdr:cNvPr>
        <xdr:cNvSpPr txBox="1"/>
      </xdr:nvSpPr>
      <xdr:spPr>
        <a:xfrm>
          <a:off x="19310427" y="1074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113446</xdr:rowOff>
    </xdr:from>
    <xdr:ext cx="469744" cy="259045"/>
    <xdr:sp macro="" textlink="">
      <xdr:nvSpPr>
        <xdr:cNvPr id="629" name="n_4mainValue【学校施設】&#10;一人当たり面積">
          <a:extLst>
            <a:ext uri="{FF2B5EF4-FFF2-40B4-BE49-F238E27FC236}">
              <a16:creationId xmlns:a16="http://schemas.microsoft.com/office/drawing/2014/main" id="{9793EC56-4892-45ED-B278-04691152B963}"/>
            </a:ext>
          </a:extLst>
        </xdr:cNvPr>
        <xdr:cNvSpPr txBox="1"/>
      </xdr:nvSpPr>
      <xdr:spPr>
        <a:xfrm>
          <a:off x="18421427" y="10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603B41B-98FC-4B3E-AE84-BB11016462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2A12C156-0264-4D04-ADAA-2EE934D77B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C0DD9494-525B-48AF-9C5F-1C930D2D8A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AD8874BC-89CA-4BBB-AC43-2ECECC2D41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8768D23A-1C07-49C4-8CD5-553071BB9E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369A7FBB-229B-4739-A909-7AB0F619FD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DF10279F-669B-4376-A8AC-3F5B7CAB9F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E388FDED-F63B-4D58-9CD7-E5C15C15F73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809D817F-FA25-47ED-8E56-AF837EB202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C1066E89-E57D-4635-AA45-F44BE8836E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8633B5E2-7F8D-42A5-93E8-A45E31003A2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FC6A8E16-C5F6-4CE1-A5C4-B230DB10C4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3BF47349-47E0-41D9-BFA4-632EE0D438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83ABF389-E665-48D3-9018-69B85F1A77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D8A51865-47F3-45EE-857E-F61C7F80E6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1CCAEC68-16F3-4E10-9D7B-C4163F96D86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F22880E0-02A3-4BD5-994F-E43693775A4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8EC4CF44-B102-498C-A561-AC110D160C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9E023FD6-2C08-4AB6-9CCD-2E4D38D4D8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EE90F967-74C3-497D-A337-F2E2307617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655C8C08-CA6C-44FB-A41B-C9DA65EE62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C95C9EF-E7CC-4AE7-976F-7C60081D6E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7CBE188E-436F-4B83-8093-A7B34A2C80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16453CBE-CB5D-4A00-8053-81B1A55078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88749E76-6B7A-4A3C-AE16-308894EAFA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C02B554C-24F6-4EC5-B531-E8D6A3B2C6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4A568750-C08D-47B0-B47A-197FF67470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E0A81FC9-7EC3-4B25-8154-F7DF4C4FB8D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2927B93F-A6AE-4589-8495-97E2D64AF0A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DBF070F5-4E60-46FE-9CAC-E8CCC95E5F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18F1D9D1-B9BA-4DAC-84CA-A7290C3F740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098C4E56-C7AA-45E2-8D74-74A8D29C4D4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101C15FB-2EB3-49A0-ADE1-6842FC513AD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FE4A5E8D-44B8-4265-BE64-0B202DEF371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80359D7B-EE6B-4DB5-B3A5-7431F9AE11B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1A4B6BBB-0FBF-4898-AC76-D90F5FA74F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F4CE71D2-4139-4529-A3DF-F9FAE1C8109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9B228336-3E37-455D-B8D0-2A9C8EDFC5B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456BB4D3-E7BA-478E-8361-CE515313B77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14376513-56AD-4271-9F03-93B94BFDAA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0" name="直線コネクタ 669">
          <a:extLst>
            <a:ext uri="{FF2B5EF4-FFF2-40B4-BE49-F238E27FC236}">
              <a16:creationId xmlns:a16="http://schemas.microsoft.com/office/drawing/2014/main" id="{0581F180-AC3E-4A3A-9CF4-919B0360CFDF}"/>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1" name="【公民館】&#10;有形固定資産減価償却率最小値テキスト">
          <a:extLst>
            <a:ext uri="{FF2B5EF4-FFF2-40B4-BE49-F238E27FC236}">
              <a16:creationId xmlns:a16="http://schemas.microsoft.com/office/drawing/2014/main" id="{E87F961D-E0FF-412C-B9E0-68F299A9FE7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2" name="直線コネクタ 671">
          <a:extLst>
            <a:ext uri="{FF2B5EF4-FFF2-40B4-BE49-F238E27FC236}">
              <a16:creationId xmlns:a16="http://schemas.microsoft.com/office/drawing/2014/main" id="{E5C95D5A-A823-4BAF-B7F0-27503C1DCAF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3" name="【公民館】&#10;有形固定資産減価償却率最大値テキスト">
          <a:extLst>
            <a:ext uri="{FF2B5EF4-FFF2-40B4-BE49-F238E27FC236}">
              <a16:creationId xmlns:a16="http://schemas.microsoft.com/office/drawing/2014/main" id="{6DB058FF-99E2-4A94-ACE0-545B9B1CE31D}"/>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4" name="直線コネクタ 673">
          <a:extLst>
            <a:ext uri="{FF2B5EF4-FFF2-40B4-BE49-F238E27FC236}">
              <a16:creationId xmlns:a16="http://schemas.microsoft.com/office/drawing/2014/main" id="{E4C6E32D-00AC-414A-B49C-53AF4374CAED}"/>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5" name="【公民館】&#10;有形固定資産減価償却率平均値テキスト">
          <a:extLst>
            <a:ext uri="{FF2B5EF4-FFF2-40B4-BE49-F238E27FC236}">
              <a16:creationId xmlns:a16="http://schemas.microsoft.com/office/drawing/2014/main" id="{3AC51831-66D6-4EB5-B20C-748881C27F6E}"/>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6" name="フローチャート: 判断 675">
          <a:extLst>
            <a:ext uri="{FF2B5EF4-FFF2-40B4-BE49-F238E27FC236}">
              <a16:creationId xmlns:a16="http://schemas.microsoft.com/office/drawing/2014/main" id="{FFF33075-06FA-4983-A659-E23305CAAD41}"/>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7" name="フローチャート: 判断 676">
          <a:extLst>
            <a:ext uri="{FF2B5EF4-FFF2-40B4-BE49-F238E27FC236}">
              <a16:creationId xmlns:a16="http://schemas.microsoft.com/office/drawing/2014/main" id="{A5D9CED4-41DC-4938-B55C-3D707D18036C}"/>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678" name="フローチャート: 判断 677">
          <a:extLst>
            <a:ext uri="{FF2B5EF4-FFF2-40B4-BE49-F238E27FC236}">
              <a16:creationId xmlns:a16="http://schemas.microsoft.com/office/drawing/2014/main" id="{80F2C300-B845-41F2-9C96-4C2F85837372}"/>
            </a:ext>
          </a:extLst>
        </xdr:cNvPr>
        <xdr:cNvSpPr/>
      </xdr:nvSpPr>
      <xdr:spPr>
        <a:xfrm>
          <a:off x="14541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133986</xdr:rowOff>
    </xdr:from>
    <xdr:to>
      <xdr:col>72</xdr:col>
      <xdr:colOff>38100</xdr:colOff>
      <xdr:row>105</xdr:row>
      <xdr:rowOff>64136</xdr:rowOff>
    </xdr:to>
    <xdr:sp macro="" textlink="">
      <xdr:nvSpPr>
        <xdr:cNvPr id="679" name="フローチャート: 判断 678">
          <a:extLst>
            <a:ext uri="{FF2B5EF4-FFF2-40B4-BE49-F238E27FC236}">
              <a16:creationId xmlns:a16="http://schemas.microsoft.com/office/drawing/2014/main" id="{671FC3D2-2ECC-474F-804A-9FC198B7465F}"/>
            </a:ext>
          </a:extLst>
        </xdr:cNvPr>
        <xdr:cNvSpPr/>
      </xdr:nvSpPr>
      <xdr:spPr>
        <a:xfrm>
          <a:off x="13652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12064</xdr:rowOff>
    </xdr:from>
    <xdr:to>
      <xdr:col>67</xdr:col>
      <xdr:colOff>101600</xdr:colOff>
      <xdr:row>105</xdr:row>
      <xdr:rowOff>113664</xdr:rowOff>
    </xdr:to>
    <xdr:sp macro="" textlink="">
      <xdr:nvSpPr>
        <xdr:cNvPr id="680" name="フローチャート: 判断 679">
          <a:extLst>
            <a:ext uri="{FF2B5EF4-FFF2-40B4-BE49-F238E27FC236}">
              <a16:creationId xmlns:a16="http://schemas.microsoft.com/office/drawing/2014/main" id="{AF4F9BB8-A117-414B-BFA9-E51437D0E7AA}"/>
            </a:ext>
          </a:extLst>
        </xdr:cNvPr>
        <xdr:cNvSpPr/>
      </xdr:nvSpPr>
      <xdr:spPr>
        <a:xfrm>
          <a:off x="12763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AA9FC52-E878-4FBD-BD52-862BE00BF1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90B247D-AB96-4B2E-8529-F7D8866834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1E9B49F-E961-4E40-9531-8D9EB6D7FC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950AFDC-61E6-45D5-8DFC-6B9568B90F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93E5E08-CE99-440D-8869-E46CF91062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10161</xdr:rowOff>
    </xdr:from>
    <xdr:to>
      <xdr:col>85</xdr:col>
      <xdr:colOff>177800</xdr:colOff>
      <xdr:row>101</xdr:row>
      <xdr:rowOff>111761</xdr:rowOff>
    </xdr:to>
    <xdr:sp macro="" textlink="">
      <xdr:nvSpPr>
        <xdr:cNvPr id="686" name="楕円 685">
          <a:extLst>
            <a:ext uri="{FF2B5EF4-FFF2-40B4-BE49-F238E27FC236}">
              <a16:creationId xmlns:a16="http://schemas.microsoft.com/office/drawing/2014/main" id="{543636A6-C3ED-49C7-984A-CE1D5ED292A2}"/>
            </a:ext>
          </a:extLst>
        </xdr:cNvPr>
        <xdr:cNvSpPr/>
      </xdr:nvSpPr>
      <xdr:spPr>
        <a:xfrm>
          <a:off x="16268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33038</xdr:rowOff>
    </xdr:from>
    <xdr:ext cx="405111" cy="259045"/>
    <xdr:sp macro="" textlink="">
      <xdr:nvSpPr>
        <xdr:cNvPr id="687" name="【公民館】&#10;有形固定資産減価償却率該当値テキスト">
          <a:extLst>
            <a:ext uri="{FF2B5EF4-FFF2-40B4-BE49-F238E27FC236}">
              <a16:creationId xmlns:a16="http://schemas.microsoft.com/office/drawing/2014/main" id="{9331E8AE-A6BF-4797-8C8D-165AFD881712}"/>
            </a:ext>
          </a:extLst>
        </xdr:cNvPr>
        <xdr:cNvSpPr txBox="1"/>
      </xdr:nvSpPr>
      <xdr:spPr>
        <a:xfrm>
          <a:off x="16357600"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111125</xdr:rowOff>
    </xdr:from>
    <xdr:to>
      <xdr:col>81</xdr:col>
      <xdr:colOff>101600</xdr:colOff>
      <xdr:row>101</xdr:row>
      <xdr:rowOff>41275</xdr:rowOff>
    </xdr:to>
    <xdr:sp macro="" textlink="">
      <xdr:nvSpPr>
        <xdr:cNvPr id="688" name="楕円 687">
          <a:extLst>
            <a:ext uri="{FF2B5EF4-FFF2-40B4-BE49-F238E27FC236}">
              <a16:creationId xmlns:a16="http://schemas.microsoft.com/office/drawing/2014/main" id="{BA8170AF-ACDA-4491-8240-56B8059E30F6}"/>
            </a:ext>
          </a:extLst>
        </xdr:cNvPr>
        <xdr:cNvSpPr/>
      </xdr:nvSpPr>
      <xdr:spPr>
        <a:xfrm>
          <a:off x="15430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161925</xdr:rowOff>
    </xdr:from>
    <xdr:to>
      <xdr:col>85</xdr:col>
      <xdr:colOff>127000</xdr:colOff>
      <xdr:row>101</xdr:row>
      <xdr:rowOff>60961</xdr:rowOff>
    </xdr:to>
    <xdr:cxnSp macro="">
      <xdr:nvCxnSpPr>
        <xdr:cNvPr id="689" name="直線コネクタ 688">
          <a:extLst>
            <a:ext uri="{FF2B5EF4-FFF2-40B4-BE49-F238E27FC236}">
              <a16:creationId xmlns:a16="http://schemas.microsoft.com/office/drawing/2014/main" id="{4439F972-C3F2-4A20-950E-8A4108910430}"/>
            </a:ext>
          </a:extLst>
        </xdr:cNvPr>
        <xdr:cNvCxnSpPr/>
      </xdr:nvCxnSpPr>
      <xdr:spPr>
        <a:xfrm>
          <a:off x="15481300" y="17306925"/>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38736</xdr:rowOff>
    </xdr:from>
    <xdr:to>
      <xdr:col>76</xdr:col>
      <xdr:colOff>165100</xdr:colOff>
      <xdr:row>100</xdr:row>
      <xdr:rowOff>140336</xdr:rowOff>
    </xdr:to>
    <xdr:sp macro="" textlink="">
      <xdr:nvSpPr>
        <xdr:cNvPr id="690" name="楕円 689">
          <a:extLst>
            <a:ext uri="{FF2B5EF4-FFF2-40B4-BE49-F238E27FC236}">
              <a16:creationId xmlns:a16="http://schemas.microsoft.com/office/drawing/2014/main" id="{BAA0E485-BA46-4732-87B5-DFB4E4025144}"/>
            </a:ext>
          </a:extLst>
        </xdr:cNvPr>
        <xdr:cNvSpPr/>
      </xdr:nvSpPr>
      <xdr:spPr>
        <a:xfrm>
          <a:off x="14541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89536</xdr:rowOff>
    </xdr:from>
    <xdr:to>
      <xdr:col>81</xdr:col>
      <xdr:colOff>50800</xdr:colOff>
      <xdr:row>100</xdr:row>
      <xdr:rowOff>161925</xdr:rowOff>
    </xdr:to>
    <xdr:cxnSp macro="">
      <xdr:nvCxnSpPr>
        <xdr:cNvPr id="691" name="直線コネクタ 690">
          <a:extLst>
            <a:ext uri="{FF2B5EF4-FFF2-40B4-BE49-F238E27FC236}">
              <a16:creationId xmlns:a16="http://schemas.microsoft.com/office/drawing/2014/main" id="{D5EEC4D9-F00A-4934-B524-2DF37F0A8EF8}"/>
            </a:ext>
          </a:extLst>
        </xdr:cNvPr>
        <xdr:cNvCxnSpPr/>
      </xdr:nvCxnSpPr>
      <xdr:spPr>
        <a:xfrm>
          <a:off x="14592300" y="172345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135889</xdr:rowOff>
    </xdr:from>
    <xdr:to>
      <xdr:col>72</xdr:col>
      <xdr:colOff>38100</xdr:colOff>
      <xdr:row>100</xdr:row>
      <xdr:rowOff>66039</xdr:rowOff>
    </xdr:to>
    <xdr:sp macro="" textlink="">
      <xdr:nvSpPr>
        <xdr:cNvPr id="692" name="楕円 691">
          <a:extLst>
            <a:ext uri="{FF2B5EF4-FFF2-40B4-BE49-F238E27FC236}">
              <a16:creationId xmlns:a16="http://schemas.microsoft.com/office/drawing/2014/main" id="{1973534F-4BE1-464B-BD24-6B31D39F57C4}"/>
            </a:ext>
          </a:extLst>
        </xdr:cNvPr>
        <xdr:cNvSpPr/>
      </xdr:nvSpPr>
      <xdr:spPr>
        <a:xfrm>
          <a:off x="13652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15239</xdr:rowOff>
    </xdr:from>
    <xdr:to>
      <xdr:col>76</xdr:col>
      <xdr:colOff>114300</xdr:colOff>
      <xdr:row>100</xdr:row>
      <xdr:rowOff>89536</xdr:rowOff>
    </xdr:to>
    <xdr:cxnSp macro="">
      <xdr:nvCxnSpPr>
        <xdr:cNvPr id="693" name="直線コネクタ 692">
          <a:extLst>
            <a:ext uri="{FF2B5EF4-FFF2-40B4-BE49-F238E27FC236}">
              <a16:creationId xmlns:a16="http://schemas.microsoft.com/office/drawing/2014/main" id="{68F95D79-15D2-497F-A86A-E11A5E3A25D7}"/>
            </a:ext>
          </a:extLst>
        </xdr:cNvPr>
        <xdr:cNvCxnSpPr/>
      </xdr:nvCxnSpPr>
      <xdr:spPr>
        <a:xfrm>
          <a:off x="13703300" y="171602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69214</xdr:rowOff>
    </xdr:from>
    <xdr:to>
      <xdr:col>67</xdr:col>
      <xdr:colOff>101600</xdr:colOff>
      <xdr:row>99</xdr:row>
      <xdr:rowOff>170814</xdr:rowOff>
    </xdr:to>
    <xdr:sp macro="" textlink="">
      <xdr:nvSpPr>
        <xdr:cNvPr id="694" name="楕円 693">
          <a:extLst>
            <a:ext uri="{FF2B5EF4-FFF2-40B4-BE49-F238E27FC236}">
              <a16:creationId xmlns:a16="http://schemas.microsoft.com/office/drawing/2014/main" id="{8CF5AA0D-DD5C-4DEE-9D28-FFF945DAC723}"/>
            </a:ext>
          </a:extLst>
        </xdr:cNvPr>
        <xdr:cNvSpPr/>
      </xdr:nvSpPr>
      <xdr:spPr>
        <a:xfrm>
          <a:off x="12763500" y="170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120014</xdr:rowOff>
    </xdr:from>
    <xdr:to>
      <xdr:col>71</xdr:col>
      <xdr:colOff>177800</xdr:colOff>
      <xdr:row>100</xdr:row>
      <xdr:rowOff>15239</xdr:rowOff>
    </xdr:to>
    <xdr:cxnSp macro="">
      <xdr:nvCxnSpPr>
        <xdr:cNvPr id="695" name="直線コネクタ 694">
          <a:extLst>
            <a:ext uri="{FF2B5EF4-FFF2-40B4-BE49-F238E27FC236}">
              <a16:creationId xmlns:a16="http://schemas.microsoft.com/office/drawing/2014/main" id="{159FCDD2-DBAE-4005-A018-0CC091ABB416}"/>
            </a:ext>
          </a:extLst>
        </xdr:cNvPr>
        <xdr:cNvCxnSpPr/>
      </xdr:nvCxnSpPr>
      <xdr:spPr>
        <a:xfrm>
          <a:off x="12814300" y="1709356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696" name="n_1aveValue【公民館】&#10;有形固定資産減価償却率">
          <a:extLst>
            <a:ext uri="{FF2B5EF4-FFF2-40B4-BE49-F238E27FC236}">
              <a16:creationId xmlns:a16="http://schemas.microsoft.com/office/drawing/2014/main" id="{4F775678-07C3-4EDA-A2D6-66268D380341}"/>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70502</xdr:rowOff>
    </xdr:from>
    <xdr:ext cx="405111" cy="259045"/>
    <xdr:sp macro="" textlink="">
      <xdr:nvSpPr>
        <xdr:cNvPr id="697" name="n_2aveValue【公民館】&#10;有形固定資産減価償却率">
          <a:extLst>
            <a:ext uri="{FF2B5EF4-FFF2-40B4-BE49-F238E27FC236}">
              <a16:creationId xmlns:a16="http://schemas.microsoft.com/office/drawing/2014/main" id="{E4C74068-902A-4CE5-9BB5-A51436A89DCD}"/>
            </a:ext>
          </a:extLst>
        </xdr:cNvPr>
        <xdr:cNvSpPr txBox="1"/>
      </xdr:nvSpPr>
      <xdr:spPr>
        <a:xfrm>
          <a:off x="14389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55263</xdr:rowOff>
    </xdr:from>
    <xdr:ext cx="405111" cy="259045"/>
    <xdr:sp macro="" textlink="">
      <xdr:nvSpPr>
        <xdr:cNvPr id="698" name="n_3aveValue【公民館】&#10;有形固定資産減価償却率">
          <a:extLst>
            <a:ext uri="{FF2B5EF4-FFF2-40B4-BE49-F238E27FC236}">
              <a16:creationId xmlns:a16="http://schemas.microsoft.com/office/drawing/2014/main" id="{79CA1302-F9A9-4505-AB13-078FBC54DF37}"/>
            </a:ext>
          </a:extLst>
        </xdr:cNvPr>
        <xdr:cNvSpPr txBox="1"/>
      </xdr:nvSpPr>
      <xdr:spPr>
        <a:xfrm>
          <a:off x="13500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104791</xdr:rowOff>
    </xdr:from>
    <xdr:ext cx="405111" cy="259045"/>
    <xdr:sp macro="" textlink="">
      <xdr:nvSpPr>
        <xdr:cNvPr id="699" name="n_4aveValue【公民館】&#10;有形固定資産減価償却率">
          <a:extLst>
            <a:ext uri="{FF2B5EF4-FFF2-40B4-BE49-F238E27FC236}">
              <a16:creationId xmlns:a16="http://schemas.microsoft.com/office/drawing/2014/main" id="{174B9901-1AC3-43D4-883F-D9AEAF2F4DA5}"/>
            </a:ext>
          </a:extLst>
        </xdr:cNvPr>
        <xdr:cNvSpPr txBox="1"/>
      </xdr:nvSpPr>
      <xdr:spPr>
        <a:xfrm>
          <a:off x="12611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57802</xdr:rowOff>
    </xdr:from>
    <xdr:ext cx="405111" cy="259045"/>
    <xdr:sp macro="" textlink="">
      <xdr:nvSpPr>
        <xdr:cNvPr id="700" name="n_1mainValue【公民館】&#10;有形固定資産減価償却率">
          <a:extLst>
            <a:ext uri="{FF2B5EF4-FFF2-40B4-BE49-F238E27FC236}">
              <a16:creationId xmlns:a16="http://schemas.microsoft.com/office/drawing/2014/main" id="{5C3C19D1-39B6-4F8B-B25D-48AA0AFE745D}"/>
            </a:ext>
          </a:extLst>
        </xdr:cNvPr>
        <xdr:cNvSpPr txBox="1"/>
      </xdr:nvSpPr>
      <xdr:spPr>
        <a:xfrm>
          <a:off x="15266044" y="170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156863</xdr:rowOff>
    </xdr:from>
    <xdr:ext cx="405111" cy="259045"/>
    <xdr:sp macro="" textlink="">
      <xdr:nvSpPr>
        <xdr:cNvPr id="701" name="n_2mainValue【公民館】&#10;有形固定資産減価償却率">
          <a:extLst>
            <a:ext uri="{FF2B5EF4-FFF2-40B4-BE49-F238E27FC236}">
              <a16:creationId xmlns:a16="http://schemas.microsoft.com/office/drawing/2014/main" id="{3DFC6F72-3A4B-4D20-872D-665EC73E640A}"/>
            </a:ext>
          </a:extLst>
        </xdr:cNvPr>
        <xdr:cNvSpPr txBox="1"/>
      </xdr:nvSpPr>
      <xdr:spPr>
        <a:xfrm>
          <a:off x="143897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82566</xdr:rowOff>
    </xdr:from>
    <xdr:ext cx="405111" cy="259045"/>
    <xdr:sp macro="" textlink="">
      <xdr:nvSpPr>
        <xdr:cNvPr id="702" name="n_3mainValue【公民館】&#10;有形固定資産減価償却率">
          <a:extLst>
            <a:ext uri="{FF2B5EF4-FFF2-40B4-BE49-F238E27FC236}">
              <a16:creationId xmlns:a16="http://schemas.microsoft.com/office/drawing/2014/main" id="{08B34B9D-041A-44B3-B0B4-85D6A5207C84}"/>
            </a:ext>
          </a:extLst>
        </xdr:cNvPr>
        <xdr:cNvSpPr txBox="1"/>
      </xdr:nvSpPr>
      <xdr:spPr>
        <a:xfrm>
          <a:off x="135007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15891</xdr:rowOff>
    </xdr:from>
    <xdr:ext cx="405111" cy="259045"/>
    <xdr:sp macro="" textlink="">
      <xdr:nvSpPr>
        <xdr:cNvPr id="703" name="n_4mainValue【公民館】&#10;有形固定資産減価償却率">
          <a:extLst>
            <a:ext uri="{FF2B5EF4-FFF2-40B4-BE49-F238E27FC236}">
              <a16:creationId xmlns:a16="http://schemas.microsoft.com/office/drawing/2014/main" id="{4BC590E7-ED7F-4C1B-8F67-516141F7E351}"/>
            </a:ext>
          </a:extLst>
        </xdr:cNvPr>
        <xdr:cNvSpPr txBox="1"/>
      </xdr:nvSpPr>
      <xdr:spPr>
        <a:xfrm>
          <a:off x="12611744"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D20C8088-59DF-48BD-86BC-BB797E45AC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C35D2610-68EF-4520-8941-7233F8BF24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F01E2429-A095-491B-8306-C380494B8A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4DF2D801-CFA8-4B72-8A82-5A889BCE8B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DE9FCE23-AA68-48B1-A0CD-15B22AD14A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4C125D48-509E-4EF2-B305-8ADEA1F761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C6A34FD0-E34A-42E4-9073-979953B1BC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F246135A-E538-4074-918A-6A37D986F2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B760833F-C9BB-4973-919A-4A883B2A7F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C3A78C5C-960F-4B33-B5F9-F5DB367130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3E49824C-8851-4B42-99A6-1E654E5605C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C25A8780-A259-4D99-B3E8-32D4402C6EC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6BFA308F-9196-4FE8-A48D-C8BE05D059C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F9B45532-FAC0-4812-BFF7-4C180056D9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7600C24F-51D8-4F70-AA27-9B2E0C4DA70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8226B332-6E72-4CD1-9B89-485649A24BB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E5CE14AB-E158-4F61-BDA8-84B8F5CB28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C007F5FB-E2E1-49F1-B0DB-A5EA1B3FAD6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71E9EB20-2F1E-46A7-A93C-45A19BEB90D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1C171E7D-BF32-46EA-AAD6-A8EFE9E527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5C768CC-D3FF-4D26-B91B-216CC5AF7D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29247532-BB6F-4ADF-873B-9F22CC0761B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D5E529B0-28A4-4751-BE73-51B754C16C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7" name="直線コネクタ 726">
          <a:extLst>
            <a:ext uri="{FF2B5EF4-FFF2-40B4-BE49-F238E27FC236}">
              <a16:creationId xmlns:a16="http://schemas.microsoft.com/office/drawing/2014/main" id="{2003E26F-520C-4CAC-A729-6DC8AFBC98EA}"/>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8" name="【公民館】&#10;一人当たり面積最小値テキスト">
          <a:extLst>
            <a:ext uri="{FF2B5EF4-FFF2-40B4-BE49-F238E27FC236}">
              <a16:creationId xmlns:a16="http://schemas.microsoft.com/office/drawing/2014/main" id="{7A56FA11-D3C4-429B-AAA7-5BC1FA49937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9" name="直線コネクタ 728">
          <a:extLst>
            <a:ext uri="{FF2B5EF4-FFF2-40B4-BE49-F238E27FC236}">
              <a16:creationId xmlns:a16="http://schemas.microsoft.com/office/drawing/2014/main" id="{AC990B30-6DB0-4DA6-8C61-37349583098E}"/>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0" name="【公民館】&#10;一人当たり面積最大値テキスト">
          <a:extLst>
            <a:ext uri="{FF2B5EF4-FFF2-40B4-BE49-F238E27FC236}">
              <a16:creationId xmlns:a16="http://schemas.microsoft.com/office/drawing/2014/main" id="{0CD3BEBF-C078-4262-AE56-7A26330AD1B5}"/>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1" name="直線コネクタ 730">
          <a:extLst>
            <a:ext uri="{FF2B5EF4-FFF2-40B4-BE49-F238E27FC236}">
              <a16:creationId xmlns:a16="http://schemas.microsoft.com/office/drawing/2014/main" id="{C2B02962-0462-47CE-B1EE-8DE412EED51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2" name="【公民館】&#10;一人当たり面積平均値テキスト">
          <a:extLst>
            <a:ext uri="{FF2B5EF4-FFF2-40B4-BE49-F238E27FC236}">
              <a16:creationId xmlns:a16="http://schemas.microsoft.com/office/drawing/2014/main" id="{98F34297-F3EA-427D-AAF1-0A26399177F2}"/>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3" name="フローチャート: 判断 732">
          <a:extLst>
            <a:ext uri="{FF2B5EF4-FFF2-40B4-BE49-F238E27FC236}">
              <a16:creationId xmlns:a16="http://schemas.microsoft.com/office/drawing/2014/main" id="{A67CFF88-C0A0-49F9-9CBB-A057987E907D}"/>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80263</xdr:rowOff>
    </xdr:from>
    <xdr:to>
      <xdr:col>112</xdr:col>
      <xdr:colOff>38100</xdr:colOff>
      <xdr:row>108</xdr:row>
      <xdr:rowOff>10413</xdr:rowOff>
    </xdr:to>
    <xdr:sp macro="" textlink="">
      <xdr:nvSpPr>
        <xdr:cNvPr id="734" name="フローチャート: 判断 733">
          <a:extLst>
            <a:ext uri="{FF2B5EF4-FFF2-40B4-BE49-F238E27FC236}">
              <a16:creationId xmlns:a16="http://schemas.microsoft.com/office/drawing/2014/main" id="{A87ECB97-636E-41B7-BB2B-DA4B7C5813EC}"/>
            </a:ext>
          </a:extLst>
        </xdr:cNvPr>
        <xdr:cNvSpPr/>
      </xdr:nvSpPr>
      <xdr:spPr>
        <a:xfrm>
          <a:off x="21272500" y="184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76454</xdr:rowOff>
    </xdr:from>
    <xdr:to>
      <xdr:col>107</xdr:col>
      <xdr:colOff>101600</xdr:colOff>
      <xdr:row>108</xdr:row>
      <xdr:rowOff>6604</xdr:rowOff>
    </xdr:to>
    <xdr:sp macro="" textlink="">
      <xdr:nvSpPr>
        <xdr:cNvPr id="735" name="フローチャート: 判断 734">
          <a:extLst>
            <a:ext uri="{FF2B5EF4-FFF2-40B4-BE49-F238E27FC236}">
              <a16:creationId xmlns:a16="http://schemas.microsoft.com/office/drawing/2014/main" id="{D8CC00B2-7C3D-457B-9354-C54BEE2A0239}"/>
            </a:ext>
          </a:extLst>
        </xdr:cNvPr>
        <xdr:cNvSpPr/>
      </xdr:nvSpPr>
      <xdr:spPr>
        <a:xfrm>
          <a:off x="20383500" y="1842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86740</xdr:rowOff>
    </xdr:from>
    <xdr:to>
      <xdr:col>102</xdr:col>
      <xdr:colOff>165100</xdr:colOff>
      <xdr:row>108</xdr:row>
      <xdr:rowOff>16890</xdr:rowOff>
    </xdr:to>
    <xdr:sp macro="" textlink="">
      <xdr:nvSpPr>
        <xdr:cNvPr id="736" name="フローチャート: 判断 735">
          <a:extLst>
            <a:ext uri="{FF2B5EF4-FFF2-40B4-BE49-F238E27FC236}">
              <a16:creationId xmlns:a16="http://schemas.microsoft.com/office/drawing/2014/main" id="{964DE5AC-62C3-4B6C-A294-A88782BBA11A}"/>
            </a:ext>
          </a:extLst>
        </xdr:cNvPr>
        <xdr:cNvSpPr/>
      </xdr:nvSpPr>
      <xdr:spPr>
        <a:xfrm>
          <a:off x="19494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101981</xdr:rowOff>
    </xdr:from>
    <xdr:to>
      <xdr:col>98</xdr:col>
      <xdr:colOff>38100</xdr:colOff>
      <xdr:row>108</xdr:row>
      <xdr:rowOff>32131</xdr:rowOff>
    </xdr:to>
    <xdr:sp macro="" textlink="">
      <xdr:nvSpPr>
        <xdr:cNvPr id="737" name="フローチャート: 判断 736">
          <a:extLst>
            <a:ext uri="{FF2B5EF4-FFF2-40B4-BE49-F238E27FC236}">
              <a16:creationId xmlns:a16="http://schemas.microsoft.com/office/drawing/2014/main" id="{9ED31B82-86A7-451F-8625-EFB317C6FE08}"/>
            </a:ext>
          </a:extLst>
        </xdr:cNvPr>
        <xdr:cNvSpPr/>
      </xdr:nvSpPr>
      <xdr:spPr>
        <a:xfrm>
          <a:off x="18605500" y="184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ACE7D7D-16A1-4482-83D2-5226675A15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A273B6E-0705-4C49-8313-53E07DD57F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10C2E3E-E6E6-4CDC-8564-00C099DEFE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35C2E81-0337-4D73-88E6-51F46B9133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000EA36-DA24-485A-BAF4-1DFBD2C6AC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121413</xdr:rowOff>
    </xdr:from>
    <xdr:to>
      <xdr:col>116</xdr:col>
      <xdr:colOff>114300</xdr:colOff>
      <xdr:row>108</xdr:row>
      <xdr:rowOff>51563</xdr:rowOff>
    </xdr:to>
    <xdr:sp macro="" textlink="">
      <xdr:nvSpPr>
        <xdr:cNvPr id="743" name="楕円 742">
          <a:extLst>
            <a:ext uri="{FF2B5EF4-FFF2-40B4-BE49-F238E27FC236}">
              <a16:creationId xmlns:a16="http://schemas.microsoft.com/office/drawing/2014/main" id="{C5EB7779-FA7C-4D14-BF94-671A5632F800}"/>
            </a:ext>
          </a:extLst>
        </xdr:cNvPr>
        <xdr:cNvSpPr/>
      </xdr:nvSpPr>
      <xdr:spPr>
        <a:xfrm>
          <a:off x="221107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99840</xdr:rowOff>
    </xdr:from>
    <xdr:ext cx="469744" cy="259045"/>
    <xdr:sp macro="" textlink="">
      <xdr:nvSpPr>
        <xdr:cNvPr id="744" name="【公民館】&#10;一人当たり面積該当値テキスト">
          <a:extLst>
            <a:ext uri="{FF2B5EF4-FFF2-40B4-BE49-F238E27FC236}">
              <a16:creationId xmlns:a16="http://schemas.microsoft.com/office/drawing/2014/main" id="{0532AF2D-160F-4FBF-AC3A-8230FD1049E5}"/>
            </a:ext>
          </a:extLst>
        </xdr:cNvPr>
        <xdr:cNvSpPr txBox="1"/>
      </xdr:nvSpPr>
      <xdr:spPr>
        <a:xfrm>
          <a:off x="22199600"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122174</xdr:rowOff>
    </xdr:from>
    <xdr:to>
      <xdr:col>112</xdr:col>
      <xdr:colOff>38100</xdr:colOff>
      <xdr:row>108</xdr:row>
      <xdr:rowOff>52324</xdr:rowOff>
    </xdr:to>
    <xdr:sp macro="" textlink="">
      <xdr:nvSpPr>
        <xdr:cNvPr id="745" name="楕円 744">
          <a:extLst>
            <a:ext uri="{FF2B5EF4-FFF2-40B4-BE49-F238E27FC236}">
              <a16:creationId xmlns:a16="http://schemas.microsoft.com/office/drawing/2014/main" id="{44172ACA-F393-45F6-82E3-0844916E3C80}"/>
            </a:ext>
          </a:extLst>
        </xdr:cNvPr>
        <xdr:cNvSpPr/>
      </xdr:nvSpPr>
      <xdr:spPr>
        <a:xfrm>
          <a:off x="21272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763</xdr:rowOff>
    </xdr:from>
    <xdr:to>
      <xdr:col>116</xdr:col>
      <xdr:colOff>63500</xdr:colOff>
      <xdr:row>108</xdr:row>
      <xdr:rowOff>1524</xdr:rowOff>
    </xdr:to>
    <xdr:cxnSp macro="">
      <xdr:nvCxnSpPr>
        <xdr:cNvPr id="746" name="直線コネクタ 745">
          <a:extLst>
            <a:ext uri="{FF2B5EF4-FFF2-40B4-BE49-F238E27FC236}">
              <a16:creationId xmlns:a16="http://schemas.microsoft.com/office/drawing/2014/main" id="{4D4FC987-A877-4760-BB7E-0614D91AD239}"/>
            </a:ext>
          </a:extLst>
        </xdr:cNvPr>
        <xdr:cNvCxnSpPr/>
      </xdr:nvCxnSpPr>
      <xdr:spPr>
        <a:xfrm flipV="1">
          <a:off x="21323300" y="185173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122174</xdr:rowOff>
    </xdr:from>
    <xdr:to>
      <xdr:col>107</xdr:col>
      <xdr:colOff>101600</xdr:colOff>
      <xdr:row>108</xdr:row>
      <xdr:rowOff>52324</xdr:rowOff>
    </xdr:to>
    <xdr:sp macro="" textlink="">
      <xdr:nvSpPr>
        <xdr:cNvPr id="747" name="楕円 746">
          <a:extLst>
            <a:ext uri="{FF2B5EF4-FFF2-40B4-BE49-F238E27FC236}">
              <a16:creationId xmlns:a16="http://schemas.microsoft.com/office/drawing/2014/main" id="{CD6F7F43-4443-42D8-ADBD-CB04896A8AEC}"/>
            </a:ext>
          </a:extLst>
        </xdr:cNvPr>
        <xdr:cNvSpPr/>
      </xdr:nvSpPr>
      <xdr:spPr>
        <a:xfrm>
          <a:off x="20383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xdr:rowOff>
    </xdr:from>
    <xdr:to>
      <xdr:col>111</xdr:col>
      <xdr:colOff>177800</xdr:colOff>
      <xdr:row>108</xdr:row>
      <xdr:rowOff>1524</xdr:rowOff>
    </xdr:to>
    <xdr:cxnSp macro="">
      <xdr:nvCxnSpPr>
        <xdr:cNvPr id="748" name="直線コネクタ 747">
          <a:extLst>
            <a:ext uri="{FF2B5EF4-FFF2-40B4-BE49-F238E27FC236}">
              <a16:creationId xmlns:a16="http://schemas.microsoft.com/office/drawing/2014/main" id="{4186DF3C-85C5-4891-9CD2-19F7EBA731ED}"/>
            </a:ext>
          </a:extLst>
        </xdr:cNvPr>
        <xdr:cNvCxnSpPr/>
      </xdr:nvCxnSpPr>
      <xdr:spPr>
        <a:xfrm>
          <a:off x="20434300" y="18518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122555</xdr:rowOff>
    </xdr:from>
    <xdr:to>
      <xdr:col>102</xdr:col>
      <xdr:colOff>165100</xdr:colOff>
      <xdr:row>108</xdr:row>
      <xdr:rowOff>52705</xdr:rowOff>
    </xdr:to>
    <xdr:sp macro="" textlink="">
      <xdr:nvSpPr>
        <xdr:cNvPr id="749" name="楕円 748">
          <a:extLst>
            <a:ext uri="{FF2B5EF4-FFF2-40B4-BE49-F238E27FC236}">
              <a16:creationId xmlns:a16="http://schemas.microsoft.com/office/drawing/2014/main" id="{00BC63F3-9985-4863-AB54-5C1D0C7BFB34}"/>
            </a:ext>
          </a:extLst>
        </xdr:cNvPr>
        <xdr:cNvSpPr/>
      </xdr:nvSpPr>
      <xdr:spPr>
        <a:xfrm>
          <a:off x="19494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1524</xdr:rowOff>
    </xdr:from>
    <xdr:to>
      <xdr:col>107</xdr:col>
      <xdr:colOff>50800</xdr:colOff>
      <xdr:row>108</xdr:row>
      <xdr:rowOff>1905</xdr:rowOff>
    </xdr:to>
    <xdr:cxnSp macro="">
      <xdr:nvCxnSpPr>
        <xdr:cNvPr id="750" name="直線コネクタ 749">
          <a:extLst>
            <a:ext uri="{FF2B5EF4-FFF2-40B4-BE49-F238E27FC236}">
              <a16:creationId xmlns:a16="http://schemas.microsoft.com/office/drawing/2014/main" id="{15BDB14E-D927-441D-A1C5-776A9BC73A1A}"/>
            </a:ext>
          </a:extLst>
        </xdr:cNvPr>
        <xdr:cNvCxnSpPr/>
      </xdr:nvCxnSpPr>
      <xdr:spPr>
        <a:xfrm flipV="1">
          <a:off x="19545300" y="185181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123317</xdr:rowOff>
    </xdr:from>
    <xdr:to>
      <xdr:col>98</xdr:col>
      <xdr:colOff>38100</xdr:colOff>
      <xdr:row>108</xdr:row>
      <xdr:rowOff>53467</xdr:rowOff>
    </xdr:to>
    <xdr:sp macro="" textlink="">
      <xdr:nvSpPr>
        <xdr:cNvPr id="751" name="楕円 750">
          <a:extLst>
            <a:ext uri="{FF2B5EF4-FFF2-40B4-BE49-F238E27FC236}">
              <a16:creationId xmlns:a16="http://schemas.microsoft.com/office/drawing/2014/main" id="{25A8C803-D65A-4A98-814C-B1C8D1E5DF71}"/>
            </a:ext>
          </a:extLst>
        </xdr:cNvPr>
        <xdr:cNvSpPr/>
      </xdr:nvSpPr>
      <xdr:spPr>
        <a:xfrm>
          <a:off x="18605500" y="184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1905</xdr:rowOff>
    </xdr:from>
    <xdr:to>
      <xdr:col>102</xdr:col>
      <xdr:colOff>114300</xdr:colOff>
      <xdr:row>108</xdr:row>
      <xdr:rowOff>2667</xdr:rowOff>
    </xdr:to>
    <xdr:cxnSp macro="">
      <xdr:nvCxnSpPr>
        <xdr:cNvPr id="752" name="直線コネクタ 751">
          <a:extLst>
            <a:ext uri="{FF2B5EF4-FFF2-40B4-BE49-F238E27FC236}">
              <a16:creationId xmlns:a16="http://schemas.microsoft.com/office/drawing/2014/main" id="{FF0AD128-A7C1-46BC-9B11-67344FF2A6CB}"/>
            </a:ext>
          </a:extLst>
        </xdr:cNvPr>
        <xdr:cNvCxnSpPr/>
      </xdr:nvCxnSpPr>
      <xdr:spPr>
        <a:xfrm flipV="1">
          <a:off x="18656300" y="185185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26940</xdr:rowOff>
    </xdr:from>
    <xdr:ext cx="469744" cy="259045"/>
    <xdr:sp macro="" textlink="">
      <xdr:nvSpPr>
        <xdr:cNvPr id="753" name="n_1aveValue【公民館】&#10;一人当たり面積">
          <a:extLst>
            <a:ext uri="{FF2B5EF4-FFF2-40B4-BE49-F238E27FC236}">
              <a16:creationId xmlns:a16="http://schemas.microsoft.com/office/drawing/2014/main" id="{B47F1208-AD18-492E-9735-68E479EBB73E}"/>
            </a:ext>
          </a:extLst>
        </xdr:cNvPr>
        <xdr:cNvSpPr txBox="1"/>
      </xdr:nvSpPr>
      <xdr:spPr>
        <a:xfrm>
          <a:off x="21075727" y="182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23131</xdr:rowOff>
    </xdr:from>
    <xdr:ext cx="469744" cy="259045"/>
    <xdr:sp macro="" textlink="">
      <xdr:nvSpPr>
        <xdr:cNvPr id="754" name="n_2aveValue【公民館】&#10;一人当たり面積">
          <a:extLst>
            <a:ext uri="{FF2B5EF4-FFF2-40B4-BE49-F238E27FC236}">
              <a16:creationId xmlns:a16="http://schemas.microsoft.com/office/drawing/2014/main" id="{31F936C2-C687-4BD2-941A-28FBFF3240D8}"/>
            </a:ext>
          </a:extLst>
        </xdr:cNvPr>
        <xdr:cNvSpPr txBox="1"/>
      </xdr:nvSpPr>
      <xdr:spPr>
        <a:xfrm>
          <a:off x="20199427" y="181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33417</xdr:rowOff>
    </xdr:from>
    <xdr:ext cx="469744" cy="259045"/>
    <xdr:sp macro="" textlink="">
      <xdr:nvSpPr>
        <xdr:cNvPr id="755" name="n_3aveValue【公民館】&#10;一人当たり面積">
          <a:extLst>
            <a:ext uri="{FF2B5EF4-FFF2-40B4-BE49-F238E27FC236}">
              <a16:creationId xmlns:a16="http://schemas.microsoft.com/office/drawing/2014/main" id="{72BCD012-B72D-4C87-9EC8-8545EE840B6C}"/>
            </a:ext>
          </a:extLst>
        </xdr:cNvPr>
        <xdr:cNvSpPr txBox="1"/>
      </xdr:nvSpPr>
      <xdr:spPr>
        <a:xfrm>
          <a:off x="19310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48658</xdr:rowOff>
    </xdr:from>
    <xdr:ext cx="469744" cy="259045"/>
    <xdr:sp macro="" textlink="">
      <xdr:nvSpPr>
        <xdr:cNvPr id="756" name="n_4aveValue【公民館】&#10;一人当たり面積">
          <a:extLst>
            <a:ext uri="{FF2B5EF4-FFF2-40B4-BE49-F238E27FC236}">
              <a16:creationId xmlns:a16="http://schemas.microsoft.com/office/drawing/2014/main" id="{1283F57D-9B89-4E50-9C5F-1C73371ED85E}"/>
            </a:ext>
          </a:extLst>
        </xdr:cNvPr>
        <xdr:cNvSpPr txBox="1"/>
      </xdr:nvSpPr>
      <xdr:spPr>
        <a:xfrm>
          <a:off x="18421427" y="182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43451</xdr:rowOff>
    </xdr:from>
    <xdr:ext cx="469744" cy="259045"/>
    <xdr:sp macro="" textlink="">
      <xdr:nvSpPr>
        <xdr:cNvPr id="757" name="n_1mainValue【公民館】&#10;一人当たり面積">
          <a:extLst>
            <a:ext uri="{FF2B5EF4-FFF2-40B4-BE49-F238E27FC236}">
              <a16:creationId xmlns:a16="http://schemas.microsoft.com/office/drawing/2014/main" id="{9F017A80-A6FF-43AB-B297-9243327D2325}"/>
            </a:ext>
          </a:extLst>
        </xdr:cNvPr>
        <xdr:cNvSpPr txBox="1"/>
      </xdr:nvSpPr>
      <xdr:spPr>
        <a:xfrm>
          <a:off x="210757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43451</xdr:rowOff>
    </xdr:from>
    <xdr:ext cx="469744" cy="259045"/>
    <xdr:sp macro="" textlink="">
      <xdr:nvSpPr>
        <xdr:cNvPr id="758" name="n_2mainValue【公民館】&#10;一人当たり面積">
          <a:extLst>
            <a:ext uri="{FF2B5EF4-FFF2-40B4-BE49-F238E27FC236}">
              <a16:creationId xmlns:a16="http://schemas.microsoft.com/office/drawing/2014/main" id="{364489CE-9C8E-4D35-8D90-98C8006CF3EA}"/>
            </a:ext>
          </a:extLst>
        </xdr:cNvPr>
        <xdr:cNvSpPr txBox="1"/>
      </xdr:nvSpPr>
      <xdr:spPr>
        <a:xfrm>
          <a:off x="201994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43832</xdr:rowOff>
    </xdr:from>
    <xdr:ext cx="469744" cy="259045"/>
    <xdr:sp macro="" textlink="">
      <xdr:nvSpPr>
        <xdr:cNvPr id="759" name="n_3mainValue【公民館】&#10;一人当たり面積">
          <a:extLst>
            <a:ext uri="{FF2B5EF4-FFF2-40B4-BE49-F238E27FC236}">
              <a16:creationId xmlns:a16="http://schemas.microsoft.com/office/drawing/2014/main" id="{F3BBA90F-6136-466D-9EF4-1441C5499338}"/>
            </a:ext>
          </a:extLst>
        </xdr:cNvPr>
        <xdr:cNvSpPr txBox="1"/>
      </xdr:nvSpPr>
      <xdr:spPr>
        <a:xfrm>
          <a:off x="19310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44594</xdr:rowOff>
    </xdr:from>
    <xdr:ext cx="469744" cy="259045"/>
    <xdr:sp macro="" textlink="">
      <xdr:nvSpPr>
        <xdr:cNvPr id="760" name="n_4mainValue【公民館】&#10;一人当たり面積">
          <a:extLst>
            <a:ext uri="{FF2B5EF4-FFF2-40B4-BE49-F238E27FC236}">
              <a16:creationId xmlns:a16="http://schemas.microsoft.com/office/drawing/2014/main" id="{BB3F9817-D220-4256-8AA7-0112C4962F81}"/>
            </a:ext>
          </a:extLst>
        </xdr:cNvPr>
        <xdr:cNvSpPr txBox="1"/>
      </xdr:nvSpPr>
      <xdr:spPr>
        <a:xfrm>
          <a:off x="18421427" y="185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D4293633-5426-4F99-951A-BE416757B3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2DF65B3E-ECEA-492C-A92B-469580F89B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6C546C57-411C-413D-9FBD-5D002AF0B1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有形固定資産減価償却率を類似団体内平均と比較すると、道路は</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ポイント低く、橋りょう・トンネルは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ポイント高く、公営住宅は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ポイント低く、認定こども園・幼稚園・保育所は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ポイント低く、学校施設は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ポイント高く、公民館は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低い。橋りょう・トンネルが類似団体内平均より上回っているが、かつて整備した橋梁の老朽化が進んでいるためであり、個別施設計画に基づき、補助金や起債（公共施設適正管理推進事業債）を活用しながら計画的に点検・長寿命化のための補修を進めていく。公営住宅、公民館が類似団体平均より大きく下回っているのは最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内に新築した施設が多いためであり、今後、個別施設計画に基づき、長寿命化のための補修・修繕等を計画的に実施していく。認定こども園・幼稚園・保育所及び学校施設はほぼ類似団体平均に近い数値となっているが、本村の施設が類似団体と同様に老朽化が進んでいることを示している。今後、個別施設計画に基づき、計画的に長寿命化のための補修・修繕等を実施していく。</a:t>
          </a:r>
        </a:p>
        <a:p>
          <a:r>
            <a:rPr kumimoji="1" lang="ja-JP" altLang="en-US" sz="1300">
              <a:latin typeface="ＭＳ Ｐゴシック" panose="020B0600070205080204" pitchFamily="50" charset="-128"/>
              <a:ea typeface="ＭＳ Ｐゴシック" panose="020B0600070205080204" pitchFamily="50" charset="-128"/>
            </a:rPr>
            <a:t>　なお、当村の１人当たり公営住宅面積は、類似団体内では低い水準にあるが、当村には元々低所得者向けの県営住宅があり、村営住宅としては子育て世代向けの戸建住宅のみを保有しているためである。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780608-7442-469A-BCF1-C3BD5BC74C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8BF834-E5E2-40F2-AA31-04F2B43C8E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E55A8F-A507-449B-8138-81D8A023B0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68F4BD-BA75-41BB-8D08-0943730D1D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994892B-E30A-435C-9A9A-9D72030E5C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E78A4A-CBA1-424B-80AC-69F51EDB11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3B124A-7BBF-466F-9924-F26DE4DB61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7ED6E2-227F-4D12-8E06-C98E2F7A54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04348A-3FF5-44E0-923D-0CCA2A2C00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0C4A49-2A29-49F7-97DA-9F72516B35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F52FC4-D837-4ED0-BBF5-18CCFF8C55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A5672D-D1C6-4127-A7DE-E7B61D745F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83ED16-371F-49FE-ADD9-2FA47E4AB0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879FD8-C71C-4393-B7B3-93742F66A6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79FFE6-89E8-4587-A4F5-6A001DED09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F18426A-FA31-4D06-A571-BE1F1C300D9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E54F98-8759-405F-8D1C-290F97FD6A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D53F59-FAD4-44C6-A4AC-175E616C0C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3D8CA9-E53E-4DB7-A783-DEA683A90D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153DB57-B010-4829-ADE1-FD9EE281E1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DF586E-3EC8-4C94-8C4E-10F3F80098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83565A-94FA-4F92-A0A0-09767AE16B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2FF83B-9C2B-47EE-A37D-1AD9975F8D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385AD9-B39F-4CCF-A501-A4257F9A21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DB28DC-375C-4367-BED8-72947F9712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FE85E8-168B-4B7E-ACD9-931EAE8FBD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4400C2-7936-4EFA-8A47-908F784D55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66AA67-E094-4E71-BCF0-B4A846B929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6C7D5C-DE60-4272-BA4C-554A7CF34B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2B29D5-94B3-4753-A85F-C75A3A7317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DF4837-BC54-49D3-958B-369ACA2FD7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5A09E7-0C4F-40A3-A2A4-7DE1D6F62C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C44433-D421-4980-A7BC-A7AD92FF9E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E92625-465E-4517-BA40-4CDE99A452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752D9E-E77F-4BBB-904E-43C8CB0E15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61F48C-1180-49DE-BC6F-9F80ABEE97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11EEDC-E3CC-4730-976C-54063B52A2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3ADBF7-6514-4C48-B0D5-278EB19F89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338729-C82A-46A9-B89B-131BA28EA33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746F80-3592-42C2-AB23-A29AF92606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9742DB-87D7-4B15-80B3-7B951E8A72E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0849FF-4FF2-4F36-98FB-DA1D1541E86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C303562-63B8-437E-9249-54B2AEC055B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2EF8947-0C44-4C2B-9390-75726152CD5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F52CDB-A39D-49AC-9037-6E83E77533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E2FC402-8772-49CC-9949-D7CD7B86C54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C14D0CC-8196-4866-97A9-9376663F334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FF8DF13-BEF4-467D-BD0A-AA43A8FA1E6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0D5CEC2-6897-467D-AFEB-E7A84A28509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9CFCCC5-5BA1-4A1E-9830-6BA5E8CAEAE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FA04219-930D-4F62-B373-28D1BC05547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24FE9B-00D2-4EEB-8E08-5862AFBC497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CF9CA30-7280-44F3-B7B6-15ED7CFE08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5F7B6E0-DFE6-498D-8C20-1A3802DA0DD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E50829A-3E44-4CE2-BAF1-446C390D28A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861867E-3754-4646-87E0-6F2CAD1FF7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D3DC0D27-ACC6-4EE8-8597-B6B525C10F79}"/>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DBC6C559-CBBC-4B2A-84A8-FD4309070EF8}"/>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30F9BA15-BF74-44D4-887E-68C50E552530}"/>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4341A9E-6622-4AB8-AB5D-95A0FF390F62}"/>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5EEBC5DA-FF8B-4FCF-9E63-80B38786B73D}"/>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37513FE0-1D82-4948-BA19-CE2045EF83EB}"/>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3045F562-7F44-4EAA-A7BE-EF129568735C}"/>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26CBC538-3275-4979-B525-6BF22C5E8EE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38F95932-685E-4801-B47A-BB3899410C94}"/>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5D14E4ED-8869-4917-9D09-CE7183FB7348}"/>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342BA793-691A-4A6A-8C82-387D3DA845B2}"/>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2588E7-56D8-477F-9D89-E0CECD4B0C5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98712F-E25F-40CF-912C-EEAD53F4F2D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C8AA12-E207-4711-8DE1-F0C57F97140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951A3E5-B866-4F5E-8E54-D1FF9A967F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2CBD87-3F8F-4DE8-A719-7E5D73F242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4" name="楕円 73">
          <a:extLst>
            <a:ext uri="{FF2B5EF4-FFF2-40B4-BE49-F238E27FC236}">
              <a16:creationId xmlns:a16="http://schemas.microsoft.com/office/drawing/2014/main" id="{63022857-12C2-4073-ACAC-0DE2EE6AD9CB}"/>
            </a:ext>
          </a:extLst>
        </xdr:cNvPr>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5" name="【図書館】&#10;有形固定資産減価償却率該当値テキスト">
          <a:extLst>
            <a:ext uri="{FF2B5EF4-FFF2-40B4-BE49-F238E27FC236}">
              <a16:creationId xmlns:a16="http://schemas.microsoft.com/office/drawing/2014/main" id="{234D19A8-18F1-4814-8CBE-40C0C6EA97B3}"/>
            </a:ext>
          </a:extLst>
        </xdr:cNvPr>
        <xdr:cNvSpPr txBox="1"/>
      </xdr:nvSpPr>
      <xdr:spPr>
        <a:xfrm>
          <a:off x="4673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129903</xdr:rowOff>
    </xdr:from>
    <xdr:to>
      <xdr:col>20</xdr:col>
      <xdr:colOff>38100</xdr:colOff>
      <xdr:row>35</xdr:row>
      <xdr:rowOff>60053</xdr:rowOff>
    </xdr:to>
    <xdr:sp macro="" textlink="">
      <xdr:nvSpPr>
        <xdr:cNvPr id="76" name="楕円 75">
          <a:extLst>
            <a:ext uri="{FF2B5EF4-FFF2-40B4-BE49-F238E27FC236}">
              <a16:creationId xmlns:a16="http://schemas.microsoft.com/office/drawing/2014/main" id="{56098640-B420-40A8-8051-AC55B6E17969}"/>
            </a:ext>
          </a:extLst>
        </xdr:cNvPr>
        <xdr:cNvSpPr/>
      </xdr:nvSpPr>
      <xdr:spPr>
        <a:xfrm>
          <a:off x="3746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9253</xdr:rowOff>
    </xdr:from>
    <xdr:to>
      <xdr:col>24</xdr:col>
      <xdr:colOff>63500</xdr:colOff>
      <xdr:row>35</xdr:row>
      <xdr:rowOff>53340</xdr:rowOff>
    </xdr:to>
    <xdr:cxnSp macro="">
      <xdr:nvCxnSpPr>
        <xdr:cNvPr id="77" name="直線コネクタ 76">
          <a:extLst>
            <a:ext uri="{FF2B5EF4-FFF2-40B4-BE49-F238E27FC236}">
              <a16:creationId xmlns:a16="http://schemas.microsoft.com/office/drawing/2014/main" id="{64AEBAD0-6628-48A5-B901-F75AF916AAD5}"/>
            </a:ext>
          </a:extLst>
        </xdr:cNvPr>
        <xdr:cNvCxnSpPr/>
      </xdr:nvCxnSpPr>
      <xdr:spPr>
        <a:xfrm>
          <a:off x="3797300" y="60100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85816</xdr:rowOff>
    </xdr:from>
    <xdr:to>
      <xdr:col>15</xdr:col>
      <xdr:colOff>101600</xdr:colOff>
      <xdr:row>35</xdr:row>
      <xdr:rowOff>15966</xdr:rowOff>
    </xdr:to>
    <xdr:sp macro="" textlink="">
      <xdr:nvSpPr>
        <xdr:cNvPr id="78" name="楕円 77">
          <a:extLst>
            <a:ext uri="{FF2B5EF4-FFF2-40B4-BE49-F238E27FC236}">
              <a16:creationId xmlns:a16="http://schemas.microsoft.com/office/drawing/2014/main" id="{A936DF79-F056-4F80-BB55-02F1F4220C92}"/>
            </a:ext>
          </a:extLst>
        </xdr:cNvPr>
        <xdr:cNvSpPr/>
      </xdr:nvSpPr>
      <xdr:spPr>
        <a:xfrm>
          <a:off x="2857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136616</xdr:rowOff>
    </xdr:from>
    <xdr:to>
      <xdr:col>19</xdr:col>
      <xdr:colOff>177800</xdr:colOff>
      <xdr:row>35</xdr:row>
      <xdr:rowOff>9253</xdr:rowOff>
    </xdr:to>
    <xdr:cxnSp macro="">
      <xdr:nvCxnSpPr>
        <xdr:cNvPr id="79" name="直線コネクタ 78">
          <a:extLst>
            <a:ext uri="{FF2B5EF4-FFF2-40B4-BE49-F238E27FC236}">
              <a16:creationId xmlns:a16="http://schemas.microsoft.com/office/drawing/2014/main" id="{9B26D9F4-E2BC-4FB8-8974-E72C90D3F0F6}"/>
            </a:ext>
          </a:extLst>
        </xdr:cNvPr>
        <xdr:cNvCxnSpPr/>
      </xdr:nvCxnSpPr>
      <xdr:spPr>
        <a:xfrm>
          <a:off x="2908300" y="59659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41728</xdr:rowOff>
    </xdr:from>
    <xdr:to>
      <xdr:col>10</xdr:col>
      <xdr:colOff>165100</xdr:colOff>
      <xdr:row>34</xdr:row>
      <xdr:rowOff>143328</xdr:rowOff>
    </xdr:to>
    <xdr:sp macro="" textlink="">
      <xdr:nvSpPr>
        <xdr:cNvPr id="80" name="楕円 79">
          <a:extLst>
            <a:ext uri="{FF2B5EF4-FFF2-40B4-BE49-F238E27FC236}">
              <a16:creationId xmlns:a16="http://schemas.microsoft.com/office/drawing/2014/main" id="{4A3F4013-C685-4D83-9B6E-C15D6B6C36C2}"/>
            </a:ext>
          </a:extLst>
        </xdr:cNvPr>
        <xdr:cNvSpPr/>
      </xdr:nvSpPr>
      <xdr:spPr>
        <a:xfrm>
          <a:off x="1968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136616</xdr:rowOff>
    </xdr:to>
    <xdr:cxnSp macro="">
      <xdr:nvCxnSpPr>
        <xdr:cNvPr id="81" name="直線コネクタ 80">
          <a:extLst>
            <a:ext uri="{FF2B5EF4-FFF2-40B4-BE49-F238E27FC236}">
              <a16:creationId xmlns:a16="http://schemas.microsoft.com/office/drawing/2014/main" id="{6A36DEDB-E09D-43E4-B825-19DA5CA0676D}"/>
            </a:ext>
          </a:extLst>
        </xdr:cNvPr>
        <xdr:cNvCxnSpPr/>
      </xdr:nvCxnSpPr>
      <xdr:spPr>
        <a:xfrm>
          <a:off x="2019300" y="59218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xdr:rowOff>
    </xdr:from>
    <xdr:to>
      <xdr:col>6</xdr:col>
      <xdr:colOff>38100</xdr:colOff>
      <xdr:row>34</xdr:row>
      <xdr:rowOff>102507</xdr:rowOff>
    </xdr:to>
    <xdr:sp macro="" textlink="">
      <xdr:nvSpPr>
        <xdr:cNvPr id="82" name="楕円 81">
          <a:extLst>
            <a:ext uri="{FF2B5EF4-FFF2-40B4-BE49-F238E27FC236}">
              <a16:creationId xmlns:a16="http://schemas.microsoft.com/office/drawing/2014/main" id="{452F40BD-0853-4A2C-9805-1001AB16AC0B}"/>
            </a:ext>
          </a:extLst>
        </xdr:cNvPr>
        <xdr:cNvSpPr/>
      </xdr:nvSpPr>
      <xdr:spPr>
        <a:xfrm>
          <a:off x="1079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51707</xdr:rowOff>
    </xdr:from>
    <xdr:to>
      <xdr:col>10</xdr:col>
      <xdr:colOff>114300</xdr:colOff>
      <xdr:row>34</xdr:row>
      <xdr:rowOff>92528</xdr:rowOff>
    </xdr:to>
    <xdr:cxnSp macro="">
      <xdr:nvCxnSpPr>
        <xdr:cNvPr id="83" name="直線コネクタ 82">
          <a:extLst>
            <a:ext uri="{FF2B5EF4-FFF2-40B4-BE49-F238E27FC236}">
              <a16:creationId xmlns:a16="http://schemas.microsoft.com/office/drawing/2014/main" id="{750A3187-38E5-4EBB-B5C2-CE97C63414C1}"/>
            </a:ext>
          </a:extLst>
        </xdr:cNvPr>
        <xdr:cNvCxnSpPr/>
      </xdr:nvCxnSpPr>
      <xdr:spPr>
        <a:xfrm>
          <a:off x="1130300" y="58810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a:extLst>
            <a:ext uri="{FF2B5EF4-FFF2-40B4-BE49-F238E27FC236}">
              <a16:creationId xmlns:a16="http://schemas.microsoft.com/office/drawing/2014/main" id="{A4843372-E184-421D-BB3C-056824C9E474}"/>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id="{883B9B44-61E3-4D46-A1AB-7F6779BADD57}"/>
            </a:ext>
          </a:extLst>
        </xdr:cNvPr>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a:extLst>
            <a:ext uri="{FF2B5EF4-FFF2-40B4-BE49-F238E27FC236}">
              <a16:creationId xmlns:a16="http://schemas.microsoft.com/office/drawing/2014/main" id="{76F0D372-92F9-43D2-A468-963BABD95A3F}"/>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45FE68A7-FC14-4C39-8E48-94FED13F21CA}"/>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76580</xdr:rowOff>
    </xdr:from>
    <xdr:ext cx="405111" cy="259045"/>
    <xdr:sp macro="" textlink="">
      <xdr:nvSpPr>
        <xdr:cNvPr id="88" name="n_1mainValue【図書館】&#10;有形固定資産減価償却率">
          <a:extLst>
            <a:ext uri="{FF2B5EF4-FFF2-40B4-BE49-F238E27FC236}">
              <a16:creationId xmlns:a16="http://schemas.microsoft.com/office/drawing/2014/main" id="{BD571A92-192C-4803-9F67-C12CDD56C1F9}"/>
            </a:ext>
          </a:extLst>
        </xdr:cNvPr>
        <xdr:cNvSpPr txBox="1"/>
      </xdr:nvSpPr>
      <xdr:spPr>
        <a:xfrm>
          <a:off x="3582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32493</xdr:rowOff>
    </xdr:from>
    <xdr:ext cx="405111" cy="259045"/>
    <xdr:sp macro="" textlink="">
      <xdr:nvSpPr>
        <xdr:cNvPr id="89" name="n_2mainValue【図書館】&#10;有形固定資産減価償却率">
          <a:extLst>
            <a:ext uri="{FF2B5EF4-FFF2-40B4-BE49-F238E27FC236}">
              <a16:creationId xmlns:a16="http://schemas.microsoft.com/office/drawing/2014/main" id="{FAF454CD-EA42-418B-ADC2-639ED30CA3FE}"/>
            </a:ext>
          </a:extLst>
        </xdr:cNvPr>
        <xdr:cNvSpPr txBox="1"/>
      </xdr:nvSpPr>
      <xdr:spPr>
        <a:xfrm>
          <a:off x="27057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159855</xdr:rowOff>
    </xdr:from>
    <xdr:ext cx="405111" cy="259045"/>
    <xdr:sp macro="" textlink="">
      <xdr:nvSpPr>
        <xdr:cNvPr id="90" name="n_3mainValue【図書館】&#10;有形固定資産減価償却率">
          <a:extLst>
            <a:ext uri="{FF2B5EF4-FFF2-40B4-BE49-F238E27FC236}">
              <a16:creationId xmlns:a16="http://schemas.microsoft.com/office/drawing/2014/main" id="{2D89C4FB-9C5D-43F7-B9F3-B154769733C5}"/>
            </a:ext>
          </a:extLst>
        </xdr:cNvPr>
        <xdr:cNvSpPr txBox="1"/>
      </xdr:nvSpPr>
      <xdr:spPr>
        <a:xfrm>
          <a:off x="1816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119034</xdr:rowOff>
    </xdr:from>
    <xdr:ext cx="405111" cy="259045"/>
    <xdr:sp macro="" textlink="">
      <xdr:nvSpPr>
        <xdr:cNvPr id="91" name="n_4mainValue【図書館】&#10;有形固定資産減価償却率">
          <a:extLst>
            <a:ext uri="{FF2B5EF4-FFF2-40B4-BE49-F238E27FC236}">
              <a16:creationId xmlns:a16="http://schemas.microsoft.com/office/drawing/2014/main" id="{D65D220E-ADBB-46CC-A8A1-EB3495CBC7F1}"/>
            </a:ext>
          </a:extLst>
        </xdr:cNvPr>
        <xdr:cNvSpPr txBox="1"/>
      </xdr:nvSpPr>
      <xdr:spPr>
        <a:xfrm>
          <a:off x="927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08DD5DE-D940-4A52-806B-789A2BB8CE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8EB2C34-8F36-4D3C-8481-2AB7A45125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E3466F4-E510-4E37-8518-89C24636BE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C229180-1372-4CB2-8340-6ACCB2DEB6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BDBD883-6FCD-48C7-9923-A076F0A2058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821D1A-DEAC-4DE8-A8CF-C2001BAA30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5706B5D-E2BD-4FF9-83E3-01571E83BE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A93341B-75EA-41DE-A0FD-4E2ECC63BD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4A4D80C-51E5-444E-AA72-4B8F7E23402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D1F9AB7-227E-4227-BA6C-9958FE6088F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26B90897-71D6-4562-923B-A0A0E249F27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AC7D6BFA-6F55-4C2B-A2B7-9CBE402AD33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8D430F7-AAF2-4D6A-B5ED-384F2B6C804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A2E2904-89C2-4A62-AEC7-9A0FA24B442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885CB59-E644-4293-A6E1-9635543C54E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55DAC21B-3DE1-4A54-A15A-7FC439D32D4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368AF05-56E1-4011-96CC-992C12A8B56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EFCE77A5-1168-49DE-BD19-83412103035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45846B1E-C49C-4EE1-B23C-BB46F4D1989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DA0B0AA-2427-4D3A-B289-5D83355AD9CF}"/>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89C490F-AD57-45AE-870F-C1C0EC04D52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DBC5C380-2579-4428-A3A7-2D6449A13CF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6069A6B4-B211-4A8B-BB7B-C0731C2758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0BF1F88-1E4A-48C8-94F4-83D82A70725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994C5E8-4B87-4A16-8927-C4D8B6D876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9EF6BD11-0AD7-4528-8FDB-A4A04B8E3067}"/>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335770F7-53EE-446F-B101-F1F8044B734C}"/>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EBFF96A4-0972-45AA-B546-E2CC7368118D}"/>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3C5A005C-8818-494F-81D9-3597E1238382}"/>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38EF79EC-08BA-4E8F-A6FB-E4B2C14BA021}"/>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73999105-5767-4B46-8F9B-E9834E246390}"/>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5251593D-784A-45E7-A45A-2199F0486053}"/>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128270</xdr:rowOff>
    </xdr:from>
    <xdr:to>
      <xdr:col>50</xdr:col>
      <xdr:colOff>165100</xdr:colOff>
      <xdr:row>40</xdr:row>
      <xdr:rowOff>58420</xdr:rowOff>
    </xdr:to>
    <xdr:sp macro="" textlink="">
      <xdr:nvSpPr>
        <xdr:cNvPr id="124" name="フローチャート: 判断 123">
          <a:extLst>
            <a:ext uri="{FF2B5EF4-FFF2-40B4-BE49-F238E27FC236}">
              <a16:creationId xmlns:a16="http://schemas.microsoft.com/office/drawing/2014/main" id="{3FF921D5-B0EC-4B80-B0B2-5250E7BF1E07}"/>
            </a:ext>
          </a:extLst>
        </xdr:cNvPr>
        <xdr:cNvSpPr/>
      </xdr:nvSpPr>
      <xdr:spPr>
        <a:xfrm>
          <a:off x="9588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118473</xdr:rowOff>
    </xdr:from>
    <xdr:to>
      <xdr:col>46</xdr:col>
      <xdr:colOff>38100</xdr:colOff>
      <xdr:row>40</xdr:row>
      <xdr:rowOff>48623</xdr:rowOff>
    </xdr:to>
    <xdr:sp macro="" textlink="">
      <xdr:nvSpPr>
        <xdr:cNvPr id="125" name="フローチャート: 判断 124">
          <a:extLst>
            <a:ext uri="{FF2B5EF4-FFF2-40B4-BE49-F238E27FC236}">
              <a16:creationId xmlns:a16="http://schemas.microsoft.com/office/drawing/2014/main" id="{3A0657B3-A97C-4070-ADDD-F88EC0548CD7}"/>
            </a:ext>
          </a:extLst>
        </xdr:cNvPr>
        <xdr:cNvSpPr/>
      </xdr:nvSpPr>
      <xdr:spPr>
        <a:xfrm>
          <a:off x="8699500" y="680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a:extLst>
            <a:ext uri="{FF2B5EF4-FFF2-40B4-BE49-F238E27FC236}">
              <a16:creationId xmlns:a16="http://schemas.microsoft.com/office/drawing/2014/main" id="{C04C5055-4D18-4475-9E8C-0DADEDAF1134}"/>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B8F22C52-2E55-40C6-8891-C39FA6003CA3}"/>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F87386E-8491-40ED-97F4-26F5BEC3CC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9235461-7217-4BDA-A951-AE466DD2D5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8018811-E5D9-4360-A431-809FC866C6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D2CBD40-52B0-49DC-9D3E-0ACF856937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7173CE9-CF53-4C4C-90D5-934E0F7628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165826</xdr:rowOff>
    </xdr:from>
    <xdr:to>
      <xdr:col>55</xdr:col>
      <xdr:colOff>50800</xdr:colOff>
      <xdr:row>39</xdr:row>
      <xdr:rowOff>95976</xdr:rowOff>
    </xdr:to>
    <xdr:sp macro="" textlink="">
      <xdr:nvSpPr>
        <xdr:cNvPr id="133" name="楕円 132">
          <a:extLst>
            <a:ext uri="{FF2B5EF4-FFF2-40B4-BE49-F238E27FC236}">
              <a16:creationId xmlns:a16="http://schemas.microsoft.com/office/drawing/2014/main" id="{75D9C8CF-1D62-430F-9B33-872007B50F97}"/>
            </a:ext>
          </a:extLst>
        </xdr:cNvPr>
        <xdr:cNvSpPr/>
      </xdr:nvSpPr>
      <xdr:spPr>
        <a:xfrm>
          <a:off x="10426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17253</xdr:rowOff>
    </xdr:from>
    <xdr:ext cx="469744" cy="259045"/>
    <xdr:sp macro="" textlink="">
      <xdr:nvSpPr>
        <xdr:cNvPr id="134" name="【図書館】&#10;一人当たり面積該当値テキスト">
          <a:extLst>
            <a:ext uri="{FF2B5EF4-FFF2-40B4-BE49-F238E27FC236}">
              <a16:creationId xmlns:a16="http://schemas.microsoft.com/office/drawing/2014/main" id="{C5EA1D26-A7C8-4461-BDB9-55660736F0D1}"/>
            </a:ext>
          </a:extLst>
        </xdr:cNvPr>
        <xdr:cNvSpPr txBox="1"/>
      </xdr:nvSpPr>
      <xdr:spPr>
        <a:xfrm>
          <a:off x="10515600" y="653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165826</xdr:rowOff>
    </xdr:from>
    <xdr:to>
      <xdr:col>50</xdr:col>
      <xdr:colOff>165100</xdr:colOff>
      <xdr:row>39</xdr:row>
      <xdr:rowOff>95976</xdr:rowOff>
    </xdr:to>
    <xdr:sp macro="" textlink="">
      <xdr:nvSpPr>
        <xdr:cNvPr id="135" name="楕円 134">
          <a:extLst>
            <a:ext uri="{FF2B5EF4-FFF2-40B4-BE49-F238E27FC236}">
              <a16:creationId xmlns:a16="http://schemas.microsoft.com/office/drawing/2014/main" id="{9472F8A4-4D54-42E9-8F74-9E212EE0A040}"/>
            </a:ext>
          </a:extLst>
        </xdr:cNvPr>
        <xdr:cNvSpPr/>
      </xdr:nvSpPr>
      <xdr:spPr>
        <a:xfrm>
          <a:off x="9588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45176</xdr:rowOff>
    </xdr:from>
    <xdr:to>
      <xdr:col>55</xdr:col>
      <xdr:colOff>0</xdr:colOff>
      <xdr:row>39</xdr:row>
      <xdr:rowOff>45176</xdr:rowOff>
    </xdr:to>
    <xdr:cxnSp macro="">
      <xdr:nvCxnSpPr>
        <xdr:cNvPr id="136" name="直線コネクタ 135">
          <a:extLst>
            <a:ext uri="{FF2B5EF4-FFF2-40B4-BE49-F238E27FC236}">
              <a16:creationId xmlns:a16="http://schemas.microsoft.com/office/drawing/2014/main" id="{210C4D38-6EA9-40FD-A7BC-DCAF8923541B}"/>
            </a:ext>
          </a:extLst>
        </xdr:cNvPr>
        <xdr:cNvCxnSpPr/>
      </xdr:nvCxnSpPr>
      <xdr:spPr>
        <a:xfrm>
          <a:off x="9639300" y="6731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165826</xdr:rowOff>
    </xdr:from>
    <xdr:to>
      <xdr:col>46</xdr:col>
      <xdr:colOff>38100</xdr:colOff>
      <xdr:row>39</xdr:row>
      <xdr:rowOff>95976</xdr:rowOff>
    </xdr:to>
    <xdr:sp macro="" textlink="">
      <xdr:nvSpPr>
        <xdr:cNvPr id="137" name="楕円 136">
          <a:extLst>
            <a:ext uri="{FF2B5EF4-FFF2-40B4-BE49-F238E27FC236}">
              <a16:creationId xmlns:a16="http://schemas.microsoft.com/office/drawing/2014/main" id="{160F8476-31F7-40F7-BB70-C1660F6B09E0}"/>
            </a:ext>
          </a:extLst>
        </xdr:cNvPr>
        <xdr:cNvSpPr/>
      </xdr:nvSpPr>
      <xdr:spPr>
        <a:xfrm>
          <a:off x="8699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45176</xdr:rowOff>
    </xdr:from>
    <xdr:to>
      <xdr:col>50</xdr:col>
      <xdr:colOff>114300</xdr:colOff>
      <xdr:row>39</xdr:row>
      <xdr:rowOff>45176</xdr:rowOff>
    </xdr:to>
    <xdr:cxnSp macro="">
      <xdr:nvCxnSpPr>
        <xdr:cNvPr id="138" name="直線コネクタ 137">
          <a:extLst>
            <a:ext uri="{FF2B5EF4-FFF2-40B4-BE49-F238E27FC236}">
              <a16:creationId xmlns:a16="http://schemas.microsoft.com/office/drawing/2014/main" id="{76B6BE65-1BD5-4F77-AFFC-52E0C52181D5}"/>
            </a:ext>
          </a:extLst>
        </xdr:cNvPr>
        <xdr:cNvCxnSpPr/>
      </xdr:nvCxnSpPr>
      <xdr:spPr>
        <a:xfrm>
          <a:off x="8750300" y="673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169091</xdr:rowOff>
    </xdr:from>
    <xdr:to>
      <xdr:col>41</xdr:col>
      <xdr:colOff>101600</xdr:colOff>
      <xdr:row>39</xdr:row>
      <xdr:rowOff>99241</xdr:rowOff>
    </xdr:to>
    <xdr:sp macro="" textlink="">
      <xdr:nvSpPr>
        <xdr:cNvPr id="139" name="楕円 138">
          <a:extLst>
            <a:ext uri="{FF2B5EF4-FFF2-40B4-BE49-F238E27FC236}">
              <a16:creationId xmlns:a16="http://schemas.microsoft.com/office/drawing/2014/main" id="{228C860B-2DC6-42BD-A84C-7B2E1C412F7F}"/>
            </a:ext>
          </a:extLst>
        </xdr:cNvPr>
        <xdr:cNvSpPr/>
      </xdr:nvSpPr>
      <xdr:spPr>
        <a:xfrm>
          <a:off x="781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45176</xdr:rowOff>
    </xdr:from>
    <xdr:to>
      <xdr:col>45</xdr:col>
      <xdr:colOff>177800</xdr:colOff>
      <xdr:row>39</xdr:row>
      <xdr:rowOff>48441</xdr:rowOff>
    </xdr:to>
    <xdr:cxnSp macro="">
      <xdr:nvCxnSpPr>
        <xdr:cNvPr id="140" name="直線コネクタ 139">
          <a:extLst>
            <a:ext uri="{FF2B5EF4-FFF2-40B4-BE49-F238E27FC236}">
              <a16:creationId xmlns:a16="http://schemas.microsoft.com/office/drawing/2014/main" id="{75F7AF27-D625-486D-90EF-35C3528464CB}"/>
            </a:ext>
          </a:extLst>
        </xdr:cNvPr>
        <xdr:cNvCxnSpPr/>
      </xdr:nvCxnSpPr>
      <xdr:spPr>
        <a:xfrm flipV="1">
          <a:off x="7861300" y="67317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907</xdr:rowOff>
    </xdr:from>
    <xdr:to>
      <xdr:col>36</xdr:col>
      <xdr:colOff>165100</xdr:colOff>
      <xdr:row>39</xdr:row>
      <xdr:rowOff>102507</xdr:rowOff>
    </xdr:to>
    <xdr:sp macro="" textlink="">
      <xdr:nvSpPr>
        <xdr:cNvPr id="141" name="楕円 140">
          <a:extLst>
            <a:ext uri="{FF2B5EF4-FFF2-40B4-BE49-F238E27FC236}">
              <a16:creationId xmlns:a16="http://schemas.microsoft.com/office/drawing/2014/main" id="{A899CE85-E7AA-4301-BCDA-F5E6B67EB617}"/>
            </a:ext>
          </a:extLst>
        </xdr:cNvPr>
        <xdr:cNvSpPr/>
      </xdr:nvSpPr>
      <xdr:spPr>
        <a:xfrm>
          <a:off x="692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48441</xdr:rowOff>
    </xdr:from>
    <xdr:to>
      <xdr:col>41</xdr:col>
      <xdr:colOff>50800</xdr:colOff>
      <xdr:row>39</xdr:row>
      <xdr:rowOff>51707</xdr:rowOff>
    </xdr:to>
    <xdr:cxnSp macro="">
      <xdr:nvCxnSpPr>
        <xdr:cNvPr id="142" name="直線コネクタ 141">
          <a:extLst>
            <a:ext uri="{FF2B5EF4-FFF2-40B4-BE49-F238E27FC236}">
              <a16:creationId xmlns:a16="http://schemas.microsoft.com/office/drawing/2014/main" id="{B2D0977D-744B-4B2B-BEF2-6AB49FB21B30}"/>
            </a:ext>
          </a:extLst>
        </xdr:cNvPr>
        <xdr:cNvCxnSpPr/>
      </xdr:nvCxnSpPr>
      <xdr:spPr>
        <a:xfrm flipV="1">
          <a:off x="6972300" y="67349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43" name="n_1aveValue【図書館】&#10;一人当たり面積">
          <a:extLst>
            <a:ext uri="{FF2B5EF4-FFF2-40B4-BE49-F238E27FC236}">
              <a16:creationId xmlns:a16="http://schemas.microsoft.com/office/drawing/2014/main" id="{8AD40511-703D-4D6A-B478-398DD2BA0D44}"/>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39750</xdr:rowOff>
    </xdr:from>
    <xdr:ext cx="469744" cy="259045"/>
    <xdr:sp macro="" textlink="">
      <xdr:nvSpPr>
        <xdr:cNvPr id="144" name="n_2aveValue【図書館】&#10;一人当たり面積">
          <a:extLst>
            <a:ext uri="{FF2B5EF4-FFF2-40B4-BE49-F238E27FC236}">
              <a16:creationId xmlns:a16="http://schemas.microsoft.com/office/drawing/2014/main" id="{A52D1E1E-ECE2-4C77-83EC-EEEBAC3FCA39}"/>
            </a:ext>
          </a:extLst>
        </xdr:cNvPr>
        <xdr:cNvSpPr txBox="1"/>
      </xdr:nvSpPr>
      <xdr:spPr>
        <a:xfrm>
          <a:off x="8515427"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5" name="n_3aveValue【図書館】&#10;一人当たり面積">
          <a:extLst>
            <a:ext uri="{FF2B5EF4-FFF2-40B4-BE49-F238E27FC236}">
              <a16:creationId xmlns:a16="http://schemas.microsoft.com/office/drawing/2014/main" id="{9C727784-9C53-4273-8ED0-38B3DFA67CDF}"/>
            </a:ext>
          </a:extLst>
        </xdr:cNvPr>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46" name="n_4aveValue【図書館】&#10;一人当たり面積">
          <a:extLst>
            <a:ext uri="{FF2B5EF4-FFF2-40B4-BE49-F238E27FC236}">
              <a16:creationId xmlns:a16="http://schemas.microsoft.com/office/drawing/2014/main" id="{89791642-EE17-41D0-A415-9DD9597745EE}"/>
            </a:ext>
          </a:extLst>
        </xdr:cNvPr>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112503</xdr:rowOff>
    </xdr:from>
    <xdr:ext cx="469744" cy="259045"/>
    <xdr:sp macro="" textlink="">
      <xdr:nvSpPr>
        <xdr:cNvPr id="147" name="n_1mainValue【図書館】&#10;一人当たり面積">
          <a:extLst>
            <a:ext uri="{FF2B5EF4-FFF2-40B4-BE49-F238E27FC236}">
              <a16:creationId xmlns:a16="http://schemas.microsoft.com/office/drawing/2014/main" id="{C33A879F-566E-4AEC-B524-9E0086F0D5E9}"/>
            </a:ext>
          </a:extLst>
        </xdr:cNvPr>
        <xdr:cNvSpPr txBox="1"/>
      </xdr:nvSpPr>
      <xdr:spPr>
        <a:xfrm>
          <a:off x="93917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112503</xdr:rowOff>
    </xdr:from>
    <xdr:ext cx="469744" cy="259045"/>
    <xdr:sp macro="" textlink="">
      <xdr:nvSpPr>
        <xdr:cNvPr id="148" name="n_2mainValue【図書館】&#10;一人当たり面積">
          <a:extLst>
            <a:ext uri="{FF2B5EF4-FFF2-40B4-BE49-F238E27FC236}">
              <a16:creationId xmlns:a16="http://schemas.microsoft.com/office/drawing/2014/main" id="{CD62F21F-ACEE-423B-82AD-3F13B273C3AC}"/>
            </a:ext>
          </a:extLst>
        </xdr:cNvPr>
        <xdr:cNvSpPr txBox="1"/>
      </xdr:nvSpPr>
      <xdr:spPr>
        <a:xfrm>
          <a:off x="8515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115769</xdr:rowOff>
    </xdr:from>
    <xdr:ext cx="469744" cy="259045"/>
    <xdr:sp macro="" textlink="">
      <xdr:nvSpPr>
        <xdr:cNvPr id="149" name="n_3mainValue【図書館】&#10;一人当たり面積">
          <a:extLst>
            <a:ext uri="{FF2B5EF4-FFF2-40B4-BE49-F238E27FC236}">
              <a16:creationId xmlns:a16="http://schemas.microsoft.com/office/drawing/2014/main" id="{A4A83CF3-C2A4-41EE-B144-C965F67E63EC}"/>
            </a:ext>
          </a:extLst>
        </xdr:cNvPr>
        <xdr:cNvSpPr txBox="1"/>
      </xdr:nvSpPr>
      <xdr:spPr>
        <a:xfrm>
          <a:off x="7626427" y="64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119034</xdr:rowOff>
    </xdr:from>
    <xdr:ext cx="469744" cy="259045"/>
    <xdr:sp macro="" textlink="">
      <xdr:nvSpPr>
        <xdr:cNvPr id="150" name="n_4mainValue【図書館】&#10;一人当たり面積">
          <a:extLst>
            <a:ext uri="{FF2B5EF4-FFF2-40B4-BE49-F238E27FC236}">
              <a16:creationId xmlns:a16="http://schemas.microsoft.com/office/drawing/2014/main" id="{C7426485-49C7-477D-9943-6FE56914ADC7}"/>
            </a:ext>
          </a:extLst>
        </xdr:cNvPr>
        <xdr:cNvSpPr txBox="1"/>
      </xdr:nvSpPr>
      <xdr:spPr>
        <a:xfrm>
          <a:off x="6737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53EE33C-2A7F-4E7F-AD32-FB7AF921C5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4B96407-8797-4D42-BFAC-F63AE188D6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521E560-C74A-4C7E-9157-ED346FEE9E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B6E077D-5F51-45EE-AA06-8AF39B6C08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5FD1B0C6-4106-4788-89FD-4219676E5D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5D3CE63B-5D97-4FAF-9062-CE45A3D928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E62CF85D-455B-47E5-A9A6-8FDBFD4ABD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6DA3A55-6D3C-4706-84F3-B1CBEABE7A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4A1D85CB-B4B3-4110-846A-F5906ADC14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2BEF2FC-5755-4CF0-8386-BB2CDFB6541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329B3E00-8E6B-488A-B5B3-A0284D7EE68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E166BBA1-78CF-4FEC-90A9-433A029E8EC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47D53076-CCB1-483A-AA9B-79EF3CC265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CAD8238A-027F-48E0-971E-7B6FA0EC296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34A5FD67-EE2D-448F-93A2-B9120CF2558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8BD707A4-704E-4AB1-A823-365CD1BDF1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EC388F8A-9628-4C9B-90D9-B37124BD98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F45C75EA-4241-4FCE-84B1-2BBA0EE33A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A344C7A3-49D5-4AA4-89DF-BA52B49E59C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B67214D7-46B3-4ACC-9D07-C1D7689046B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DE538043-D190-4C31-BE3A-5651CD9D58E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A7AF1B21-72DE-4A8E-9BEB-230EDE03441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CF2946A2-B4BA-4B41-BCBB-9A91AFA640B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15310457-AE04-458A-AB67-2CA385317B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7BF8838C-ECE3-4223-B52D-9DFF5272E1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57B7D290-0190-4089-8767-94CC7DBA9E2E}"/>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580A4BEC-728F-41F4-A344-4C939642276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2E3FC5D4-0CC3-44DA-8B04-51F8A4132B2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A794DF7D-AE37-4A7E-8336-0B5C820CBF9C}"/>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848C2E97-3DD1-4E94-B838-A654F7A35ED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98503275-47D0-410C-B08C-7721F1D1D00F}"/>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009F7FF6-B169-40BA-9214-434F5FB3EA5B}"/>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83" name="フローチャート: 判断 182">
          <a:extLst>
            <a:ext uri="{FF2B5EF4-FFF2-40B4-BE49-F238E27FC236}">
              <a16:creationId xmlns:a16="http://schemas.microsoft.com/office/drawing/2014/main" id="{2182EBB1-C169-462A-8416-329703A52BDC}"/>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4" name="フローチャート: 判断 183">
          <a:extLst>
            <a:ext uri="{FF2B5EF4-FFF2-40B4-BE49-F238E27FC236}">
              <a16:creationId xmlns:a16="http://schemas.microsoft.com/office/drawing/2014/main" id="{B7D66292-55E1-4697-B660-B00939FF4041}"/>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5" name="フローチャート: 判断 184">
          <a:extLst>
            <a:ext uri="{FF2B5EF4-FFF2-40B4-BE49-F238E27FC236}">
              <a16:creationId xmlns:a16="http://schemas.microsoft.com/office/drawing/2014/main" id="{50EE8F82-FBA0-4F29-952E-FAF68B3B199A}"/>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6" name="フローチャート: 判断 185">
          <a:extLst>
            <a:ext uri="{FF2B5EF4-FFF2-40B4-BE49-F238E27FC236}">
              <a16:creationId xmlns:a16="http://schemas.microsoft.com/office/drawing/2014/main" id="{B1F80F12-8B3B-48B5-9A9F-1AA949B4D11A}"/>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A0C201A-1B91-4CFF-914E-CBC4BAE937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925A470-CC48-4543-8553-484685B7D7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5691654-3803-43BE-8F80-B8CDDF543E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08F0841-01F2-490D-BE22-5FD8EF2AFA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7CE8477A-4D92-4440-A80F-CBCA9209E2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14515</xdr:rowOff>
    </xdr:from>
    <xdr:to>
      <xdr:col>24</xdr:col>
      <xdr:colOff>114300</xdr:colOff>
      <xdr:row>63</xdr:row>
      <xdr:rowOff>116115</xdr:rowOff>
    </xdr:to>
    <xdr:sp macro="" textlink="">
      <xdr:nvSpPr>
        <xdr:cNvPr id="192" name="楕円 191">
          <a:extLst>
            <a:ext uri="{FF2B5EF4-FFF2-40B4-BE49-F238E27FC236}">
              <a16:creationId xmlns:a16="http://schemas.microsoft.com/office/drawing/2014/main" id="{68A1B423-C33B-4127-AC76-5984FA0D5D1C}"/>
            </a:ext>
          </a:extLst>
        </xdr:cNvPr>
        <xdr:cNvSpPr/>
      </xdr:nvSpPr>
      <xdr:spPr>
        <a:xfrm>
          <a:off x="45847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164392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EF22F88-9DA7-46E8-92CC-A1C3B3EA83D9}"/>
            </a:ext>
          </a:extLst>
        </xdr:cNvPr>
        <xdr:cNvSpPr txBox="1"/>
      </xdr:nvSpPr>
      <xdr:spPr>
        <a:xfrm>
          <a:off x="4673600"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94" name="楕円 193">
          <a:extLst>
            <a:ext uri="{FF2B5EF4-FFF2-40B4-BE49-F238E27FC236}">
              <a16:creationId xmlns:a16="http://schemas.microsoft.com/office/drawing/2014/main" id="{1EF0CBFC-5B02-4A99-A41B-470E90308D3E}"/>
            </a:ext>
          </a:extLst>
        </xdr:cNvPr>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63</xdr:row>
      <xdr:rowOff>65315</xdr:rowOff>
    </xdr:to>
    <xdr:cxnSp macro="">
      <xdr:nvCxnSpPr>
        <xdr:cNvPr id="195" name="直線コネクタ 194">
          <a:extLst>
            <a:ext uri="{FF2B5EF4-FFF2-40B4-BE49-F238E27FC236}">
              <a16:creationId xmlns:a16="http://schemas.microsoft.com/office/drawing/2014/main" id="{89B15777-20AF-457E-BE06-C001B4959AAE}"/>
            </a:ext>
          </a:extLst>
        </xdr:cNvPr>
        <xdr:cNvCxnSpPr/>
      </xdr:nvCxnSpPr>
      <xdr:spPr>
        <a:xfrm>
          <a:off x="3797300" y="108323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196" name="楕円 195">
          <a:extLst>
            <a:ext uri="{FF2B5EF4-FFF2-40B4-BE49-F238E27FC236}">
              <a16:creationId xmlns:a16="http://schemas.microsoft.com/office/drawing/2014/main" id="{182C2673-95F4-4D9E-8D52-26D37F27AABF}"/>
            </a:ext>
          </a:extLst>
        </xdr:cNvPr>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31024</xdr:rowOff>
    </xdr:to>
    <xdr:cxnSp macro="">
      <xdr:nvCxnSpPr>
        <xdr:cNvPr id="197" name="直線コネクタ 196">
          <a:extLst>
            <a:ext uri="{FF2B5EF4-FFF2-40B4-BE49-F238E27FC236}">
              <a16:creationId xmlns:a16="http://schemas.microsoft.com/office/drawing/2014/main" id="{D9AD2FE6-681B-4D83-A3E5-66A508449852}"/>
            </a:ext>
          </a:extLst>
        </xdr:cNvPr>
        <xdr:cNvCxnSpPr/>
      </xdr:nvCxnSpPr>
      <xdr:spPr>
        <a:xfrm>
          <a:off x="2908300" y="107997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198" name="楕円 197">
          <a:extLst>
            <a:ext uri="{FF2B5EF4-FFF2-40B4-BE49-F238E27FC236}">
              <a16:creationId xmlns:a16="http://schemas.microsoft.com/office/drawing/2014/main" id="{266552CD-03CC-4203-9D3B-E3FCDF3344DB}"/>
            </a:ext>
          </a:extLst>
        </xdr:cNvPr>
        <xdr:cNvSpPr/>
      </xdr:nvSpPr>
      <xdr:spPr>
        <a:xfrm>
          <a:off x="196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133894</xdr:rowOff>
    </xdr:from>
    <xdr:to>
      <xdr:col>15</xdr:col>
      <xdr:colOff>50800</xdr:colOff>
      <xdr:row>62</xdr:row>
      <xdr:rowOff>169817</xdr:rowOff>
    </xdr:to>
    <xdr:cxnSp macro="">
      <xdr:nvCxnSpPr>
        <xdr:cNvPr id="199" name="直線コネクタ 198">
          <a:extLst>
            <a:ext uri="{FF2B5EF4-FFF2-40B4-BE49-F238E27FC236}">
              <a16:creationId xmlns:a16="http://schemas.microsoft.com/office/drawing/2014/main" id="{E1B8C2EB-7C19-4BC8-BA96-EF338A3B2602}"/>
            </a:ext>
          </a:extLst>
        </xdr:cNvPr>
        <xdr:cNvCxnSpPr/>
      </xdr:nvCxnSpPr>
      <xdr:spPr>
        <a:xfrm>
          <a:off x="2019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200" name="楕円 199">
          <a:extLst>
            <a:ext uri="{FF2B5EF4-FFF2-40B4-BE49-F238E27FC236}">
              <a16:creationId xmlns:a16="http://schemas.microsoft.com/office/drawing/2014/main" id="{E925CE07-2084-42DC-92B6-F4F40A55083C}"/>
            </a:ext>
          </a:extLst>
        </xdr:cNvPr>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133894</xdr:rowOff>
    </xdr:to>
    <xdr:cxnSp macro="">
      <xdr:nvCxnSpPr>
        <xdr:cNvPr id="201" name="直線コネクタ 200">
          <a:extLst>
            <a:ext uri="{FF2B5EF4-FFF2-40B4-BE49-F238E27FC236}">
              <a16:creationId xmlns:a16="http://schemas.microsoft.com/office/drawing/2014/main" id="{60D0E272-5FC3-4685-8A65-CD91A51CC772}"/>
            </a:ext>
          </a:extLst>
        </xdr:cNvPr>
        <xdr:cNvCxnSpPr/>
      </xdr:nvCxnSpPr>
      <xdr:spPr>
        <a:xfrm>
          <a:off x="1130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202" name="n_1aveValue【体育館・プール】&#10;有形固定資産減価償却率">
          <a:extLst>
            <a:ext uri="{FF2B5EF4-FFF2-40B4-BE49-F238E27FC236}">
              <a16:creationId xmlns:a16="http://schemas.microsoft.com/office/drawing/2014/main" id="{8C94E68E-6450-4503-A3A7-7B2B7F573013}"/>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203" name="n_2aveValue【体育館・プール】&#10;有形固定資産減価償却率">
          <a:extLst>
            <a:ext uri="{FF2B5EF4-FFF2-40B4-BE49-F238E27FC236}">
              <a16:creationId xmlns:a16="http://schemas.microsoft.com/office/drawing/2014/main" id="{3D5CA3C7-A666-44E3-8F37-84CF9988F44E}"/>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4" name="n_3aveValue【体育館・プール】&#10;有形固定資産減価償却率">
          <a:extLst>
            <a:ext uri="{FF2B5EF4-FFF2-40B4-BE49-F238E27FC236}">
              <a16:creationId xmlns:a16="http://schemas.microsoft.com/office/drawing/2014/main" id="{6FC06E12-D507-4402-B74B-04EB2075BD08}"/>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5" name="n_4aveValue【体育館・プール】&#10;有形固定資産減価償却率">
          <a:extLst>
            <a:ext uri="{FF2B5EF4-FFF2-40B4-BE49-F238E27FC236}">
              <a16:creationId xmlns:a16="http://schemas.microsoft.com/office/drawing/2014/main" id="{D4ABCEF9-0E70-428C-B11F-F4FA6607796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206" name="n_1mainValue【体育館・プール】&#10;有形固定資産減価償却率">
          <a:extLst>
            <a:ext uri="{FF2B5EF4-FFF2-40B4-BE49-F238E27FC236}">
              <a16:creationId xmlns:a16="http://schemas.microsoft.com/office/drawing/2014/main" id="{DFC98742-B8ED-479C-B5CF-F58502D91C56}"/>
            </a:ext>
          </a:extLst>
        </xdr:cNvPr>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207" name="n_2mainValue【体育館・プール】&#10;有形固定資産減価償却率">
          <a:extLst>
            <a:ext uri="{FF2B5EF4-FFF2-40B4-BE49-F238E27FC236}">
              <a16:creationId xmlns:a16="http://schemas.microsoft.com/office/drawing/2014/main" id="{F3311144-F84E-44FA-B890-E1B2297EDCDB}"/>
            </a:ext>
          </a:extLst>
        </xdr:cNvPr>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208" name="n_3mainValue【体育館・プール】&#10;有形固定資産減価償却率">
          <a:extLst>
            <a:ext uri="{FF2B5EF4-FFF2-40B4-BE49-F238E27FC236}">
              <a16:creationId xmlns:a16="http://schemas.microsoft.com/office/drawing/2014/main" id="{BA05762C-49B7-479B-B838-920078D48E00}"/>
            </a:ext>
          </a:extLst>
        </xdr:cNvPr>
        <xdr:cNvSpPr txBox="1"/>
      </xdr:nvSpPr>
      <xdr:spPr>
        <a:xfrm>
          <a:off x="1816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9" name="n_4mainValue【体育館・プール】&#10;有形固定資産減価償却率">
          <a:extLst>
            <a:ext uri="{FF2B5EF4-FFF2-40B4-BE49-F238E27FC236}">
              <a16:creationId xmlns:a16="http://schemas.microsoft.com/office/drawing/2014/main" id="{A1E32493-AD7A-4C77-B2B5-FE150903F235}"/>
            </a:ext>
          </a:extLst>
        </xdr:cNvPr>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BE62AA9E-F689-4946-9E29-BF2255C8D8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DCB7B693-C157-491B-AD40-737EDFB5A5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DC6BB2EE-11FD-432D-B3BE-ABCC9552A9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A948BAB6-0F1C-4C43-A016-6335337BA2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3027D20F-E36A-4689-B630-6BF9048155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CEDB8E55-A252-409D-885F-46B348B0EC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3C63CA2B-42ED-41CE-A992-DB5B46E446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CED36314-1F03-4E3D-B571-5E594C1EAE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E85F5B05-F0DA-40C0-940A-C948C706C9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1F99229-7A81-4D65-84B1-46AA616BEC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BCB7D6F4-4789-4D72-BF02-C15217DE03A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527633D7-2725-4F94-85C5-11491C6C845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9F6E1C4C-2D56-4E9F-AB9D-C9B34D73CAE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8B4F0A4D-8CDB-426B-A672-E63F55E3E37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C25F0E8A-5940-4DEF-978F-DC4B4D4B374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66508DE2-D833-46AF-B073-22AF7A21F58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8F67EEB3-A44D-4E0B-8B78-E332C06982E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9AE69153-9E58-4A61-B5B5-25876644CCC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6211333A-A7F0-45EA-9E81-5665920105D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7334AFAB-3CA4-4B7D-91CC-06AFAF7D445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5C15B956-98BF-4119-A2FB-4F9B4020B47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A90267A4-560A-4311-9D6F-4C66F7E4BB4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476CB7E6-506D-427A-8F67-E049973962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BEB5F1FF-5B82-41A9-B6A6-878AE0D5178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80B3BC0B-4BDB-4887-B1E8-FED3BC1067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725C6D01-5B85-4949-A097-0767D68FAB69}"/>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EF386933-793D-4847-A9CA-AF0CD92D756A}"/>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48E83977-C96F-4E4A-95AC-07BD3D5409E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98E856CE-1A32-43E4-A836-96E6166B5913}"/>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F4EB5F78-757D-4224-B2A1-331ECD22DA33}"/>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5833C957-E75A-4DDF-A6B3-B61CD48F8ADA}"/>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8824958C-C29D-4A98-B63B-9327C15A2734}"/>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135890</xdr:rowOff>
    </xdr:from>
    <xdr:to>
      <xdr:col>50</xdr:col>
      <xdr:colOff>165100</xdr:colOff>
      <xdr:row>60</xdr:row>
      <xdr:rowOff>66040</xdr:rowOff>
    </xdr:to>
    <xdr:sp macro="" textlink="">
      <xdr:nvSpPr>
        <xdr:cNvPr id="242" name="フローチャート: 判断 241">
          <a:extLst>
            <a:ext uri="{FF2B5EF4-FFF2-40B4-BE49-F238E27FC236}">
              <a16:creationId xmlns:a16="http://schemas.microsoft.com/office/drawing/2014/main" id="{3D81C9BC-CF46-431E-BA4D-BCB148BA9DE3}"/>
            </a:ext>
          </a:extLst>
        </xdr:cNvPr>
        <xdr:cNvSpPr/>
      </xdr:nvSpPr>
      <xdr:spPr>
        <a:xfrm>
          <a:off x="9588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101056</xdr:rowOff>
    </xdr:from>
    <xdr:to>
      <xdr:col>46</xdr:col>
      <xdr:colOff>38100</xdr:colOff>
      <xdr:row>60</xdr:row>
      <xdr:rowOff>31206</xdr:rowOff>
    </xdr:to>
    <xdr:sp macro="" textlink="">
      <xdr:nvSpPr>
        <xdr:cNvPr id="243" name="フローチャート: 判断 242">
          <a:extLst>
            <a:ext uri="{FF2B5EF4-FFF2-40B4-BE49-F238E27FC236}">
              <a16:creationId xmlns:a16="http://schemas.microsoft.com/office/drawing/2014/main" id="{DF54C22D-C1D6-4584-9B51-EAFF5ACB7F38}"/>
            </a:ext>
          </a:extLst>
        </xdr:cNvPr>
        <xdr:cNvSpPr/>
      </xdr:nvSpPr>
      <xdr:spPr>
        <a:xfrm>
          <a:off x="8699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134801</xdr:rowOff>
    </xdr:from>
    <xdr:to>
      <xdr:col>41</xdr:col>
      <xdr:colOff>101600</xdr:colOff>
      <xdr:row>60</xdr:row>
      <xdr:rowOff>64951</xdr:rowOff>
    </xdr:to>
    <xdr:sp macro="" textlink="">
      <xdr:nvSpPr>
        <xdr:cNvPr id="244" name="フローチャート: 判断 243">
          <a:extLst>
            <a:ext uri="{FF2B5EF4-FFF2-40B4-BE49-F238E27FC236}">
              <a16:creationId xmlns:a16="http://schemas.microsoft.com/office/drawing/2014/main" id="{B2D9890E-40B4-46BE-8D1D-7C854BB6A29D}"/>
            </a:ext>
          </a:extLst>
        </xdr:cNvPr>
        <xdr:cNvSpPr/>
      </xdr:nvSpPr>
      <xdr:spPr>
        <a:xfrm>
          <a:off x="7810500" y="1025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28666</xdr:rowOff>
    </xdr:from>
    <xdr:to>
      <xdr:col>36</xdr:col>
      <xdr:colOff>165100</xdr:colOff>
      <xdr:row>60</xdr:row>
      <xdr:rowOff>130266</xdr:rowOff>
    </xdr:to>
    <xdr:sp macro="" textlink="">
      <xdr:nvSpPr>
        <xdr:cNvPr id="245" name="フローチャート: 判断 244">
          <a:extLst>
            <a:ext uri="{FF2B5EF4-FFF2-40B4-BE49-F238E27FC236}">
              <a16:creationId xmlns:a16="http://schemas.microsoft.com/office/drawing/2014/main" id="{B8D3D37A-7B74-46C8-876B-9568B22102A0}"/>
            </a:ext>
          </a:extLst>
        </xdr:cNvPr>
        <xdr:cNvSpPr/>
      </xdr:nvSpPr>
      <xdr:spPr>
        <a:xfrm>
          <a:off x="6921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BB94E77-D0CC-43C3-9C56-08DAA78A01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A5A999C-EA7D-4CEC-A87C-C0341FB39C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B40F491-F553-4A37-BCFE-A2C30D4B82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B5192E40-FED0-4E70-88B3-6CBA32D75C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AE03C5C9-FB2A-44D3-A992-A1981CB6D0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24312</xdr:rowOff>
    </xdr:from>
    <xdr:to>
      <xdr:col>55</xdr:col>
      <xdr:colOff>50800</xdr:colOff>
      <xdr:row>60</xdr:row>
      <xdr:rowOff>125912</xdr:rowOff>
    </xdr:to>
    <xdr:sp macro="" textlink="">
      <xdr:nvSpPr>
        <xdr:cNvPr id="251" name="楕円 250">
          <a:extLst>
            <a:ext uri="{FF2B5EF4-FFF2-40B4-BE49-F238E27FC236}">
              <a16:creationId xmlns:a16="http://schemas.microsoft.com/office/drawing/2014/main" id="{96E1DC9A-6937-410E-BD53-A53050141AC2}"/>
            </a:ext>
          </a:extLst>
        </xdr:cNvPr>
        <xdr:cNvSpPr/>
      </xdr:nvSpPr>
      <xdr:spPr>
        <a:xfrm>
          <a:off x="10426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47189</xdr:rowOff>
    </xdr:from>
    <xdr:ext cx="469744" cy="259045"/>
    <xdr:sp macro="" textlink="">
      <xdr:nvSpPr>
        <xdr:cNvPr id="252" name="【体育館・プール】&#10;一人当たり面積該当値テキスト">
          <a:extLst>
            <a:ext uri="{FF2B5EF4-FFF2-40B4-BE49-F238E27FC236}">
              <a16:creationId xmlns:a16="http://schemas.microsoft.com/office/drawing/2014/main" id="{A2D81A3D-8284-462F-93FA-597CA721B859}"/>
            </a:ext>
          </a:extLst>
        </xdr:cNvPr>
        <xdr:cNvSpPr txBox="1"/>
      </xdr:nvSpPr>
      <xdr:spPr>
        <a:xfrm>
          <a:off x="10515600" y="1016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26488</xdr:rowOff>
    </xdr:from>
    <xdr:to>
      <xdr:col>50</xdr:col>
      <xdr:colOff>165100</xdr:colOff>
      <xdr:row>60</xdr:row>
      <xdr:rowOff>128088</xdr:rowOff>
    </xdr:to>
    <xdr:sp macro="" textlink="">
      <xdr:nvSpPr>
        <xdr:cNvPr id="253" name="楕円 252">
          <a:extLst>
            <a:ext uri="{FF2B5EF4-FFF2-40B4-BE49-F238E27FC236}">
              <a16:creationId xmlns:a16="http://schemas.microsoft.com/office/drawing/2014/main" id="{AA75DDDB-AAAF-4944-94C5-471600C4B5E8}"/>
            </a:ext>
          </a:extLst>
        </xdr:cNvPr>
        <xdr:cNvSpPr/>
      </xdr:nvSpPr>
      <xdr:spPr>
        <a:xfrm>
          <a:off x="9588500" y="103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75112</xdr:rowOff>
    </xdr:from>
    <xdr:to>
      <xdr:col>55</xdr:col>
      <xdr:colOff>0</xdr:colOff>
      <xdr:row>60</xdr:row>
      <xdr:rowOff>77288</xdr:rowOff>
    </xdr:to>
    <xdr:cxnSp macro="">
      <xdr:nvCxnSpPr>
        <xdr:cNvPr id="254" name="直線コネクタ 253">
          <a:extLst>
            <a:ext uri="{FF2B5EF4-FFF2-40B4-BE49-F238E27FC236}">
              <a16:creationId xmlns:a16="http://schemas.microsoft.com/office/drawing/2014/main" id="{46D04FF0-9B9D-4C53-88D7-F6E12E30E715}"/>
            </a:ext>
          </a:extLst>
        </xdr:cNvPr>
        <xdr:cNvCxnSpPr/>
      </xdr:nvCxnSpPr>
      <xdr:spPr>
        <a:xfrm flipV="1">
          <a:off x="9639300" y="10362112"/>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26488</xdr:rowOff>
    </xdr:from>
    <xdr:to>
      <xdr:col>46</xdr:col>
      <xdr:colOff>38100</xdr:colOff>
      <xdr:row>60</xdr:row>
      <xdr:rowOff>128088</xdr:rowOff>
    </xdr:to>
    <xdr:sp macro="" textlink="">
      <xdr:nvSpPr>
        <xdr:cNvPr id="255" name="楕円 254">
          <a:extLst>
            <a:ext uri="{FF2B5EF4-FFF2-40B4-BE49-F238E27FC236}">
              <a16:creationId xmlns:a16="http://schemas.microsoft.com/office/drawing/2014/main" id="{BB051811-0B0D-4761-B2BB-0F93E6F4ACF0}"/>
            </a:ext>
          </a:extLst>
        </xdr:cNvPr>
        <xdr:cNvSpPr/>
      </xdr:nvSpPr>
      <xdr:spPr>
        <a:xfrm>
          <a:off x="8699500" y="103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77288</xdr:rowOff>
    </xdr:from>
    <xdr:to>
      <xdr:col>50</xdr:col>
      <xdr:colOff>114300</xdr:colOff>
      <xdr:row>60</xdr:row>
      <xdr:rowOff>77288</xdr:rowOff>
    </xdr:to>
    <xdr:cxnSp macro="">
      <xdr:nvCxnSpPr>
        <xdr:cNvPr id="256" name="直線コネクタ 255">
          <a:extLst>
            <a:ext uri="{FF2B5EF4-FFF2-40B4-BE49-F238E27FC236}">
              <a16:creationId xmlns:a16="http://schemas.microsoft.com/office/drawing/2014/main" id="{EAD6D0C0-38FB-4117-AA14-03B166076AA8}"/>
            </a:ext>
          </a:extLst>
        </xdr:cNvPr>
        <xdr:cNvCxnSpPr/>
      </xdr:nvCxnSpPr>
      <xdr:spPr>
        <a:xfrm>
          <a:off x="8750300" y="10364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28666</xdr:rowOff>
    </xdr:from>
    <xdr:to>
      <xdr:col>41</xdr:col>
      <xdr:colOff>101600</xdr:colOff>
      <xdr:row>60</xdr:row>
      <xdr:rowOff>130266</xdr:rowOff>
    </xdr:to>
    <xdr:sp macro="" textlink="">
      <xdr:nvSpPr>
        <xdr:cNvPr id="257" name="楕円 256">
          <a:extLst>
            <a:ext uri="{FF2B5EF4-FFF2-40B4-BE49-F238E27FC236}">
              <a16:creationId xmlns:a16="http://schemas.microsoft.com/office/drawing/2014/main" id="{1AC2D2B3-8864-423C-B807-381ECA80C88D}"/>
            </a:ext>
          </a:extLst>
        </xdr:cNvPr>
        <xdr:cNvSpPr/>
      </xdr:nvSpPr>
      <xdr:spPr>
        <a:xfrm>
          <a:off x="7810500" y="103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77288</xdr:rowOff>
    </xdr:from>
    <xdr:to>
      <xdr:col>45</xdr:col>
      <xdr:colOff>177800</xdr:colOff>
      <xdr:row>60</xdr:row>
      <xdr:rowOff>79466</xdr:rowOff>
    </xdr:to>
    <xdr:cxnSp macro="">
      <xdr:nvCxnSpPr>
        <xdr:cNvPr id="258" name="直線コネクタ 257">
          <a:extLst>
            <a:ext uri="{FF2B5EF4-FFF2-40B4-BE49-F238E27FC236}">
              <a16:creationId xmlns:a16="http://schemas.microsoft.com/office/drawing/2014/main" id="{3D5D8AF8-FB34-401D-8D50-7617A2BDBDFF}"/>
            </a:ext>
          </a:extLst>
        </xdr:cNvPr>
        <xdr:cNvCxnSpPr/>
      </xdr:nvCxnSpPr>
      <xdr:spPr>
        <a:xfrm flipV="1">
          <a:off x="7861300" y="103642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31931</xdr:rowOff>
    </xdr:from>
    <xdr:to>
      <xdr:col>36</xdr:col>
      <xdr:colOff>165100</xdr:colOff>
      <xdr:row>60</xdr:row>
      <xdr:rowOff>133531</xdr:rowOff>
    </xdr:to>
    <xdr:sp macro="" textlink="">
      <xdr:nvSpPr>
        <xdr:cNvPr id="259" name="楕円 258">
          <a:extLst>
            <a:ext uri="{FF2B5EF4-FFF2-40B4-BE49-F238E27FC236}">
              <a16:creationId xmlns:a16="http://schemas.microsoft.com/office/drawing/2014/main" id="{30F5D17D-AB39-4505-8FF2-08569E6D4B90}"/>
            </a:ext>
          </a:extLst>
        </xdr:cNvPr>
        <xdr:cNvSpPr/>
      </xdr:nvSpPr>
      <xdr:spPr>
        <a:xfrm>
          <a:off x="6921500" y="103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79466</xdr:rowOff>
    </xdr:from>
    <xdr:to>
      <xdr:col>41</xdr:col>
      <xdr:colOff>50800</xdr:colOff>
      <xdr:row>60</xdr:row>
      <xdr:rowOff>82731</xdr:rowOff>
    </xdr:to>
    <xdr:cxnSp macro="">
      <xdr:nvCxnSpPr>
        <xdr:cNvPr id="260" name="直線コネクタ 259">
          <a:extLst>
            <a:ext uri="{FF2B5EF4-FFF2-40B4-BE49-F238E27FC236}">
              <a16:creationId xmlns:a16="http://schemas.microsoft.com/office/drawing/2014/main" id="{3E7A53CA-7BB3-460F-81E9-370D7A8084EC}"/>
            </a:ext>
          </a:extLst>
        </xdr:cNvPr>
        <xdr:cNvCxnSpPr/>
      </xdr:nvCxnSpPr>
      <xdr:spPr>
        <a:xfrm flipV="1">
          <a:off x="6972300" y="10366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82567</xdr:rowOff>
    </xdr:from>
    <xdr:ext cx="469744" cy="259045"/>
    <xdr:sp macro="" textlink="">
      <xdr:nvSpPr>
        <xdr:cNvPr id="261" name="n_1aveValue【体育館・プール】&#10;一人当たり面積">
          <a:extLst>
            <a:ext uri="{FF2B5EF4-FFF2-40B4-BE49-F238E27FC236}">
              <a16:creationId xmlns:a16="http://schemas.microsoft.com/office/drawing/2014/main" id="{88200CB3-34D2-49EC-B6FD-B49656629286}"/>
            </a:ext>
          </a:extLst>
        </xdr:cNvPr>
        <xdr:cNvSpPr txBox="1"/>
      </xdr:nvSpPr>
      <xdr:spPr>
        <a:xfrm>
          <a:off x="93917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47733</xdr:rowOff>
    </xdr:from>
    <xdr:ext cx="469744" cy="259045"/>
    <xdr:sp macro="" textlink="">
      <xdr:nvSpPr>
        <xdr:cNvPr id="262" name="n_2aveValue【体育館・プール】&#10;一人当たり面積">
          <a:extLst>
            <a:ext uri="{FF2B5EF4-FFF2-40B4-BE49-F238E27FC236}">
              <a16:creationId xmlns:a16="http://schemas.microsoft.com/office/drawing/2014/main" id="{7C5E19BE-E5E6-43B2-BBA9-24E5C5E280BF}"/>
            </a:ext>
          </a:extLst>
        </xdr:cNvPr>
        <xdr:cNvSpPr txBox="1"/>
      </xdr:nvSpPr>
      <xdr:spPr>
        <a:xfrm>
          <a:off x="8515427" y="999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81478</xdr:rowOff>
    </xdr:from>
    <xdr:ext cx="469744" cy="259045"/>
    <xdr:sp macro="" textlink="">
      <xdr:nvSpPr>
        <xdr:cNvPr id="263" name="n_3aveValue【体育館・プール】&#10;一人当たり面積">
          <a:extLst>
            <a:ext uri="{FF2B5EF4-FFF2-40B4-BE49-F238E27FC236}">
              <a16:creationId xmlns:a16="http://schemas.microsoft.com/office/drawing/2014/main" id="{0F11E9E6-101D-403D-A614-72DD9611381F}"/>
            </a:ext>
          </a:extLst>
        </xdr:cNvPr>
        <xdr:cNvSpPr txBox="1"/>
      </xdr:nvSpPr>
      <xdr:spPr>
        <a:xfrm>
          <a:off x="7626427" y="1002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146793</xdr:rowOff>
    </xdr:from>
    <xdr:ext cx="469744" cy="259045"/>
    <xdr:sp macro="" textlink="">
      <xdr:nvSpPr>
        <xdr:cNvPr id="264" name="n_4aveValue【体育館・プール】&#10;一人当たり面積">
          <a:extLst>
            <a:ext uri="{FF2B5EF4-FFF2-40B4-BE49-F238E27FC236}">
              <a16:creationId xmlns:a16="http://schemas.microsoft.com/office/drawing/2014/main" id="{0035AB16-0E96-49AE-832B-D59B0AC4BB3C}"/>
            </a:ext>
          </a:extLst>
        </xdr:cNvPr>
        <xdr:cNvSpPr txBox="1"/>
      </xdr:nvSpPr>
      <xdr:spPr>
        <a:xfrm>
          <a:off x="67374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119215</xdr:rowOff>
    </xdr:from>
    <xdr:ext cx="469744" cy="259045"/>
    <xdr:sp macro="" textlink="">
      <xdr:nvSpPr>
        <xdr:cNvPr id="265" name="n_1mainValue【体育館・プール】&#10;一人当たり面積">
          <a:extLst>
            <a:ext uri="{FF2B5EF4-FFF2-40B4-BE49-F238E27FC236}">
              <a16:creationId xmlns:a16="http://schemas.microsoft.com/office/drawing/2014/main" id="{9905DEE4-6285-47C1-A59B-D8882C495F4D}"/>
            </a:ext>
          </a:extLst>
        </xdr:cNvPr>
        <xdr:cNvSpPr txBox="1"/>
      </xdr:nvSpPr>
      <xdr:spPr>
        <a:xfrm>
          <a:off x="9391727" y="1040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119215</xdr:rowOff>
    </xdr:from>
    <xdr:ext cx="469744" cy="259045"/>
    <xdr:sp macro="" textlink="">
      <xdr:nvSpPr>
        <xdr:cNvPr id="266" name="n_2mainValue【体育館・プール】&#10;一人当たり面積">
          <a:extLst>
            <a:ext uri="{FF2B5EF4-FFF2-40B4-BE49-F238E27FC236}">
              <a16:creationId xmlns:a16="http://schemas.microsoft.com/office/drawing/2014/main" id="{552D911A-2236-46CE-B22E-88704FEADB2E}"/>
            </a:ext>
          </a:extLst>
        </xdr:cNvPr>
        <xdr:cNvSpPr txBox="1"/>
      </xdr:nvSpPr>
      <xdr:spPr>
        <a:xfrm>
          <a:off x="8515427" y="1040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121393</xdr:rowOff>
    </xdr:from>
    <xdr:ext cx="469744" cy="259045"/>
    <xdr:sp macro="" textlink="">
      <xdr:nvSpPr>
        <xdr:cNvPr id="267" name="n_3mainValue【体育館・プール】&#10;一人当たり面積">
          <a:extLst>
            <a:ext uri="{FF2B5EF4-FFF2-40B4-BE49-F238E27FC236}">
              <a16:creationId xmlns:a16="http://schemas.microsoft.com/office/drawing/2014/main" id="{C7583A54-6625-4ECF-8B63-0074DD2ECCFE}"/>
            </a:ext>
          </a:extLst>
        </xdr:cNvPr>
        <xdr:cNvSpPr txBox="1"/>
      </xdr:nvSpPr>
      <xdr:spPr>
        <a:xfrm>
          <a:off x="7626427"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124658</xdr:rowOff>
    </xdr:from>
    <xdr:ext cx="469744" cy="259045"/>
    <xdr:sp macro="" textlink="">
      <xdr:nvSpPr>
        <xdr:cNvPr id="268" name="n_4mainValue【体育館・プール】&#10;一人当たり面積">
          <a:extLst>
            <a:ext uri="{FF2B5EF4-FFF2-40B4-BE49-F238E27FC236}">
              <a16:creationId xmlns:a16="http://schemas.microsoft.com/office/drawing/2014/main" id="{9847EDA8-2FF5-4122-B381-0D3CC57C3864}"/>
            </a:ext>
          </a:extLst>
        </xdr:cNvPr>
        <xdr:cNvSpPr txBox="1"/>
      </xdr:nvSpPr>
      <xdr:spPr>
        <a:xfrm>
          <a:off x="6737427" y="1041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BE1A53EF-3FD5-40BE-AEF7-6A40DB888D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5D4C5963-D74D-4517-84E8-C0B25FA635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F37E26D-3783-4ACB-9CB1-0B9FADBAEA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54A26A60-E1D4-4882-80D4-64C5B4E8F0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CA67472B-96F4-41E5-BD36-932560DB4E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937E1B06-3D32-4855-86C8-1B8B8103B0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AFBDE148-A129-4B47-93B3-5D9D63D508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8E4DA6D6-05DF-4C59-9A4D-A96ED12F1A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C78EE382-02AD-450C-AD2F-676058B5B6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EEADAB3E-5027-4F50-8282-949D041583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4EA268EC-9569-454E-9F2D-79F0F09875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6F36D77F-A8D4-49DC-80E2-44F9982F500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E9585D45-BF91-41DC-8AEB-AB2A61046AF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A119E351-A5FE-405A-BBAE-7BA245836D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28945091-9F99-4A10-9C1D-8B8F120886D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585F928B-3C47-4B33-B2C5-338C64314E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6758BBA7-87E2-41B9-BC87-92863A3E20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AD5238D1-6A98-48CB-B242-CD7DE679EBD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51B611E0-2627-4678-8C22-DC14307FF6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F282EB98-BC8F-43FC-A602-9563DE5ED0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4FCEB2A8-DA11-4ABD-B02B-2FB5E58D502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6F9496B3-24D1-4D74-AEEA-B69D2BA2AA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36CA3968-1CD8-48C8-AFDE-22F0D9DE68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A4B5E730-945C-4D5D-8AB7-71A3FCBFD1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54956D35-8360-4FB3-86C5-1386BB2999CA}"/>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BA042D71-1271-4983-B811-2A4441B3394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85AB0810-787B-452B-8EAF-51A61E4CAEF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47F26D05-0455-470E-A533-D36AFC4F33D9}"/>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7C52F724-8F22-4831-A25E-98E589855C99}"/>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34D6ECFF-1000-4F8F-AE1E-85E87B036996}"/>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0A55A269-F11C-4E18-9E6E-322893FBC593}"/>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300" name="フローチャート: 判断 299">
          <a:extLst>
            <a:ext uri="{FF2B5EF4-FFF2-40B4-BE49-F238E27FC236}">
              <a16:creationId xmlns:a16="http://schemas.microsoft.com/office/drawing/2014/main" id="{91651608-8C2C-4C5D-A9DC-9D829325A657}"/>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301" name="フローチャート: 判断 300">
          <a:extLst>
            <a:ext uri="{FF2B5EF4-FFF2-40B4-BE49-F238E27FC236}">
              <a16:creationId xmlns:a16="http://schemas.microsoft.com/office/drawing/2014/main" id="{47C250A5-83B6-49F6-AB95-1C094F48C72D}"/>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302" name="フローチャート: 判断 301">
          <a:extLst>
            <a:ext uri="{FF2B5EF4-FFF2-40B4-BE49-F238E27FC236}">
              <a16:creationId xmlns:a16="http://schemas.microsoft.com/office/drawing/2014/main" id="{666CB868-DE9F-45AB-9AE7-82CCB33A2E08}"/>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303" name="フローチャート: 判断 302">
          <a:extLst>
            <a:ext uri="{FF2B5EF4-FFF2-40B4-BE49-F238E27FC236}">
              <a16:creationId xmlns:a16="http://schemas.microsoft.com/office/drawing/2014/main" id="{09C9616A-58AD-4B21-8AF1-8E960E2C340F}"/>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57F8276-65ED-49B8-BF87-CA16922EB6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DE9AD76-F1A8-4F90-B5DB-8A2EAF30F1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4602985-0579-4780-994B-0C5E11BBEA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103FB7B-85E8-457D-A2D3-89995AF0A7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10A19773-ACAA-42F1-87C9-E4347FA651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9" name="楕円 308">
          <a:extLst>
            <a:ext uri="{FF2B5EF4-FFF2-40B4-BE49-F238E27FC236}">
              <a16:creationId xmlns:a16="http://schemas.microsoft.com/office/drawing/2014/main" id="{03DECF3F-BCB1-4775-A09B-1E3B5F7FF795}"/>
            </a:ext>
          </a:extLst>
        </xdr:cNvPr>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80027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8133D62B-69B1-4ADB-BA61-DABB78650C54}"/>
            </a:ext>
          </a:extLst>
        </xdr:cNvPr>
        <xdr:cNvSpPr txBox="1"/>
      </xdr:nvSpPr>
      <xdr:spPr>
        <a:xfrm>
          <a:off x="4673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57786</xdr:rowOff>
    </xdr:from>
    <xdr:to>
      <xdr:col>20</xdr:col>
      <xdr:colOff>38100</xdr:colOff>
      <xdr:row>81</xdr:row>
      <xdr:rowOff>159386</xdr:rowOff>
    </xdr:to>
    <xdr:sp macro="" textlink="">
      <xdr:nvSpPr>
        <xdr:cNvPr id="311" name="楕円 310">
          <a:extLst>
            <a:ext uri="{FF2B5EF4-FFF2-40B4-BE49-F238E27FC236}">
              <a16:creationId xmlns:a16="http://schemas.microsoft.com/office/drawing/2014/main" id="{D2BC165C-1945-444E-B35D-52920210D59E}"/>
            </a:ext>
          </a:extLst>
        </xdr:cNvPr>
        <xdr:cNvSpPr/>
      </xdr:nvSpPr>
      <xdr:spPr>
        <a:xfrm>
          <a:off x="3746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152400</xdr:rowOff>
    </xdr:to>
    <xdr:cxnSp macro="">
      <xdr:nvCxnSpPr>
        <xdr:cNvPr id="312" name="直線コネクタ 311">
          <a:extLst>
            <a:ext uri="{FF2B5EF4-FFF2-40B4-BE49-F238E27FC236}">
              <a16:creationId xmlns:a16="http://schemas.microsoft.com/office/drawing/2014/main" id="{9269608E-AD51-44A5-B434-0EB7347137B0}"/>
            </a:ext>
          </a:extLst>
        </xdr:cNvPr>
        <xdr:cNvCxnSpPr/>
      </xdr:nvCxnSpPr>
      <xdr:spPr>
        <a:xfrm>
          <a:off x="3797300" y="139960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313" name="楕円 312">
          <a:extLst>
            <a:ext uri="{FF2B5EF4-FFF2-40B4-BE49-F238E27FC236}">
              <a16:creationId xmlns:a16="http://schemas.microsoft.com/office/drawing/2014/main" id="{6A2168EF-C634-43C5-B837-199517F38931}"/>
            </a:ext>
          </a:extLst>
        </xdr:cNvPr>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78105</xdr:rowOff>
    </xdr:from>
    <xdr:to>
      <xdr:col>19</xdr:col>
      <xdr:colOff>177800</xdr:colOff>
      <xdr:row>81</xdr:row>
      <xdr:rowOff>108586</xdr:rowOff>
    </xdr:to>
    <xdr:cxnSp macro="">
      <xdr:nvCxnSpPr>
        <xdr:cNvPr id="314" name="直線コネクタ 313">
          <a:extLst>
            <a:ext uri="{FF2B5EF4-FFF2-40B4-BE49-F238E27FC236}">
              <a16:creationId xmlns:a16="http://schemas.microsoft.com/office/drawing/2014/main" id="{4F8F4AC5-61FF-422A-A87C-AB3B72C2F602}"/>
            </a:ext>
          </a:extLst>
        </xdr:cNvPr>
        <xdr:cNvCxnSpPr/>
      </xdr:nvCxnSpPr>
      <xdr:spPr>
        <a:xfrm>
          <a:off x="2908300" y="139655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315" name="楕円 314">
          <a:extLst>
            <a:ext uri="{FF2B5EF4-FFF2-40B4-BE49-F238E27FC236}">
              <a16:creationId xmlns:a16="http://schemas.microsoft.com/office/drawing/2014/main" id="{9E8315B6-6A43-4EB3-8867-91B774109B32}"/>
            </a:ext>
          </a:extLst>
        </xdr:cNvPr>
        <xdr:cNvSpPr/>
      </xdr:nvSpPr>
      <xdr:spPr>
        <a:xfrm>
          <a:off x="196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78105</xdr:rowOff>
    </xdr:to>
    <xdr:cxnSp macro="">
      <xdr:nvCxnSpPr>
        <xdr:cNvPr id="316" name="直線コネクタ 315">
          <a:extLst>
            <a:ext uri="{FF2B5EF4-FFF2-40B4-BE49-F238E27FC236}">
              <a16:creationId xmlns:a16="http://schemas.microsoft.com/office/drawing/2014/main" id="{2BBA1185-FAF4-4E92-A5A3-4FAB7843E067}"/>
            </a:ext>
          </a:extLst>
        </xdr:cNvPr>
        <xdr:cNvCxnSpPr/>
      </xdr:nvCxnSpPr>
      <xdr:spPr>
        <a:xfrm>
          <a:off x="2019300" y="139217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7" name="楕円 316">
          <a:extLst>
            <a:ext uri="{FF2B5EF4-FFF2-40B4-BE49-F238E27FC236}">
              <a16:creationId xmlns:a16="http://schemas.microsoft.com/office/drawing/2014/main" id="{37A0AA60-829D-480E-B4C1-26F8D4571F2B}"/>
            </a:ext>
          </a:extLst>
        </xdr:cNvPr>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34289</xdr:rowOff>
    </xdr:to>
    <xdr:cxnSp macro="">
      <xdr:nvCxnSpPr>
        <xdr:cNvPr id="318" name="直線コネクタ 317">
          <a:extLst>
            <a:ext uri="{FF2B5EF4-FFF2-40B4-BE49-F238E27FC236}">
              <a16:creationId xmlns:a16="http://schemas.microsoft.com/office/drawing/2014/main" id="{5BAEB551-B840-417E-9DB7-4E99844789E8}"/>
            </a:ext>
          </a:extLst>
        </xdr:cNvPr>
        <xdr:cNvCxnSpPr/>
      </xdr:nvCxnSpPr>
      <xdr:spPr>
        <a:xfrm>
          <a:off x="1130300" y="13879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19" name="n_1aveValue【福祉施設】&#10;有形固定資産減価償却率">
          <a:extLst>
            <a:ext uri="{FF2B5EF4-FFF2-40B4-BE49-F238E27FC236}">
              <a16:creationId xmlns:a16="http://schemas.microsoft.com/office/drawing/2014/main" id="{3332DB9D-38FD-4B8B-A0EC-51099C7C523F}"/>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20" name="n_2aveValue【福祉施設】&#10;有形固定資産減価償却率">
          <a:extLst>
            <a:ext uri="{FF2B5EF4-FFF2-40B4-BE49-F238E27FC236}">
              <a16:creationId xmlns:a16="http://schemas.microsoft.com/office/drawing/2014/main" id="{0287C32C-9B1E-4E11-B414-8B22B0286233}"/>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21" name="n_3aveValue【福祉施設】&#10;有形固定資産減価償却率">
          <a:extLst>
            <a:ext uri="{FF2B5EF4-FFF2-40B4-BE49-F238E27FC236}">
              <a16:creationId xmlns:a16="http://schemas.microsoft.com/office/drawing/2014/main" id="{A8E6EDBC-5416-4B8B-974D-D6809C3012A7}"/>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2" name="n_4aveValue【福祉施設】&#10;有形固定資産減価償却率">
          <a:extLst>
            <a:ext uri="{FF2B5EF4-FFF2-40B4-BE49-F238E27FC236}">
              <a16:creationId xmlns:a16="http://schemas.microsoft.com/office/drawing/2014/main" id="{1FC30A59-F970-444F-BCCB-FB637E90A95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150513</xdr:rowOff>
    </xdr:from>
    <xdr:ext cx="405111" cy="259045"/>
    <xdr:sp macro="" textlink="">
      <xdr:nvSpPr>
        <xdr:cNvPr id="323" name="n_1mainValue【福祉施設】&#10;有形固定資産減価償却率">
          <a:extLst>
            <a:ext uri="{FF2B5EF4-FFF2-40B4-BE49-F238E27FC236}">
              <a16:creationId xmlns:a16="http://schemas.microsoft.com/office/drawing/2014/main" id="{3DB210EB-D785-4D09-ABF8-FF4543527FF3}"/>
            </a:ext>
          </a:extLst>
        </xdr:cNvPr>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24" name="n_2mainValue【福祉施設】&#10;有形固定資産減価償却率">
          <a:extLst>
            <a:ext uri="{FF2B5EF4-FFF2-40B4-BE49-F238E27FC236}">
              <a16:creationId xmlns:a16="http://schemas.microsoft.com/office/drawing/2014/main" id="{DCFA5751-B0DA-40B8-8178-5F542F274F3C}"/>
            </a:ext>
          </a:extLst>
        </xdr:cNvPr>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76216</xdr:rowOff>
    </xdr:from>
    <xdr:ext cx="405111" cy="259045"/>
    <xdr:sp macro="" textlink="">
      <xdr:nvSpPr>
        <xdr:cNvPr id="325" name="n_3mainValue【福祉施設】&#10;有形固定資産減価償却率">
          <a:extLst>
            <a:ext uri="{FF2B5EF4-FFF2-40B4-BE49-F238E27FC236}">
              <a16:creationId xmlns:a16="http://schemas.microsoft.com/office/drawing/2014/main" id="{F3908F3F-B343-40B3-9A89-B59E377466CB}"/>
            </a:ext>
          </a:extLst>
        </xdr:cNvPr>
        <xdr:cNvSpPr txBox="1"/>
      </xdr:nvSpPr>
      <xdr:spPr>
        <a:xfrm>
          <a:off x="18167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34307</xdr:rowOff>
    </xdr:from>
    <xdr:ext cx="405111" cy="259045"/>
    <xdr:sp macro="" textlink="">
      <xdr:nvSpPr>
        <xdr:cNvPr id="326" name="n_4mainValue【福祉施設】&#10;有形固定資産減価償却率">
          <a:extLst>
            <a:ext uri="{FF2B5EF4-FFF2-40B4-BE49-F238E27FC236}">
              <a16:creationId xmlns:a16="http://schemas.microsoft.com/office/drawing/2014/main" id="{3135B4F7-4E2A-4143-BE03-8BF00C84B4EE}"/>
            </a:ext>
          </a:extLst>
        </xdr:cNvPr>
        <xdr:cNvSpPr txBox="1"/>
      </xdr:nvSpPr>
      <xdr:spPr>
        <a:xfrm>
          <a:off x="927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F8F75940-EE56-4A17-B29E-4797CB6FDB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D33A81B1-CEBD-4D2E-B508-8BCF33249B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8AE2C5E1-554D-4475-8598-75E146FA97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126C2DF9-944F-4753-B5F6-005433AC42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ECA120ED-5C95-489C-A577-71E626A0E1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7C9D121F-3EAA-4451-9D75-11AC1418A8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22E65152-DA37-4465-AD37-FEC6BDB8C4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13823E0C-B615-4B62-9ED3-1CADF1DF92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3A73FF3B-656E-4BA2-925A-C5CA2CA621C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40FB1ED3-5727-48B3-9D6C-767A127187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B2B0B094-5940-4875-8B93-01852B15227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798678B7-EA21-49EA-9785-D613C2275A6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3B35EC42-23F0-48AD-83A0-28FE5816442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89C7AF1F-2CBD-4391-9662-1D9127FF470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75429653-101F-4D77-AD85-E3F1F8C2F0A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8C16C839-7B07-4F1B-84F4-E46B7BDAE80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2343F712-223D-4ADE-BCF4-6F9AFB0D495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60E4EE60-BA96-4033-9002-83439355EC1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C4958FB8-0D16-4E74-BE15-3109143FF60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E2B0BC70-48F0-4FD2-AEEE-59A940FAA3C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085906FE-D175-4558-B6F6-7A613CEE19D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6D80DB15-A43C-4381-B8B9-2E75FBD89A6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306BE8FF-9AE1-4A19-ABF5-A0AF7F36BB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14851314-170B-4E40-9A33-44D9DEE54B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CD5C39B0-2AA3-4D6C-A547-A00759BDD3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A36283E4-E9EF-4387-9B2D-617E2C026D29}"/>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DAEFA22E-C465-4FB5-83BC-9C7F3F5D040C}"/>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FBAA4E80-A57F-48FA-A821-95F2BC9B63FC}"/>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A18637FA-81E1-48E7-BF4A-F6EC7D0A510D}"/>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5799A13C-C7F4-4599-9312-07F82B1134C8}"/>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a:extLst>
            <a:ext uri="{FF2B5EF4-FFF2-40B4-BE49-F238E27FC236}">
              <a16:creationId xmlns:a16="http://schemas.microsoft.com/office/drawing/2014/main" id="{DC66C869-5814-4C6F-9B48-B87E0D92A2A8}"/>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AD74EE1E-A145-4D7F-AD5C-BFB99826F141}"/>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47171</xdr:rowOff>
    </xdr:from>
    <xdr:to>
      <xdr:col>50</xdr:col>
      <xdr:colOff>165100</xdr:colOff>
      <xdr:row>84</xdr:row>
      <xdr:rowOff>148771</xdr:rowOff>
    </xdr:to>
    <xdr:sp macro="" textlink="">
      <xdr:nvSpPr>
        <xdr:cNvPr id="359" name="フローチャート: 判断 358">
          <a:extLst>
            <a:ext uri="{FF2B5EF4-FFF2-40B4-BE49-F238E27FC236}">
              <a16:creationId xmlns:a16="http://schemas.microsoft.com/office/drawing/2014/main" id="{E7FD35CD-4E73-4A75-9602-618E0A5876E6}"/>
            </a:ext>
          </a:extLst>
        </xdr:cNvPr>
        <xdr:cNvSpPr/>
      </xdr:nvSpPr>
      <xdr:spPr>
        <a:xfrm>
          <a:off x="9588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87449</xdr:rowOff>
    </xdr:from>
    <xdr:to>
      <xdr:col>46</xdr:col>
      <xdr:colOff>38100</xdr:colOff>
      <xdr:row>85</xdr:row>
      <xdr:rowOff>17599</xdr:rowOff>
    </xdr:to>
    <xdr:sp macro="" textlink="">
      <xdr:nvSpPr>
        <xdr:cNvPr id="360" name="フローチャート: 判断 359">
          <a:extLst>
            <a:ext uri="{FF2B5EF4-FFF2-40B4-BE49-F238E27FC236}">
              <a16:creationId xmlns:a16="http://schemas.microsoft.com/office/drawing/2014/main" id="{55D3C6E2-7EAB-4C02-9F28-DA010B156A39}"/>
            </a:ext>
          </a:extLst>
        </xdr:cNvPr>
        <xdr:cNvSpPr/>
      </xdr:nvSpPr>
      <xdr:spPr>
        <a:xfrm>
          <a:off x="8699500" y="144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61" name="フローチャート: 判断 360">
          <a:extLst>
            <a:ext uri="{FF2B5EF4-FFF2-40B4-BE49-F238E27FC236}">
              <a16:creationId xmlns:a16="http://schemas.microsoft.com/office/drawing/2014/main" id="{60533D9D-E5F0-4AEE-B7C0-6DB76140AA4A}"/>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2" name="フローチャート: 判断 361">
          <a:extLst>
            <a:ext uri="{FF2B5EF4-FFF2-40B4-BE49-F238E27FC236}">
              <a16:creationId xmlns:a16="http://schemas.microsoft.com/office/drawing/2014/main" id="{069A6E7F-C1A5-44FF-992C-07ADACDC2212}"/>
            </a:ext>
          </a:extLst>
        </xdr:cNvPr>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B25D95C-8473-4CD1-BD5D-DF3C966880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2CBD677-311F-458F-A012-D39483B764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4A78851-0BB9-4A8E-BFA3-6CCECE2431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5D2ED865-40A6-436B-9CE5-9B69309E96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BA7A6D13-C747-4B29-AF8F-080037C3E7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46627</xdr:rowOff>
    </xdr:from>
    <xdr:to>
      <xdr:col>55</xdr:col>
      <xdr:colOff>50800</xdr:colOff>
      <xdr:row>85</xdr:row>
      <xdr:rowOff>148227</xdr:rowOff>
    </xdr:to>
    <xdr:sp macro="" textlink="">
      <xdr:nvSpPr>
        <xdr:cNvPr id="368" name="楕円 367">
          <a:extLst>
            <a:ext uri="{FF2B5EF4-FFF2-40B4-BE49-F238E27FC236}">
              <a16:creationId xmlns:a16="http://schemas.microsoft.com/office/drawing/2014/main" id="{24702F57-5FDA-4789-AF50-A1BE20ADC889}"/>
            </a:ext>
          </a:extLst>
        </xdr:cNvPr>
        <xdr:cNvSpPr/>
      </xdr:nvSpPr>
      <xdr:spPr>
        <a:xfrm>
          <a:off x="10426700" y="14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25054</xdr:rowOff>
    </xdr:from>
    <xdr:ext cx="469744" cy="259045"/>
    <xdr:sp macro="" textlink="">
      <xdr:nvSpPr>
        <xdr:cNvPr id="369" name="【福祉施設】&#10;一人当たり面積該当値テキスト">
          <a:extLst>
            <a:ext uri="{FF2B5EF4-FFF2-40B4-BE49-F238E27FC236}">
              <a16:creationId xmlns:a16="http://schemas.microsoft.com/office/drawing/2014/main" id="{FF8D8CC5-1C15-46C1-9F3E-4B0679FD8116}"/>
            </a:ext>
          </a:extLst>
        </xdr:cNvPr>
        <xdr:cNvSpPr txBox="1"/>
      </xdr:nvSpPr>
      <xdr:spPr>
        <a:xfrm>
          <a:off x="10515600" y="145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47716</xdr:rowOff>
    </xdr:from>
    <xdr:to>
      <xdr:col>50</xdr:col>
      <xdr:colOff>165100</xdr:colOff>
      <xdr:row>85</xdr:row>
      <xdr:rowOff>149316</xdr:rowOff>
    </xdr:to>
    <xdr:sp macro="" textlink="">
      <xdr:nvSpPr>
        <xdr:cNvPr id="370" name="楕円 369">
          <a:extLst>
            <a:ext uri="{FF2B5EF4-FFF2-40B4-BE49-F238E27FC236}">
              <a16:creationId xmlns:a16="http://schemas.microsoft.com/office/drawing/2014/main" id="{7C3A35AA-C88F-445A-87B5-C1C49E246BC9}"/>
            </a:ext>
          </a:extLst>
        </xdr:cNvPr>
        <xdr:cNvSpPr/>
      </xdr:nvSpPr>
      <xdr:spPr>
        <a:xfrm>
          <a:off x="9588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97427</xdr:rowOff>
    </xdr:from>
    <xdr:to>
      <xdr:col>55</xdr:col>
      <xdr:colOff>0</xdr:colOff>
      <xdr:row>85</xdr:row>
      <xdr:rowOff>98516</xdr:rowOff>
    </xdr:to>
    <xdr:cxnSp macro="">
      <xdr:nvCxnSpPr>
        <xdr:cNvPr id="371" name="直線コネクタ 370">
          <a:extLst>
            <a:ext uri="{FF2B5EF4-FFF2-40B4-BE49-F238E27FC236}">
              <a16:creationId xmlns:a16="http://schemas.microsoft.com/office/drawing/2014/main" id="{D05D2EAD-AB40-4824-ADBD-C9D63BB98F1F}"/>
            </a:ext>
          </a:extLst>
        </xdr:cNvPr>
        <xdr:cNvCxnSpPr/>
      </xdr:nvCxnSpPr>
      <xdr:spPr>
        <a:xfrm flipV="1">
          <a:off x="9639300" y="146706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47716</xdr:rowOff>
    </xdr:from>
    <xdr:to>
      <xdr:col>46</xdr:col>
      <xdr:colOff>38100</xdr:colOff>
      <xdr:row>85</xdr:row>
      <xdr:rowOff>149316</xdr:rowOff>
    </xdr:to>
    <xdr:sp macro="" textlink="">
      <xdr:nvSpPr>
        <xdr:cNvPr id="372" name="楕円 371">
          <a:extLst>
            <a:ext uri="{FF2B5EF4-FFF2-40B4-BE49-F238E27FC236}">
              <a16:creationId xmlns:a16="http://schemas.microsoft.com/office/drawing/2014/main" id="{6ABE5F30-65FB-46D5-B2CB-6D9358353AB3}"/>
            </a:ext>
          </a:extLst>
        </xdr:cNvPr>
        <xdr:cNvSpPr/>
      </xdr:nvSpPr>
      <xdr:spPr>
        <a:xfrm>
          <a:off x="869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98516</xdr:rowOff>
    </xdr:from>
    <xdr:to>
      <xdr:col>50</xdr:col>
      <xdr:colOff>114300</xdr:colOff>
      <xdr:row>85</xdr:row>
      <xdr:rowOff>98516</xdr:rowOff>
    </xdr:to>
    <xdr:cxnSp macro="">
      <xdr:nvCxnSpPr>
        <xdr:cNvPr id="373" name="直線コネクタ 372">
          <a:extLst>
            <a:ext uri="{FF2B5EF4-FFF2-40B4-BE49-F238E27FC236}">
              <a16:creationId xmlns:a16="http://schemas.microsoft.com/office/drawing/2014/main" id="{0798A87D-7019-45B3-8C87-8DAAD016C53C}"/>
            </a:ext>
          </a:extLst>
        </xdr:cNvPr>
        <xdr:cNvCxnSpPr/>
      </xdr:nvCxnSpPr>
      <xdr:spPr>
        <a:xfrm>
          <a:off x="8750300" y="1467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48805</xdr:rowOff>
    </xdr:from>
    <xdr:to>
      <xdr:col>41</xdr:col>
      <xdr:colOff>101600</xdr:colOff>
      <xdr:row>85</xdr:row>
      <xdr:rowOff>150405</xdr:rowOff>
    </xdr:to>
    <xdr:sp macro="" textlink="">
      <xdr:nvSpPr>
        <xdr:cNvPr id="374" name="楕円 373">
          <a:extLst>
            <a:ext uri="{FF2B5EF4-FFF2-40B4-BE49-F238E27FC236}">
              <a16:creationId xmlns:a16="http://schemas.microsoft.com/office/drawing/2014/main" id="{5711D5FD-B9F2-47B1-9BD0-7FB9197F95D7}"/>
            </a:ext>
          </a:extLst>
        </xdr:cNvPr>
        <xdr:cNvSpPr/>
      </xdr:nvSpPr>
      <xdr:spPr>
        <a:xfrm>
          <a:off x="7810500" y="146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98516</xdr:rowOff>
    </xdr:from>
    <xdr:to>
      <xdr:col>45</xdr:col>
      <xdr:colOff>177800</xdr:colOff>
      <xdr:row>85</xdr:row>
      <xdr:rowOff>99605</xdr:rowOff>
    </xdr:to>
    <xdr:cxnSp macro="">
      <xdr:nvCxnSpPr>
        <xdr:cNvPr id="375" name="直線コネクタ 374">
          <a:extLst>
            <a:ext uri="{FF2B5EF4-FFF2-40B4-BE49-F238E27FC236}">
              <a16:creationId xmlns:a16="http://schemas.microsoft.com/office/drawing/2014/main" id="{1A1621FE-D934-46BE-87D9-C2EE446D30E0}"/>
            </a:ext>
          </a:extLst>
        </xdr:cNvPr>
        <xdr:cNvCxnSpPr/>
      </xdr:nvCxnSpPr>
      <xdr:spPr>
        <a:xfrm flipV="1">
          <a:off x="7861300" y="146717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49893</xdr:rowOff>
    </xdr:from>
    <xdr:to>
      <xdr:col>36</xdr:col>
      <xdr:colOff>165100</xdr:colOff>
      <xdr:row>85</xdr:row>
      <xdr:rowOff>151493</xdr:rowOff>
    </xdr:to>
    <xdr:sp macro="" textlink="">
      <xdr:nvSpPr>
        <xdr:cNvPr id="376" name="楕円 375">
          <a:extLst>
            <a:ext uri="{FF2B5EF4-FFF2-40B4-BE49-F238E27FC236}">
              <a16:creationId xmlns:a16="http://schemas.microsoft.com/office/drawing/2014/main" id="{70B0E69B-D022-4001-9353-A9FF1E99EE82}"/>
            </a:ext>
          </a:extLst>
        </xdr:cNvPr>
        <xdr:cNvSpPr/>
      </xdr:nvSpPr>
      <xdr:spPr>
        <a:xfrm>
          <a:off x="6921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99605</xdr:rowOff>
    </xdr:from>
    <xdr:to>
      <xdr:col>41</xdr:col>
      <xdr:colOff>50800</xdr:colOff>
      <xdr:row>85</xdr:row>
      <xdr:rowOff>100693</xdr:rowOff>
    </xdr:to>
    <xdr:cxnSp macro="">
      <xdr:nvCxnSpPr>
        <xdr:cNvPr id="377" name="直線コネクタ 376">
          <a:extLst>
            <a:ext uri="{FF2B5EF4-FFF2-40B4-BE49-F238E27FC236}">
              <a16:creationId xmlns:a16="http://schemas.microsoft.com/office/drawing/2014/main" id="{EF8B21E8-635C-47D7-BDB9-C96BC1D9CF61}"/>
            </a:ext>
          </a:extLst>
        </xdr:cNvPr>
        <xdr:cNvCxnSpPr/>
      </xdr:nvCxnSpPr>
      <xdr:spPr>
        <a:xfrm flipV="1">
          <a:off x="6972300" y="146728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165298</xdr:rowOff>
    </xdr:from>
    <xdr:ext cx="469744" cy="259045"/>
    <xdr:sp macro="" textlink="">
      <xdr:nvSpPr>
        <xdr:cNvPr id="378" name="n_1aveValue【福祉施設】&#10;一人当たり面積">
          <a:extLst>
            <a:ext uri="{FF2B5EF4-FFF2-40B4-BE49-F238E27FC236}">
              <a16:creationId xmlns:a16="http://schemas.microsoft.com/office/drawing/2014/main" id="{A9446383-7159-48C9-9D8C-AF7D151B16F7}"/>
            </a:ext>
          </a:extLst>
        </xdr:cNvPr>
        <xdr:cNvSpPr txBox="1"/>
      </xdr:nvSpPr>
      <xdr:spPr>
        <a:xfrm>
          <a:off x="9391727"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34126</xdr:rowOff>
    </xdr:from>
    <xdr:ext cx="469744" cy="259045"/>
    <xdr:sp macro="" textlink="">
      <xdr:nvSpPr>
        <xdr:cNvPr id="379" name="n_2aveValue【福祉施設】&#10;一人当たり面積">
          <a:extLst>
            <a:ext uri="{FF2B5EF4-FFF2-40B4-BE49-F238E27FC236}">
              <a16:creationId xmlns:a16="http://schemas.microsoft.com/office/drawing/2014/main" id="{574FC092-1251-45E6-9A41-F62066A6AC21}"/>
            </a:ext>
          </a:extLst>
        </xdr:cNvPr>
        <xdr:cNvSpPr txBox="1"/>
      </xdr:nvSpPr>
      <xdr:spPr>
        <a:xfrm>
          <a:off x="8515427" y="1426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80" name="n_3aveValue【福祉施設】&#10;一人当たり面積">
          <a:extLst>
            <a:ext uri="{FF2B5EF4-FFF2-40B4-BE49-F238E27FC236}">
              <a16:creationId xmlns:a16="http://schemas.microsoft.com/office/drawing/2014/main" id="{1307782B-A4F9-4011-A9E7-D087A4BB6941}"/>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1" name="n_4aveValue【福祉施設】&#10;一人当たり面積">
          <a:extLst>
            <a:ext uri="{FF2B5EF4-FFF2-40B4-BE49-F238E27FC236}">
              <a16:creationId xmlns:a16="http://schemas.microsoft.com/office/drawing/2014/main" id="{5D2D1D51-FC4B-43A0-9AC7-F8A5CBB65D9B}"/>
            </a:ext>
          </a:extLst>
        </xdr:cNvPr>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140443</xdr:rowOff>
    </xdr:from>
    <xdr:ext cx="469744" cy="259045"/>
    <xdr:sp macro="" textlink="">
      <xdr:nvSpPr>
        <xdr:cNvPr id="382" name="n_1mainValue【福祉施設】&#10;一人当たり面積">
          <a:extLst>
            <a:ext uri="{FF2B5EF4-FFF2-40B4-BE49-F238E27FC236}">
              <a16:creationId xmlns:a16="http://schemas.microsoft.com/office/drawing/2014/main" id="{9D5BEAB1-45E2-48E9-9E59-22CA423C20FC}"/>
            </a:ext>
          </a:extLst>
        </xdr:cNvPr>
        <xdr:cNvSpPr txBox="1"/>
      </xdr:nvSpPr>
      <xdr:spPr>
        <a:xfrm>
          <a:off x="9391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140443</xdr:rowOff>
    </xdr:from>
    <xdr:ext cx="469744" cy="259045"/>
    <xdr:sp macro="" textlink="">
      <xdr:nvSpPr>
        <xdr:cNvPr id="383" name="n_2mainValue【福祉施設】&#10;一人当たり面積">
          <a:extLst>
            <a:ext uri="{FF2B5EF4-FFF2-40B4-BE49-F238E27FC236}">
              <a16:creationId xmlns:a16="http://schemas.microsoft.com/office/drawing/2014/main" id="{AF17B435-CB88-4F71-A874-0739E4D94FE6}"/>
            </a:ext>
          </a:extLst>
        </xdr:cNvPr>
        <xdr:cNvSpPr txBox="1"/>
      </xdr:nvSpPr>
      <xdr:spPr>
        <a:xfrm>
          <a:off x="8515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141532</xdr:rowOff>
    </xdr:from>
    <xdr:ext cx="469744" cy="259045"/>
    <xdr:sp macro="" textlink="">
      <xdr:nvSpPr>
        <xdr:cNvPr id="384" name="n_3mainValue【福祉施設】&#10;一人当たり面積">
          <a:extLst>
            <a:ext uri="{FF2B5EF4-FFF2-40B4-BE49-F238E27FC236}">
              <a16:creationId xmlns:a16="http://schemas.microsoft.com/office/drawing/2014/main" id="{AEE90C71-F09D-413A-AC12-9A77D7C5FE8A}"/>
            </a:ext>
          </a:extLst>
        </xdr:cNvPr>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142620</xdr:rowOff>
    </xdr:from>
    <xdr:ext cx="469744" cy="259045"/>
    <xdr:sp macro="" textlink="">
      <xdr:nvSpPr>
        <xdr:cNvPr id="385" name="n_4mainValue【福祉施設】&#10;一人当たり面積">
          <a:extLst>
            <a:ext uri="{FF2B5EF4-FFF2-40B4-BE49-F238E27FC236}">
              <a16:creationId xmlns:a16="http://schemas.microsoft.com/office/drawing/2014/main" id="{90D0EFC8-3B12-4BFD-BD62-6F670AA29B5B}"/>
            </a:ext>
          </a:extLst>
        </xdr:cNvPr>
        <xdr:cNvSpPr txBox="1"/>
      </xdr:nvSpPr>
      <xdr:spPr>
        <a:xfrm>
          <a:off x="6737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EA808284-7523-4912-BBF2-1D5E467AE2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82797987-7342-45F0-9746-1C56DC29DC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1CA4261C-4DFC-4065-A9A4-C556913291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A8A255C7-9D15-4655-9CC4-C8C240C01E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642566A2-1DD7-45C4-9A42-FEE693B397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98016B70-E24D-4F2F-801E-BF111B5A0B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8AE60993-E5C2-4D4B-9A62-5057A7F61BE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7113FA00-65FF-40CD-9A47-A6C936530CB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0F1A32C0-ABA7-4346-B129-D0710057325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0DCB0A04-B815-45D5-9C64-AA2ACEA94E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1BCECB53-EC1E-4010-99DA-CB27651FFE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653B3314-0903-41D6-BB45-77A1BE1032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76832758-9767-4867-A771-5C47371F6E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AA617CBA-73C4-4E17-ACB1-8402BB4458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9962EEDC-A64B-4D9F-B36C-87F7A440D1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3AB593FD-0FD7-486B-ACDB-44DB6EE14D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21082ABA-3730-4AA0-9944-FEE561D7ED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4AC55B9B-6349-4CBB-B297-A2E6B9DB54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C2F35051-B1C3-4E0D-AE55-1FB2119A34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14A07103-FA00-419F-B2D7-B198646DB0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D95BA88F-E99E-48D5-810B-9809418634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1F99C5DC-A901-4F4D-9F73-17417A4BBF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2345156A-285C-4FFE-A154-282320DA0B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36EF0A45-E705-4F4D-BC9E-0C786E9377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7E15935E-651C-451D-B48D-9AADFDF905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A2934774-3D6E-4DE4-A4D8-31471935B3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a:extLst>
            <a:ext uri="{FF2B5EF4-FFF2-40B4-BE49-F238E27FC236}">
              <a16:creationId xmlns:a16="http://schemas.microsoft.com/office/drawing/2014/main" id="{B210B5CA-3547-4844-A753-450B390EEE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a:extLst>
            <a:ext uri="{FF2B5EF4-FFF2-40B4-BE49-F238E27FC236}">
              <a16:creationId xmlns:a16="http://schemas.microsoft.com/office/drawing/2014/main" id="{B958E8E7-836D-402F-A43C-833E586E57C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a:extLst>
            <a:ext uri="{FF2B5EF4-FFF2-40B4-BE49-F238E27FC236}">
              <a16:creationId xmlns:a16="http://schemas.microsoft.com/office/drawing/2014/main" id="{CBFA4FBA-53A8-4BFB-BB01-A020C6FDBC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a:extLst>
            <a:ext uri="{FF2B5EF4-FFF2-40B4-BE49-F238E27FC236}">
              <a16:creationId xmlns:a16="http://schemas.microsoft.com/office/drawing/2014/main" id="{27C2AA81-8C8A-498D-A95D-CDEFA14867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a:extLst>
            <a:ext uri="{FF2B5EF4-FFF2-40B4-BE49-F238E27FC236}">
              <a16:creationId xmlns:a16="http://schemas.microsoft.com/office/drawing/2014/main" id="{9A300103-ED24-4180-8AD5-5FF3A2100B6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a:extLst>
            <a:ext uri="{FF2B5EF4-FFF2-40B4-BE49-F238E27FC236}">
              <a16:creationId xmlns:a16="http://schemas.microsoft.com/office/drawing/2014/main" id="{874DC144-3F96-4DCC-8313-882063E17AE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a:extLst>
            <a:ext uri="{FF2B5EF4-FFF2-40B4-BE49-F238E27FC236}">
              <a16:creationId xmlns:a16="http://schemas.microsoft.com/office/drawing/2014/main" id="{CC90C82A-087F-40D4-945B-CA28E012A4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a:extLst>
            <a:ext uri="{FF2B5EF4-FFF2-40B4-BE49-F238E27FC236}">
              <a16:creationId xmlns:a16="http://schemas.microsoft.com/office/drawing/2014/main" id="{429FDAD7-CB0A-4760-8C77-A794D297EF1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a:extLst>
            <a:ext uri="{FF2B5EF4-FFF2-40B4-BE49-F238E27FC236}">
              <a16:creationId xmlns:a16="http://schemas.microsoft.com/office/drawing/2014/main" id="{8DF91966-DF01-4D79-B141-9D547DEF0CF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a:extLst>
            <a:ext uri="{FF2B5EF4-FFF2-40B4-BE49-F238E27FC236}">
              <a16:creationId xmlns:a16="http://schemas.microsoft.com/office/drawing/2014/main" id="{83C65617-D183-4853-9DAD-FC5F82032B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a:extLst>
            <a:ext uri="{FF2B5EF4-FFF2-40B4-BE49-F238E27FC236}">
              <a16:creationId xmlns:a16="http://schemas.microsoft.com/office/drawing/2014/main" id="{B24C5FDA-3447-4013-AC45-B4D437FAE3C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D4714187-5869-4CF8-BE8A-9DA4BF67DB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a:extLst>
            <a:ext uri="{FF2B5EF4-FFF2-40B4-BE49-F238E27FC236}">
              <a16:creationId xmlns:a16="http://schemas.microsoft.com/office/drawing/2014/main" id="{3FBC83E1-C5CD-4E2C-AC5A-819CE2FBBED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D074B2E4-E11B-4E44-A52B-F9E228B6BC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a:extLst>
            <a:ext uri="{FF2B5EF4-FFF2-40B4-BE49-F238E27FC236}">
              <a16:creationId xmlns:a16="http://schemas.microsoft.com/office/drawing/2014/main" id="{347B3098-24F8-4CCA-84CA-B7B27E987CF1}"/>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a:extLst>
            <a:ext uri="{FF2B5EF4-FFF2-40B4-BE49-F238E27FC236}">
              <a16:creationId xmlns:a16="http://schemas.microsoft.com/office/drawing/2014/main" id="{80A58E93-0E2F-4BDA-A6C4-682AB978004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a:extLst>
            <a:ext uri="{FF2B5EF4-FFF2-40B4-BE49-F238E27FC236}">
              <a16:creationId xmlns:a16="http://schemas.microsoft.com/office/drawing/2014/main" id="{1C06EB20-0424-4987-B435-89C8D176243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a:extLst>
            <a:ext uri="{FF2B5EF4-FFF2-40B4-BE49-F238E27FC236}">
              <a16:creationId xmlns:a16="http://schemas.microsoft.com/office/drawing/2014/main" id="{7A5640FA-A7F9-4E21-BC40-A2FD2DADC749}"/>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a:extLst>
            <a:ext uri="{FF2B5EF4-FFF2-40B4-BE49-F238E27FC236}">
              <a16:creationId xmlns:a16="http://schemas.microsoft.com/office/drawing/2014/main" id="{A882668F-B386-466E-A776-E01787F00B2B}"/>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90613A24-83AF-460E-AE17-BA6339388C01}"/>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a:extLst>
            <a:ext uri="{FF2B5EF4-FFF2-40B4-BE49-F238E27FC236}">
              <a16:creationId xmlns:a16="http://schemas.microsoft.com/office/drawing/2014/main" id="{BE3959A5-5813-4E93-9C85-AC24E75A9498}"/>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33" name="フローチャート: 判断 432">
          <a:extLst>
            <a:ext uri="{FF2B5EF4-FFF2-40B4-BE49-F238E27FC236}">
              <a16:creationId xmlns:a16="http://schemas.microsoft.com/office/drawing/2014/main" id="{B7ACB27D-58AF-4D16-9FAE-7A2BED73145F}"/>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4" name="フローチャート: 判断 433">
          <a:extLst>
            <a:ext uri="{FF2B5EF4-FFF2-40B4-BE49-F238E27FC236}">
              <a16:creationId xmlns:a16="http://schemas.microsoft.com/office/drawing/2014/main" id="{E3296112-D76A-4D28-889D-413DDA8C28E7}"/>
            </a:ext>
          </a:extLst>
        </xdr:cNvPr>
        <xdr:cNvSpPr/>
      </xdr:nvSpPr>
      <xdr:spPr>
        <a:xfrm>
          <a:off x="14541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5" name="フローチャート: 判断 434">
          <a:extLst>
            <a:ext uri="{FF2B5EF4-FFF2-40B4-BE49-F238E27FC236}">
              <a16:creationId xmlns:a16="http://schemas.microsoft.com/office/drawing/2014/main" id="{33ACC94E-E9F5-430E-9593-8886B2BBC38C}"/>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158750</xdr:rowOff>
    </xdr:from>
    <xdr:to>
      <xdr:col>67</xdr:col>
      <xdr:colOff>101600</xdr:colOff>
      <xdr:row>37</xdr:row>
      <xdr:rowOff>88900</xdr:rowOff>
    </xdr:to>
    <xdr:sp macro="" textlink="">
      <xdr:nvSpPr>
        <xdr:cNvPr id="436" name="フローチャート: 判断 435">
          <a:extLst>
            <a:ext uri="{FF2B5EF4-FFF2-40B4-BE49-F238E27FC236}">
              <a16:creationId xmlns:a16="http://schemas.microsoft.com/office/drawing/2014/main" id="{CEFA6B63-5042-4763-8900-4312CF78E0D4}"/>
            </a:ext>
          </a:extLst>
        </xdr:cNvPr>
        <xdr:cNvSpPr/>
      </xdr:nvSpPr>
      <xdr:spPr>
        <a:xfrm>
          <a:off x="12763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BB99148-B6DF-4BF4-A9B9-073D386115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828093C2-023B-4B9F-9303-07A930B52E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2BF746CE-48E9-4A71-985E-287BEDA577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F95B8146-0F5A-466E-AD4F-0D5BF0D096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16549365-1813-42D4-B645-B72D03E2D0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442" name="楕円 441">
          <a:extLst>
            <a:ext uri="{FF2B5EF4-FFF2-40B4-BE49-F238E27FC236}">
              <a16:creationId xmlns:a16="http://schemas.microsoft.com/office/drawing/2014/main" id="{AD6EBF33-AA2F-4680-AF97-6A4FCB5F4529}"/>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52722</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2488335F-C081-4575-8635-12CA54C16978}"/>
            </a:ext>
          </a:extLst>
        </xdr:cNvPr>
        <xdr:cNvSpPr txBox="1"/>
      </xdr:nvSpPr>
      <xdr:spPr>
        <a:xfrm>
          <a:off x="16357600" y="588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67310</xdr:rowOff>
    </xdr:from>
    <xdr:to>
      <xdr:col>81</xdr:col>
      <xdr:colOff>101600</xdr:colOff>
      <xdr:row>34</xdr:row>
      <xdr:rowOff>168910</xdr:rowOff>
    </xdr:to>
    <xdr:sp macro="" textlink="">
      <xdr:nvSpPr>
        <xdr:cNvPr id="444" name="楕円 443">
          <a:extLst>
            <a:ext uri="{FF2B5EF4-FFF2-40B4-BE49-F238E27FC236}">
              <a16:creationId xmlns:a16="http://schemas.microsoft.com/office/drawing/2014/main" id="{12AF9FEE-99FF-4FA4-B889-841220739AEB}"/>
            </a:ext>
          </a:extLst>
        </xdr:cNvPr>
        <xdr:cNvSpPr/>
      </xdr:nvSpPr>
      <xdr:spPr>
        <a:xfrm>
          <a:off x="15430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118110</xdr:rowOff>
    </xdr:from>
    <xdr:to>
      <xdr:col>85</xdr:col>
      <xdr:colOff>127000</xdr:colOff>
      <xdr:row>35</xdr:row>
      <xdr:rowOff>17145</xdr:rowOff>
    </xdr:to>
    <xdr:cxnSp macro="">
      <xdr:nvCxnSpPr>
        <xdr:cNvPr id="445" name="直線コネクタ 444">
          <a:extLst>
            <a:ext uri="{FF2B5EF4-FFF2-40B4-BE49-F238E27FC236}">
              <a16:creationId xmlns:a16="http://schemas.microsoft.com/office/drawing/2014/main" id="{E1BB8A53-0773-4D75-BF03-05205B9B1D2F}"/>
            </a:ext>
          </a:extLst>
        </xdr:cNvPr>
        <xdr:cNvCxnSpPr/>
      </xdr:nvCxnSpPr>
      <xdr:spPr>
        <a:xfrm>
          <a:off x="15481300" y="594741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168275</xdr:rowOff>
    </xdr:from>
    <xdr:to>
      <xdr:col>76</xdr:col>
      <xdr:colOff>165100</xdr:colOff>
      <xdr:row>34</xdr:row>
      <xdr:rowOff>98425</xdr:rowOff>
    </xdr:to>
    <xdr:sp macro="" textlink="">
      <xdr:nvSpPr>
        <xdr:cNvPr id="446" name="楕円 445">
          <a:extLst>
            <a:ext uri="{FF2B5EF4-FFF2-40B4-BE49-F238E27FC236}">
              <a16:creationId xmlns:a16="http://schemas.microsoft.com/office/drawing/2014/main" id="{1834F4C6-D1EE-4B30-8D36-51F3663F9BAF}"/>
            </a:ext>
          </a:extLst>
        </xdr:cNvPr>
        <xdr:cNvSpPr/>
      </xdr:nvSpPr>
      <xdr:spPr>
        <a:xfrm>
          <a:off x="14541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47625</xdr:rowOff>
    </xdr:from>
    <xdr:to>
      <xdr:col>81</xdr:col>
      <xdr:colOff>50800</xdr:colOff>
      <xdr:row>34</xdr:row>
      <xdr:rowOff>118110</xdr:rowOff>
    </xdr:to>
    <xdr:cxnSp macro="">
      <xdr:nvCxnSpPr>
        <xdr:cNvPr id="447" name="直線コネクタ 446">
          <a:extLst>
            <a:ext uri="{FF2B5EF4-FFF2-40B4-BE49-F238E27FC236}">
              <a16:creationId xmlns:a16="http://schemas.microsoft.com/office/drawing/2014/main" id="{964632AD-B123-4FFD-9963-B9914D734F59}"/>
            </a:ext>
          </a:extLst>
        </xdr:cNvPr>
        <xdr:cNvCxnSpPr/>
      </xdr:nvCxnSpPr>
      <xdr:spPr>
        <a:xfrm>
          <a:off x="14592300" y="58769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101600</xdr:rowOff>
    </xdr:from>
    <xdr:to>
      <xdr:col>72</xdr:col>
      <xdr:colOff>38100</xdr:colOff>
      <xdr:row>34</xdr:row>
      <xdr:rowOff>31750</xdr:rowOff>
    </xdr:to>
    <xdr:sp macro="" textlink="">
      <xdr:nvSpPr>
        <xdr:cNvPr id="448" name="楕円 447">
          <a:extLst>
            <a:ext uri="{FF2B5EF4-FFF2-40B4-BE49-F238E27FC236}">
              <a16:creationId xmlns:a16="http://schemas.microsoft.com/office/drawing/2014/main" id="{6D2C312C-B39B-4655-8551-A5CD669D5224}"/>
            </a:ext>
          </a:extLst>
        </xdr:cNvPr>
        <xdr:cNvSpPr/>
      </xdr:nvSpPr>
      <xdr:spPr>
        <a:xfrm>
          <a:off x="13652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152400</xdr:rowOff>
    </xdr:from>
    <xdr:to>
      <xdr:col>76</xdr:col>
      <xdr:colOff>114300</xdr:colOff>
      <xdr:row>34</xdr:row>
      <xdr:rowOff>47625</xdr:rowOff>
    </xdr:to>
    <xdr:cxnSp macro="">
      <xdr:nvCxnSpPr>
        <xdr:cNvPr id="449" name="直線コネクタ 448">
          <a:extLst>
            <a:ext uri="{FF2B5EF4-FFF2-40B4-BE49-F238E27FC236}">
              <a16:creationId xmlns:a16="http://schemas.microsoft.com/office/drawing/2014/main" id="{86E33404-4E86-4D26-95EC-D2644D00988C}"/>
            </a:ext>
          </a:extLst>
        </xdr:cNvPr>
        <xdr:cNvCxnSpPr/>
      </xdr:nvCxnSpPr>
      <xdr:spPr>
        <a:xfrm>
          <a:off x="13703300" y="5810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33020</xdr:rowOff>
    </xdr:from>
    <xdr:to>
      <xdr:col>67</xdr:col>
      <xdr:colOff>101600</xdr:colOff>
      <xdr:row>33</xdr:row>
      <xdr:rowOff>134620</xdr:rowOff>
    </xdr:to>
    <xdr:sp macro="" textlink="">
      <xdr:nvSpPr>
        <xdr:cNvPr id="450" name="楕円 449">
          <a:extLst>
            <a:ext uri="{FF2B5EF4-FFF2-40B4-BE49-F238E27FC236}">
              <a16:creationId xmlns:a16="http://schemas.microsoft.com/office/drawing/2014/main" id="{1DB7E35F-1EBF-4A87-A2EC-8A800E2D76C7}"/>
            </a:ext>
          </a:extLst>
        </xdr:cNvPr>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83820</xdr:rowOff>
    </xdr:from>
    <xdr:to>
      <xdr:col>71</xdr:col>
      <xdr:colOff>177800</xdr:colOff>
      <xdr:row>33</xdr:row>
      <xdr:rowOff>152400</xdr:rowOff>
    </xdr:to>
    <xdr:cxnSp macro="">
      <xdr:nvCxnSpPr>
        <xdr:cNvPr id="451" name="直線コネクタ 450">
          <a:extLst>
            <a:ext uri="{FF2B5EF4-FFF2-40B4-BE49-F238E27FC236}">
              <a16:creationId xmlns:a16="http://schemas.microsoft.com/office/drawing/2014/main" id="{0109F977-E120-4D50-B15D-2B0F42827D87}"/>
            </a:ext>
          </a:extLst>
        </xdr:cNvPr>
        <xdr:cNvCxnSpPr/>
      </xdr:nvCxnSpPr>
      <xdr:spPr>
        <a:xfrm>
          <a:off x="12814300" y="5741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52" name="n_1aveValue【一般廃棄物処理施設】&#10;有形固定資産減価償却率">
          <a:extLst>
            <a:ext uri="{FF2B5EF4-FFF2-40B4-BE49-F238E27FC236}">
              <a16:creationId xmlns:a16="http://schemas.microsoft.com/office/drawing/2014/main" id="{253656EE-3CB9-4629-A2C0-5441A634F7AD}"/>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57FE59B2-D444-4415-AF93-B54188845BF1}"/>
            </a:ext>
          </a:extLst>
        </xdr:cNvPr>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454" name="n_3aveValue【一般廃棄物処理施設】&#10;有形固定資産減価償却率">
          <a:extLst>
            <a:ext uri="{FF2B5EF4-FFF2-40B4-BE49-F238E27FC236}">
              <a16:creationId xmlns:a16="http://schemas.microsoft.com/office/drawing/2014/main" id="{DC3CB594-5507-4FB5-9974-734587DE3405}"/>
            </a:ext>
          </a:extLst>
        </xdr:cNvPr>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80027</xdr:rowOff>
    </xdr:from>
    <xdr:ext cx="405111" cy="259045"/>
    <xdr:sp macro="" textlink="">
      <xdr:nvSpPr>
        <xdr:cNvPr id="455" name="n_4aveValue【一般廃棄物処理施設】&#10;有形固定資産減価償却率">
          <a:extLst>
            <a:ext uri="{FF2B5EF4-FFF2-40B4-BE49-F238E27FC236}">
              <a16:creationId xmlns:a16="http://schemas.microsoft.com/office/drawing/2014/main" id="{3FA4D9A1-164A-4F0D-AEC0-94613F246318}"/>
            </a:ext>
          </a:extLst>
        </xdr:cNvPr>
        <xdr:cNvSpPr txBox="1"/>
      </xdr:nvSpPr>
      <xdr:spPr>
        <a:xfrm>
          <a:off x="12611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13987</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id="{84114116-A2D4-4B2C-B961-AF72B7B41BB3}"/>
            </a:ext>
          </a:extLst>
        </xdr:cNvPr>
        <xdr:cNvSpPr txBox="1"/>
      </xdr:nvSpPr>
      <xdr:spPr>
        <a:xfrm>
          <a:off x="152660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114952</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0F745AE5-EC3F-42BB-A558-C0614D7F265B}"/>
            </a:ext>
          </a:extLst>
        </xdr:cNvPr>
        <xdr:cNvSpPr txBox="1"/>
      </xdr:nvSpPr>
      <xdr:spPr>
        <a:xfrm>
          <a:off x="14389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48277</xdr:rowOff>
    </xdr:from>
    <xdr:ext cx="405111" cy="259045"/>
    <xdr:sp macro="" textlink="">
      <xdr:nvSpPr>
        <xdr:cNvPr id="458" name="n_3mainValue【一般廃棄物処理施設】&#10;有形固定資産減価償却率">
          <a:extLst>
            <a:ext uri="{FF2B5EF4-FFF2-40B4-BE49-F238E27FC236}">
              <a16:creationId xmlns:a16="http://schemas.microsoft.com/office/drawing/2014/main" id="{FA5E538C-010A-4EA7-B9B2-D8F674C01E21}"/>
            </a:ext>
          </a:extLst>
        </xdr:cNvPr>
        <xdr:cNvSpPr txBox="1"/>
      </xdr:nvSpPr>
      <xdr:spPr>
        <a:xfrm>
          <a:off x="135007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151147</xdr:rowOff>
    </xdr:from>
    <xdr:ext cx="405111" cy="259045"/>
    <xdr:sp macro="" textlink="">
      <xdr:nvSpPr>
        <xdr:cNvPr id="459" name="n_4mainValue【一般廃棄物処理施設】&#10;有形固定資産減価償却率">
          <a:extLst>
            <a:ext uri="{FF2B5EF4-FFF2-40B4-BE49-F238E27FC236}">
              <a16:creationId xmlns:a16="http://schemas.microsoft.com/office/drawing/2014/main" id="{874A60DE-A3AC-4E2A-91C5-7878FF3FC462}"/>
            </a:ext>
          </a:extLst>
        </xdr:cNvPr>
        <xdr:cNvSpPr txBox="1"/>
      </xdr:nvSpPr>
      <xdr:spPr>
        <a:xfrm>
          <a:off x="12611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0822253E-D153-46E8-95E6-67FD265FFD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AA43E1D1-6BB9-498B-A73E-993D41CEDF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30D72626-9F09-44B5-B2BE-24250A27ED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0A59DDC9-6FA4-478C-9C44-53AF7DC7BF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DC9F52DE-78DF-4F27-B9ED-11FEAFCB02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A92356B0-F686-4F11-9B89-AF6ACD012E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9F9454A7-964D-4BF4-9D4B-9A453F2168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8A616466-53DB-402A-BCEB-405EAC1560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8C3E9BB1-CAC2-4398-B3E8-262BA3A7B4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321D269A-AEB2-4133-8EFB-2EDA700E49A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4500BF4F-525A-409E-85E5-A39455DFE04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a:extLst>
            <a:ext uri="{FF2B5EF4-FFF2-40B4-BE49-F238E27FC236}">
              <a16:creationId xmlns:a16="http://schemas.microsoft.com/office/drawing/2014/main" id="{597C3212-2945-4CF4-A2FA-A5A1376AB9C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9D398E82-3874-4390-9D10-55CA9840C1E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3" name="テキスト ボックス 472">
          <a:extLst>
            <a:ext uri="{FF2B5EF4-FFF2-40B4-BE49-F238E27FC236}">
              <a16:creationId xmlns:a16="http://schemas.microsoft.com/office/drawing/2014/main" id="{606D4182-1D69-49FC-8219-874DCCFEB45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359FDD0A-B02D-4C12-BF87-1D5DF30B2E2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a:extLst>
            <a:ext uri="{FF2B5EF4-FFF2-40B4-BE49-F238E27FC236}">
              <a16:creationId xmlns:a16="http://schemas.microsoft.com/office/drawing/2014/main" id="{CA875679-688E-448A-95B2-637FB82C8EC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35265CC9-40D2-4CBA-BE75-288EA7962E5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7" name="テキスト ボックス 476">
          <a:extLst>
            <a:ext uri="{FF2B5EF4-FFF2-40B4-BE49-F238E27FC236}">
              <a16:creationId xmlns:a16="http://schemas.microsoft.com/office/drawing/2014/main" id="{D08355D6-EE63-4723-A9F8-425AC873CBF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FB68947B-CE95-4DE3-B82D-92EC12C393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9" name="テキスト ボックス 478">
          <a:extLst>
            <a:ext uri="{FF2B5EF4-FFF2-40B4-BE49-F238E27FC236}">
              <a16:creationId xmlns:a16="http://schemas.microsoft.com/office/drawing/2014/main" id="{B8187346-0E4A-43F3-A2C7-65F4209981D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FF234D5D-6D36-48B9-AE8E-32AD850202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id="{1829490C-36E1-43CF-BD21-86E1BC4D21C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7BEA85F4-4E5A-4407-B4FF-21F41317B5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3" name="直線コネクタ 482">
          <a:extLst>
            <a:ext uri="{FF2B5EF4-FFF2-40B4-BE49-F238E27FC236}">
              <a16:creationId xmlns:a16="http://schemas.microsoft.com/office/drawing/2014/main" id="{A6055E24-DB5A-4831-8C3E-D5B9020013D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E34D774C-570E-49C3-9298-C327578E1F56}"/>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5" name="直線コネクタ 484">
          <a:extLst>
            <a:ext uri="{FF2B5EF4-FFF2-40B4-BE49-F238E27FC236}">
              <a16:creationId xmlns:a16="http://schemas.microsoft.com/office/drawing/2014/main" id="{9C448A9F-68B4-490A-9675-BF37BBA35AAD}"/>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id="{C05993C3-6C20-45E6-82C2-FA888C1BB218}"/>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7" name="直線コネクタ 486">
          <a:extLst>
            <a:ext uri="{FF2B5EF4-FFF2-40B4-BE49-F238E27FC236}">
              <a16:creationId xmlns:a16="http://schemas.microsoft.com/office/drawing/2014/main" id="{6CE69658-609A-42CD-A035-C6ACB9D9B588}"/>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8" name="【一般廃棄物処理施設】&#10;一人当たり有形固定資産（償却資産）額平均値テキスト">
          <a:extLst>
            <a:ext uri="{FF2B5EF4-FFF2-40B4-BE49-F238E27FC236}">
              <a16:creationId xmlns:a16="http://schemas.microsoft.com/office/drawing/2014/main" id="{8A73FF34-45F5-4B4B-8DFA-430C56284F95}"/>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9" name="フローチャート: 判断 488">
          <a:extLst>
            <a:ext uri="{FF2B5EF4-FFF2-40B4-BE49-F238E27FC236}">
              <a16:creationId xmlns:a16="http://schemas.microsoft.com/office/drawing/2014/main" id="{0F53AD8D-A48B-440C-85A4-CBD34A3022B0}"/>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150056</xdr:rowOff>
    </xdr:from>
    <xdr:to>
      <xdr:col>112</xdr:col>
      <xdr:colOff>38100</xdr:colOff>
      <xdr:row>38</xdr:row>
      <xdr:rowOff>80206</xdr:rowOff>
    </xdr:to>
    <xdr:sp macro="" textlink="">
      <xdr:nvSpPr>
        <xdr:cNvPr id="490" name="フローチャート: 判断 489">
          <a:extLst>
            <a:ext uri="{FF2B5EF4-FFF2-40B4-BE49-F238E27FC236}">
              <a16:creationId xmlns:a16="http://schemas.microsoft.com/office/drawing/2014/main" id="{7A195A98-1870-4085-9E27-80AB712B5D49}"/>
            </a:ext>
          </a:extLst>
        </xdr:cNvPr>
        <xdr:cNvSpPr/>
      </xdr:nvSpPr>
      <xdr:spPr>
        <a:xfrm>
          <a:off x="21272500" y="649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39432</xdr:rowOff>
    </xdr:from>
    <xdr:to>
      <xdr:col>107</xdr:col>
      <xdr:colOff>101600</xdr:colOff>
      <xdr:row>38</xdr:row>
      <xdr:rowOff>141032</xdr:rowOff>
    </xdr:to>
    <xdr:sp macro="" textlink="">
      <xdr:nvSpPr>
        <xdr:cNvPr id="491" name="フローチャート: 判断 490">
          <a:extLst>
            <a:ext uri="{FF2B5EF4-FFF2-40B4-BE49-F238E27FC236}">
              <a16:creationId xmlns:a16="http://schemas.microsoft.com/office/drawing/2014/main" id="{84035629-3FD4-4E34-B398-5F857AAD4769}"/>
            </a:ext>
          </a:extLst>
        </xdr:cNvPr>
        <xdr:cNvSpPr/>
      </xdr:nvSpPr>
      <xdr:spPr>
        <a:xfrm>
          <a:off x="20383500" y="655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36845</xdr:rowOff>
    </xdr:from>
    <xdr:to>
      <xdr:col>102</xdr:col>
      <xdr:colOff>165100</xdr:colOff>
      <xdr:row>38</xdr:row>
      <xdr:rowOff>138445</xdr:rowOff>
    </xdr:to>
    <xdr:sp macro="" textlink="">
      <xdr:nvSpPr>
        <xdr:cNvPr id="492" name="フローチャート: 判断 491">
          <a:extLst>
            <a:ext uri="{FF2B5EF4-FFF2-40B4-BE49-F238E27FC236}">
              <a16:creationId xmlns:a16="http://schemas.microsoft.com/office/drawing/2014/main" id="{B2045F0A-6D5F-47AC-8716-EF022EC36AEE}"/>
            </a:ext>
          </a:extLst>
        </xdr:cNvPr>
        <xdr:cNvSpPr/>
      </xdr:nvSpPr>
      <xdr:spPr>
        <a:xfrm>
          <a:off x="19494500" y="655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117290</xdr:rowOff>
    </xdr:from>
    <xdr:to>
      <xdr:col>98</xdr:col>
      <xdr:colOff>38100</xdr:colOff>
      <xdr:row>39</xdr:row>
      <xdr:rowOff>47440</xdr:rowOff>
    </xdr:to>
    <xdr:sp macro="" textlink="">
      <xdr:nvSpPr>
        <xdr:cNvPr id="493" name="フローチャート: 判断 492">
          <a:extLst>
            <a:ext uri="{FF2B5EF4-FFF2-40B4-BE49-F238E27FC236}">
              <a16:creationId xmlns:a16="http://schemas.microsoft.com/office/drawing/2014/main" id="{19E6DF71-3F78-4077-BA57-E065EEB937C7}"/>
            </a:ext>
          </a:extLst>
        </xdr:cNvPr>
        <xdr:cNvSpPr/>
      </xdr:nvSpPr>
      <xdr:spPr>
        <a:xfrm>
          <a:off x="18605500" y="66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5BF3D5A-1D13-45A0-A928-D6A9B20917D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C2057FFB-4303-4D87-8B68-F3BBD91281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1528E03C-D5CD-4F81-B928-9159BE7895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E46FCC88-86AA-4D5F-A0A0-19F52CFA7B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8F55FEBF-4924-4061-BEE5-E35996C859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120688</xdr:rowOff>
    </xdr:from>
    <xdr:to>
      <xdr:col>116</xdr:col>
      <xdr:colOff>114300</xdr:colOff>
      <xdr:row>40</xdr:row>
      <xdr:rowOff>50838</xdr:rowOff>
    </xdr:to>
    <xdr:sp macro="" textlink="">
      <xdr:nvSpPr>
        <xdr:cNvPr id="499" name="楕円 498">
          <a:extLst>
            <a:ext uri="{FF2B5EF4-FFF2-40B4-BE49-F238E27FC236}">
              <a16:creationId xmlns:a16="http://schemas.microsoft.com/office/drawing/2014/main" id="{8AFD793F-9396-4C6A-8231-3C204F513B57}"/>
            </a:ext>
          </a:extLst>
        </xdr:cNvPr>
        <xdr:cNvSpPr/>
      </xdr:nvSpPr>
      <xdr:spPr>
        <a:xfrm>
          <a:off x="22110700" y="68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99115</xdr:rowOff>
    </xdr:from>
    <xdr:ext cx="534377" cy="259045"/>
    <xdr:sp macro="" textlink="">
      <xdr:nvSpPr>
        <xdr:cNvPr id="500" name="【一般廃棄物処理施設】&#10;一人当たり有形固定資産（償却資産）額該当値テキスト">
          <a:extLst>
            <a:ext uri="{FF2B5EF4-FFF2-40B4-BE49-F238E27FC236}">
              <a16:creationId xmlns:a16="http://schemas.microsoft.com/office/drawing/2014/main" id="{8BD504B0-E680-4C24-9800-B7844BA6B2BE}"/>
            </a:ext>
          </a:extLst>
        </xdr:cNvPr>
        <xdr:cNvSpPr txBox="1"/>
      </xdr:nvSpPr>
      <xdr:spPr>
        <a:xfrm>
          <a:off x="22199600" y="67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121987</xdr:rowOff>
    </xdr:from>
    <xdr:to>
      <xdr:col>112</xdr:col>
      <xdr:colOff>38100</xdr:colOff>
      <xdr:row>40</xdr:row>
      <xdr:rowOff>52137</xdr:rowOff>
    </xdr:to>
    <xdr:sp macro="" textlink="">
      <xdr:nvSpPr>
        <xdr:cNvPr id="501" name="楕円 500">
          <a:extLst>
            <a:ext uri="{FF2B5EF4-FFF2-40B4-BE49-F238E27FC236}">
              <a16:creationId xmlns:a16="http://schemas.microsoft.com/office/drawing/2014/main" id="{FB1F9801-224F-40EF-88E6-54E9507213B7}"/>
            </a:ext>
          </a:extLst>
        </xdr:cNvPr>
        <xdr:cNvSpPr/>
      </xdr:nvSpPr>
      <xdr:spPr>
        <a:xfrm>
          <a:off x="21272500" y="68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xdr:rowOff>
    </xdr:from>
    <xdr:to>
      <xdr:col>116</xdr:col>
      <xdr:colOff>63500</xdr:colOff>
      <xdr:row>40</xdr:row>
      <xdr:rowOff>1337</xdr:rowOff>
    </xdr:to>
    <xdr:cxnSp macro="">
      <xdr:nvCxnSpPr>
        <xdr:cNvPr id="502" name="直線コネクタ 501">
          <a:extLst>
            <a:ext uri="{FF2B5EF4-FFF2-40B4-BE49-F238E27FC236}">
              <a16:creationId xmlns:a16="http://schemas.microsoft.com/office/drawing/2014/main" id="{7B595F71-9B3D-4207-B99E-C550CFE8D13C}"/>
            </a:ext>
          </a:extLst>
        </xdr:cNvPr>
        <xdr:cNvCxnSpPr/>
      </xdr:nvCxnSpPr>
      <xdr:spPr>
        <a:xfrm flipV="1">
          <a:off x="21323300" y="6858038"/>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122848</xdr:rowOff>
    </xdr:from>
    <xdr:to>
      <xdr:col>107</xdr:col>
      <xdr:colOff>101600</xdr:colOff>
      <xdr:row>40</xdr:row>
      <xdr:rowOff>52998</xdr:rowOff>
    </xdr:to>
    <xdr:sp macro="" textlink="">
      <xdr:nvSpPr>
        <xdr:cNvPr id="503" name="楕円 502">
          <a:extLst>
            <a:ext uri="{FF2B5EF4-FFF2-40B4-BE49-F238E27FC236}">
              <a16:creationId xmlns:a16="http://schemas.microsoft.com/office/drawing/2014/main" id="{93B42419-069F-45A5-ACB2-DD08F6962680}"/>
            </a:ext>
          </a:extLst>
        </xdr:cNvPr>
        <xdr:cNvSpPr/>
      </xdr:nvSpPr>
      <xdr:spPr>
        <a:xfrm>
          <a:off x="20383500" y="68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1337</xdr:rowOff>
    </xdr:from>
    <xdr:to>
      <xdr:col>111</xdr:col>
      <xdr:colOff>177800</xdr:colOff>
      <xdr:row>40</xdr:row>
      <xdr:rowOff>2198</xdr:rowOff>
    </xdr:to>
    <xdr:cxnSp macro="">
      <xdr:nvCxnSpPr>
        <xdr:cNvPr id="504" name="直線コネクタ 503">
          <a:extLst>
            <a:ext uri="{FF2B5EF4-FFF2-40B4-BE49-F238E27FC236}">
              <a16:creationId xmlns:a16="http://schemas.microsoft.com/office/drawing/2014/main" id="{C49CA869-54E4-47C7-B05D-4ADA72E03763}"/>
            </a:ext>
          </a:extLst>
        </xdr:cNvPr>
        <xdr:cNvCxnSpPr/>
      </xdr:nvCxnSpPr>
      <xdr:spPr>
        <a:xfrm flipV="1">
          <a:off x="20434300" y="6859337"/>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129436</xdr:rowOff>
    </xdr:from>
    <xdr:to>
      <xdr:col>102</xdr:col>
      <xdr:colOff>165100</xdr:colOff>
      <xdr:row>40</xdr:row>
      <xdr:rowOff>59586</xdr:rowOff>
    </xdr:to>
    <xdr:sp macro="" textlink="">
      <xdr:nvSpPr>
        <xdr:cNvPr id="505" name="楕円 504">
          <a:extLst>
            <a:ext uri="{FF2B5EF4-FFF2-40B4-BE49-F238E27FC236}">
              <a16:creationId xmlns:a16="http://schemas.microsoft.com/office/drawing/2014/main" id="{B8C4DE57-F211-4C8F-AD64-A2995F402279}"/>
            </a:ext>
          </a:extLst>
        </xdr:cNvPr>
        <xdr:cNvSpPr/>
      </xdr:nvSpPr>
      <xdr:spPr>
        <a:xfrm>
          <a:off x="19494500" y="68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2198</xdr:rowOff>
    </xdr:from>
    <xdr:to>
      <xdr:col>107</xdr:col>
      <xdr:colOff>50800</xdr:colOff>
      <xdr:row>40</xdr:row>
      <xdr:rowOff>8786</xdr:rowOff>
    </xdr:to>
    <xdr:cxnSp macro="">
      <xdr:nvCxnSpPr>
        <xdr:cNvPr id="506" name="直線コネクタ 505">
          <a:extLst>
            <a:ext uri="{FF2B5EF4-FFF2-40B4-BE49-F238E27FC236}">
              <a16:creationId xmlns:a16="http://schemas.microsoft.com/office/drawing/2014/main" id="{3E464D08-551A-4533-993A-07AF46AA97EC}"/>
            </a:ext>
          </a:extLst>
        </xdr:cNvPr>
        <xdr:cNvCxnSpPr/>
      </xdr:nvCxnSpPr>
      <xdr:spPr>
        <a:xfrm flipV="1">
          <a:off x="19545300" y="6860198"/>
          <a:ext cx="8890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133227</xdr:rowOff>
    </xdr:from>
    <xdr:to>
      <xdr:col>98</xdr:col>
      <xdr:colOff>38100</xdr:colOff>
      <xdr:row>40</xdr:row>
      <xdr:rowOff>63377</xdr:rowOff>
    </xdr:to>
    <xdr:sp macro="" textlink="">
      <xdr:nvSpPr>
        <xdr:cNvPr id="507" name="楕円 506">
          <a:extLst>
            <a:ext uri="{FF2B5EF4-FFF2-40B4-BE49-F238E27FC236}">
              <a16:creationId xmlns:a16="http://schemas.microsoft.com/office/drawing/2014/main" id="{B57CF6BF-0DC1-424F-8D0A-8622FAD622ED}"/>
            </a:ext>
          </a:extLst>
        </xdr:cNvPr>
        <xdr:cNvSpPr/>
      </xdr:nvSpPr>
      <xdr:spPr>
        <a:xfrm>
          <a:off x="18605500" y="68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8786</xdr:rowOff>
    </xdr:from>
    <xdr:to>
      <xdr:col>102</xdr:col>
      <xdr:colOff>114300</xdr:colOff>
      <xdr:row>40</xdr:row>
      <xdr:rowOff>12577</xdr:rowOff>
    </xdr:to>
    <xdr:cxnSp macro="">
      <xdr:nvCxnSpPr>
        <xdr:cNvPr id="508" name="直線コネクタ 507">
          <a:extLst>
            <a:ext uri="{FF2B5EF4-FFF2-40B4-BE49-F238E27FC236}">
              <a16:creationId xmlns:a16="http://schemas.microsoft.com/office/drawing/2014/main" id="{95969BF3-E5EF-4A1C-98A6-936A3DC93DC7}"/>
            </a:ext>
          </a:extLst>
        </xdr:cNvPr>
        <xdr:cNvCxnSpPr/>
      </xdr:nvCxnSpPr>
      <xdr:spPr>
        <a:xfrm flipV="1">
          <a:off x="18656300" y="6866786"/>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96733</xdr:rowOff>
    </xdr:from>
    <xdr:ext cx="599010" cy="259045"/>
    <xdr:sp macro="" textlink="">
      <xdr:nvSpPr>
        <xdr:cNvPr id="509" name="n_1aveValue【一般廃棄物処理施設】&#10;一人当たり有形固定資産（償却資産）額">
          <a:extLst>
            <a:ext uri="{FF2B5EF4-FFF2-40B4-BE49-F238E27FC236}">
              <a16:creationId xmlns:a16="http://schemas.microsoft.com/office/drawing/2014/main" id="{1D9FB348-6CF6-45A6-8DC1-7FC5CF53C7D1}"/>
            </a:ext>
          </a:extLst>
        </xdr:cNvPr>
        <xdr:cNvSpPr txBox="1"/>
      </xdr:nvSpPr>
      <xdr:spPr>
        <a:xfrm>
          <a:off x="21011095" y="626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157559</xdr:rowOff>
    </xdr:from>
    <xdr:ext cx="599010" cy="259045"/>
    <xdr:sp macro="" textlink="">
      <xdr:nvSpPr>
        <xdr:cNvPr id="510" name="n_2aveValue【一般廃棄物処理施設】&#10;一人当たり有形固定資産（償却資産）額">
          <a:extLst>
            <a:ext uri="{FF2B5EF4-FFF2-40B4-BE49-F238E27FC236}">
              <a16:creationId xmlns:a16="http://schemas.microsoft.com/office/drawing/2014/main" id="{A58D6337-404D-4DBD-AD30-6C2792808426}"/>
            </a:ext>
          </a:extLst>
        </xdr:cNvPr>
        <xdr:cNvSpPr txBox="1"/>
      </xdr:nvSpPr>
      <xdr:spPr>
        <a:xfrm>
          <a:off x="20134795" y="63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154972</xdr:rowOff>
    </xdr:from>
    <xdr:ext cx="599010" cy="259045"/>
    <xdr:sp macro="" textlink="">
      <xdr:nvSpPr>
        <xdr:cNvPr id="511" name="n_3aveValue【一般廃棄物処理施設】&#10;一人当たり有形固定資産（償却資産）額">
          <a:extLst>
            <a:ext uri="{FF2B5EF4-FFF2-40B4-BE49-F238E27FC236}">
              <a16:creationId xmlns:a16="http://schemas.microsoft.com/office/drawing/2014/main" id="{9C9A40BC-D9B2-4CC0-A450-80401E936BA2}"/>
            </a:ext>
          </a:extLst>
        </xdr:cNvPr>
        <xdr:cNvSpPr txBox="1"/>
      </xdr:nvSpPr>
      <xdr:spPr>
        <a:xfrm>
          <a:off x="19245795" y="632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63967</xdr:rowOff>
    </xdr:from>
    <xdr:ext cx="599010" cy="259045"/>
    <xdr:sp macro="" textlink="">
      <xdr:nvSpPr>
        <xdr:cNvPr id="512" name="n_4aveValue【一般廃棄物処理施設】&#10;一人当たり有形固定資産（償却資産）額">
          <a:extLst>
            <a:ext uri="{FF2B5EF4-FFF2-40B4-BE49-F238E27FC236}">
              <a16:creationId xmlns:a16="http://schemas.microsoft.com/office/drawing/2014/main" id="{77F27166-319E-420E-914F-7C96DEC59C40}"/>
            </a:ext>
          </a:extLst>
        </xdr:cNvPr>
        <xdr:cNvSpPr txBox="1"/>
      </xdr:nvSpPr>
      <xdr:spPr>
        <a:xfrm>
          <a:off x="18356795" y="64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43264</xdr:rowOff>
    </xdr:from>
    <xdr:ext cx="534377" cy="259045"/>
    <xdr:sp macro="" textlink="">
      <xdr:nvSpPr>
        <xdr:cNvPr id="513" name="n_1mainValue【一般廃棄物処理施設】&#10;一人当たり有形固定資産（償却資産）額">
          <a:extLst>
            <a:ext uri="{FF2B5EF4-FFF2-40B4-BE49-F238E27FC236}">
              <a16:creationId xmlns:a16="http://schemas.microsoft.com/office/drawing/2014/main" id="{38786E7D-63B0-4449-A233-4C54C43C4C07}"/>
            </a:ext>
          </a:extLst>
        </xdr:cNvPr>
        <xdr:cNvSpPr txBox="1"/>
      </xdr:nvSpPr>
      <xdr:spPr>
        <a:xfrm>
          <a:off x="21043411" y="69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44125</xdr:rowOff>
    </xdr:from>
    <xdr:ext cx="534377" cy="259045"/>
    <xdr:sp macro="" textlink="">
      <xdr:nvSpPr>
        <xdr:cNvPr id="514" name="n_2mainValue【一般廃棄物処理施設】&#10;一人当たり有形固定資産（償却資産）額">
          <a:extLst>
            <a:ext uri="{FF2B5EF4-FFF2-40B4-BE49-F238E27FC236}">
              <a16:creationId xmlns:a16="http://schemas.microsoft.com/office/drawing/2014/main" id="{CB6E35D2-39D7-4344-9CE0-D5892850B7FF}"/>
            </a:ext>
          </a:extLst>
        </xdr:cNvPr>
        <xdr:cNvSpPr txBox="1"/>
      </xdr:nvSpPr>
      <xdr:spPr>
        <a:xfrm>
          <a:off x="20167111" y="69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50713</xdr:rowOff>
    </xdr:from>
    <xdr:ext cx="534377" cy="259045"/>
    <xdr:sp macro="" textlink="">
      <xdr:nvSpPr>
        <xdr:cNvPr id="515" name="n_3mainValue【一般廃棄物処理施設】&#10;一人当たり有形固定資産（償却資産）額">
          <a:extLst>
            <a:ext uri="{FF2B5EF4-FFF2-40B4-BE49-F238E27FC236}">
              <a16:creationId xmlns:a16="http://schemas.microsoft.com/office/drawing/2014/main" id="{2724C1FC-47E3-4D25-A5C8-AEBC7C29ECFE}"/>
            </a:ext>
          </a:extLst>
        </xdr:cNvPr>
        <xdr:cNvSpPr txBox="1"/>
      </xdr:nvSpPr>
      <xdr:spPr>
        <a:xfrm>
          <a:off x="19278111" y="69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54504</xdr:rowOff>
    </xdr:from>
    <xdr:ext cx="534377" cy="259045"/>
    <xdr:sp macro="" textlink="">
      <xdr:nvSpPr>
        <xdr:cNvPr id="516" name="n_4mainValue【一般廃棄物処理施設】&#10;一人当たり有形固定資産（償却資産）額">
          <a:extLst>
            <a:ext uri="{FF2B5EF4-FFF2-40B4-BE49-F238E27FC236}">
              <a16:creationId xmlns:a16="http://schemas.microsoft.com/office/drawing/2014/main" id="{78979DFF-6573-420F-B3D7-1C06BDF48AC1}"/>
            </a:ext>
          </a:extLst>
        </xdr:cNvPr>
        <xdr:cNvSpPr txBox="1"/>
      </xdr:nvSpPr>
      <xdr:spPr>
        <a:xfrm>
          <a:off x="18389111" y="6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304CC00C-4536-4110-B65E-4E8E912BEF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E1A5FEF1-DF17-4E6D-9943-4E5D7DF02A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E8D7F6B8-FC37-457A-82F3-F9E7C29BD6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D22416AA-6564-45F5-A0CA-785B5D2247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86919DC0-C9E1-4533-8826-8F6051C0ED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5FA3B445-9858-4EFB-84FB-E430710411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8DA471BF-57F7-44AC-80B6-489D3E5662B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4050833-86A6-45B1-B060-604B1D27FB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22084527-29F7-4FF5-AAFD-9D9C4A161D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93DC2CB6-BE24-4C3B-A6DF-35D857BDD8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A56A1818-143F-4600-8972-528AACF5D2B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id="{27CFB1C1-0E6A-4654-B637-9EAD5FDACDD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id="{22676D96-E7AF-4EEE-A00D-15D7DEFE8F7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id="{C1AC6E35-C32D-40FF-853A-346F2ACB072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id="{87F72696-24BA-4273-AFF3-BE9CFF7AE10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id="{CD6D22B4-0127-4325-A776-7A2BDB7628F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id="{F078C8E4-0390-4471-9CA6-F0138720577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id="{2375FED2-A293-4C32-8F56-D23818517E3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id="{70B2AF91-2AB6-43C7-958B-5012A33CB85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id="{190091B8-3263-48C3-8533-4D854B717F1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id="{F5460EDC-205E-499B-9520-5F620F9084C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id="{84DA8AC7-8F5C-40F1-9938-23DCD9FB78C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a:extLst>
            <a:ext uri="{FF2B5EF4-FFF2-40B4-BE49-F238E27FC236}">
              <a16:creationId xmlns:a16="http://schemas.microsoft.com/office/drawing/2014/main" id="{44DD79C5-B455-47A3-B806-11867C83C69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34D071E8-3811-412D-B65F-BDC1FBFD4C3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B86C66BF-CFC2-4C46-815C-35DE327324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42" name="直線コネクタ 541">
          <a:extLst>
            <a:ext uri="{FF2B5EF4-FFF2-40B4-BE49-F238E27FC236}">
              <a16:creationId xmlns:a16="http://schemas.microsoft.com/office/drawing/2014/main" id="{68646B2D-4EFE-4811-8F59-93E9865B6FAA}"/>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23E0414A-5392-479D-9D0D-4F155BD8BF77}"/>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4" name="直線コネクタ 543">
          <a:extLst>
            <a:ext uri="{FF2B5EF4-FFF2-40B4-BE49-F238E27FC236}">
              <a16:creationId xmlns:a16="http://schemas.microsoft.com/office/drawing/2014/main" id="{7A87CF43-6573-44DF-99B4-5F50D41C58CD}"/>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5" name="【保健センター・保健所】&#10;有形固定資産減価償却率最大値テキスト">
          <a:extLst>
            <a:ext uri="{FF2B5EF4-FFF2-40B4-BE49-F238E27FC236}">
              <a16:creationId xmlns:a16="http://schemas.microsoft.com/office/drawing/2014/main" id="{010CAA69-33C5-4BB0-811D-7AE79E5537DB}"/>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6" name="直線コネクタ 545">
          <a:extLst>
            <a:ext uri="{FF2B5EF4-FFF2-40B4-BE49-F238E27FC236}">
              <a16:creationId xmlns:a16="http://schemas.microsoft.com/office/drawing/2014/main" id="{7BCF5E3D-74A8-419A-8041-C5D802F12E91}"/>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7528D5A8-C5B1-4851-9884-CE91742543AB}"/>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8" name="フローチャート: 判断 547">
          <a:extLst>
            <a:ext uri="{FF2B5EF4-FFF2-40B4-BE49-F238E27FC236}">
              <a16:creationId xmlns:a16="http://schemas.microsoft.com/office/drawing/2014/main" id="{BC84E021-839D-4089-866D-89BC001B219D}"/>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549" name="フローチャート: 判断 548">
          <a:extLst>
            <a:ext uri="{FF2B5EF4-FFF2-40B4-BE49-F238E27FC236}">
              <a16:creationId xmlns:a16="http://schemas.microsoft.com/office/drawing/2014/main" id="{D580190C-10F2-4E53-9FDC-488175CDBAAD}"/>
            </a:ext>
          </a:extLst>
        </xdr:cNvPr>
        <xdr:cNvSpPr/>
      </xdr:nvSpPr>
      <xdr:spPr>
        <a:xfrm>
          <a:off x="154305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550" name="フローチャート: 判断 549">
          <a:extLst>
            <a:ext uri="{FF2B5EF4-FFF2-40B4-BE49-F238E27FC236}">
              <a16:creationId xmlns:a16="http://schemas.microsoft.com/office/drawing/2014/main" id="{A6914E78-28F8-497D-A6F4-115B71EB8606}"/>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1" name="フローチャート: 判断 550">
          <a:extLst>
            <a:ext uri="{FF2B5EF4-FFF2-40B4-BE49-F238E27FC236}">
              <a16:creationId xmlns:a16="http://schemas.microsoft.com/office/drawing/2014/main" id="{CF579004-291F-4ED8-9A55-9889ADBC31BC}"/>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52" name="フローチャート: 判断 551">
          <a:extLst>
            <a:ext uri="{FF2B5EF4-FFF2-40B4-BE49-F238E27FC236}">
              <a16:creationId xmlns:a16="http://schemas.microsoft.com/office/drawing/2014/main" id="{1070F40D-9627-4624-BF5A-97E487FB6443}"/>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6EFA814-BFA4-45E3-872D-54DE2F0D28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CB13F1A-ABC5-4692-A2DB-38A5B3CA40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480A866-45B2-46ED-9DDB-5BD6D2E4DF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75B2C89-8D44-4367-9DD9-D8A94CCE7B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D43C6AEF-C95E-4012-AD0D-DF551702B93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558" name="楕円 557">
          <a:extLst>
            <a:ext uri="{FF2B5EF4-FFF2-40B4-BE49-F238E27FC236}">
              <a16:creationId xmlns:a16="http://schemas.microsoft.com/office/drawing/2014/main" id="{7D5B69A6-70A9-42D2-B171-0830C456D827}"/>
            </a:ext>
          </a:extLst>
        </xdr:cNvPr>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559" name="【保健センター・保健所】&#10;有形固定資産減価償却率該当値テキスト">
          <a:extLst>
            <a:ext uri="{FF2B5EF4-FFF2-40B4-BE49-F238E27FC236}">
              <a16:creationId xmlns:a16="http://schemas.microsoft.com/office/drawing/2014/main" id="{873F1498-D473-4D4A-8D27-1453AF73EF0E}"/>
            </a:ext>
          </a:extLst>
        </xdr:cNvPr>
        <xdr:cNvSpPr txBox="1"/>
      </xdr:nvSpPr>
      <xdr:spPr>
        <a:xfrm>
          <a:off x="16357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560" name="楕円 559">
          <a:extLst>
            <a:ext uri="{FF2B5EF4-FFF2-40B4-BE49-F238E27FC236}">
              <a16:creationId xmlns:a16="http://schemas.microsoft.com/office/drawing/2014/main" id="{72C504C3-66E2-46BE-895B-BF3CEF79911B}"/>
            </a:ext>
          </a:extLst>
        </xdr:cNvPr>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xdr:rowOff>
    </xdr:from>
    <xdr:to>
      <xdr:col>85</xdr:col>
      <xdr:colOff>127000</xdr:colOff>
      <xdr:row>59</xdr:row>
      <xdr:rowOff>58783</xdr:rowOff>
    </xdr:to>
    <xdr:cxnSp macro="">
      <xdr:nvCxnSpPr>
        <xdr:cNvPr id="561" name="直線コネクタ 560">
          <a:extLst>
            <a:ext uri="{FF2B5EF4-FFF2-40B4-BE49-F238E27FC236}">
              <a16:creationId xmlns:a16="http://schemas.microsoft.com/office/drawing/2014/main" id="{86E6FBFF-5A1A-47FD-AF95-955D6F1AA140}"/>
            </a:ext>
          </a:extLst>
        </xdr:cNvPr>
        <xdr:cNvCxnSpPr/>
      </xdr:nvCxnSpPr>
      <xdr:spPr>
        <a:xfrm>
          <a:off x="15481300" y="1013187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62" name="楕円 561">
          <a:extLst>
            <a:ext uri="{FF2B5EF4-FFF2-40B4-BE49-F238E27FC236}">
              <a16:creationId xmlns:a16="http://schemas.microsoft.com/office/drawing/2014/main" id="{505A6CBA-6F09-48B8-8D23-B2B03C046F44}"/>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73478</xdr:rowOff>
    </xdr:to>
    <xdr:cxnSp macro="">
      <xdr:nvCxnSpPr>
        <xdr:cNvPr id="563" name="直線コネクタ 562">
          <a:extLst>
            <a:ext uri="{FF2B5EF4-FFF2-40B4-BE49-F238E27FC236}">
              <a16:creationId xmlns:a16="http://schemas.microsoft.com/office/drawing/2014/main" id="{3CC92019-3364-48E3-BF5B-CD81596B8CF9}"/>
            </a:ext>
          </a:extLst>
        </xdr:cNvPr>
        <xdr:cNvCxnSpPr/>
      </xdr:nvCxnSpPr>
      <xdr:spPr>
        <a:xfrm flipV="1">
          <a:off x="14592300" y="101318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64" name="楕円 563">
          <a:extLst>
            <a:ext uri="{FF2B5EF4-FFF2-40B4-BE49-F238E27FC236}">
              <a16:creationId xmlns:a16="http://schemas.microsoft.com/office/drawing/2014/main" id="{C125B57D-663F-4E88-B7D5-18F4D6F761B1}"/>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565" name="直線コネクタ 564">
          <a:extLst>
            <a:ext uri="{FF2B5EF4-FFF2-40B4-BE49-F238E27FC236}">
              <a16:creationId xmlns:a16="http://schemas.microsoft.com/office/drawing/2014/main" id="{D982A3FF-AB48-4241-AE04-CA160D8F959B}"/>
            </a:ext>
          </a:extLst>
        </xdr:cNvPr>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566" name="楕円 565">
          <a:extLst>
            <a:ext uri="{FF2B5EF4-FFF2-40B4-BE49-F238E27FC236}">
              <a16:creationId xmlns:a16="http://schemas.microsoft.com/office/drawing/2014/main" id="{C3386AD9-870F-4151-AFEB-3E7F181D7D93}"/>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567" name="直線コネクタ 566">
          <a:extLst>
            <a:ext uri="{FF2B5EF4-FFF2-40B4-BE49-F238E27FC236}">
              <a16:creationId xmlns:a16="http://schemas.microsoft.com/office/drawing/2014/main" id="{04D24BD9-1C76-466B-A378-34E3DCC475D9}"/>
            </a:ext>
          </a:extLst>
        </xdr:cNvPr>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59889</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77F7B1FF-7E56-4165-908B-D01378FF7102}"/>
            </a:ext>
          </a:extLst>
        </xdr:cNvPr>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E7FFE12D-7BD0-4358-8682-A40FCC61682E}"/>
            </a:ext>
          </a:extLst>
        </xdr:cNvPr>
        <xdr:cNvSpPr txBox="1"/>
      </xdr:nvSpPr>
      <xdr:spPr>
        <a:xfrm>
          <a:off x="14389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70371DDF-F1A1-47ED-8529-1A7BE411460A}"/>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71" name="n_4aveValue【保健センター・保健所】&#10;有形固定資産減価償却率">
          <a:extLst>
            <a:ext uri="{FF2B5EF4-FFF2-40B4-BE49-F238E27FC236}">
              <a16:creationId xmlns:a16="http://schemas.microsoft.com/office/drawing/2014/main" id="{A8C48E63-BDB9-4601-A5BD-D4B964415961}"/>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0D663069-235B-4D25-A83C-2605D4FD525A}"/>
            </a:ext>
          </a:extLst>
        </xdr:cNvPr>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D04B6739-9647-4C35-A4F6-D5E0069FF48C}"/>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74" name="n_3mainValue【保健センター・保健所】&#10;有形固定資産減価償却率">
          <a:extLst>
            <a:ext uri="{FF2B5EF4-FFF2-40B4-BE49-F238E27FC236}">
              <a16:creationId xmlns:a16="http://schemas.microsoft.com/office/drawing/2014/main" id="{2ADDFC7C-9901-4CE6-B7B0-5A4BC6FAF608}"/>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575" name="n_4mainValue【保健センター・保健所】&#10;有形固定資産減価償却率">
          <a:extLst>
            <a:ext uri="{FF2B5EF4-FFF2-40B4-BE49-F238E27FC236}">
              <a16:creationId xmlns:a16="http://schemas.microsoft.com/office/drawing/2014/main" id="{850C1916-2BCC-4718-810F-DE6A875CEAC0}"/>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1BA26627-B6D9-4DF7-A7AE-1D35F0D0CB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ED5AF2F0-2905-48D1-BBF7-C5E2398EB9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8EB15DCC-1373-408F-9A42-92AFABFAF2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66843B94-B1E7-4FEE-8FEE-D33A520A83D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73C0CD3D-C266-4AE8-8C46-4E6C9FDE4D2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AB2750FD-A1B2-446B-9BB2-77A2C699E4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C91CFE6B-85C9-4F73-8D9C-9CEAB362A5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1F03D678-3BE2-48AD-9B1E-53C734B9EE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84B6D4FF-210E-4866-99EA-94A9E4F546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71037246-39E0-4411-BA4E-14216A1F61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6" name="直線コネクタ 585">
          <a:extLst>
            <a:ext uri="{FF2B5EF4-FFF2-40B4-BE49-F238E27FC236}">
              <a16:creationId xmlns:a16="http://schemas.microsoft.com/office/drawing/2014/main" id="{33CC7FCA-043F-4599-9BAB-E7973CEB0BB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7" name="テキスト ボックス 586">
          <a:extLst>
            <a:ext uri="{FF2B5EF4-FFF2-40B4-BE49-F238E27FC236}">
              <a16:creationId xmlns:a16="http://schemas.microsoft.com/office/drawing/2014/main" id="{3C6828C1-ACD0-4388-81B9-55FB85FDD96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8" name="直線コネクタ 587">
          <a:extLst>
            <a:ext uri="{FF2B5EF4-FFF2-40B4-BE49-F238E27FC236}">
              <a16:creationId xmlns:a16="http://schemas.microsoft.com/office/drawing/2014/main" id="{2D943D25-C8A3-4694-B1B0-38DF2EE98DF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9" name="テキスト ボックス 588">
          <a:extLst>
            <a:ext uri="{FF2B5EF4-FFF2-40B4-BE49-F238E27FC236}">
              <a16:creationId xmlns:a16="http://schemas.microsoft.com/office/drawing/2014/main" id="{AC524D8C-01ED-4293-BE7E-F64096DE1BC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0" name="直線コネクタ 589">
          <a:extLst>
            <a:ext uri="{FF2B5EF4-FFF2-40B4-BE49-F238E27FC236}">
              <a16:creationId xmlns:a16="http://schemas.microsoft.com/office/drawing/2014/main" id="{ECE6F267-1632-4403-B14D-906731C1667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1" name="テキスト ボックス 590">
          <a:extLst>
            <a:ext uri="{FF2B5EF4-FFF2-40B4-BE49-F238E27FC236}">
              <a16:creationId xmlns:a16="http://schemas.microsoft.com/office/drawing/2014/main" id="{2C0ADDB1-0910-4EE1-B85D-073AFD9933D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2" name="直線コネクタ 591">
          <a:extLst>
            <a:ext uri="{FF2B5EF4-FFF2-40B4-BE49-F238E27FC236}">
              <a16:creationId xmlns:a16="http://schemas.microsoft.com/office/drawing/2014/main" id="{A1E9E46F-B32E-4E6A-AE44-8CE3EFD82D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3" name="テキスト ボックス 592">
          <a:extLst>
            <a:ext uri="{FF2B5EF4-FFF2-40B4-BE49-F238E27FC236}">
              <a16:creationId xmlns:a16="http://schemas.microsoft.com/office/drawing/2014/main" id="{8C9807BD-FCA8-4F79-8489-C2B993764F5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7A2FDAF0-1768-4AE0-AA58-FDE62A9E6CE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205FACC6-B3B5-4094-ABCE-EDC333E599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7161349E-B573-4965-8B90-2465643FAC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7" name="直線コネクタ 596">
          <a:extLst>
            <a:ext uri="{FF2B5EF4-FFF2-40B4-BE49-F238E27FC236}">
              <a16:creationId xmlns:a16="http://schemas.microsoft.com/office/drawing/2014/main" id="{E4206450-FD35-4514-BE70-11BDC4ED249F}"/>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12404B10-B5CF-4BEA-A8A9-41EAE5529F69}"/>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9" name="直線コネクタ 598">
          <a:extLst>
            <a:ext uri="{FF2B5EF4-FFF2-40B4-BE49-F238E27FC236}">
              <a16:creationId xmlns:a16="http://schemas.microsoft.com/office/drawing/2014/main" id="{C2A08B3F-9251-4739-8F51-A9515E8482C4}"/>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3EDB4688-700A-4CF4-9614-BAD475B6C7DD}"/>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1" name="直線コネクタ 600">
          <a:extLst>
            <a:ext uri="{FF2B5EF4-FFF2-40B4-BE49-F238E27FC236}">
              <a16:creationId xmlns:a16="http://schemas.microsoft.com/office/drawing/2014/main" id="{1CD4377C-240C-4A3C-9595-DDD5915DA0EB}"/>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B843CDDA-1E19-4BD5-827A-67A91AA61B9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3" name="フローチャート: 判断 602">
          <a:extLst>
            <a:ext uri="{FF2B5EF4-FFF2-40B4-BE49-F238E27FC236}">
              <a16:creationId xmlns:a16="http://schemas.microsoft.com/office/drawing/2014/main" id="{641A6306-9B16-42EA-94E2-986EB30AEE4A}"/>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04" name="フローチャート: 判断 603">
          <a:extLst>
            <a:ext uri="{FF2B5EF4-FFF2-40B4-BE49-F238E27FC236}">
              <a16:creationId xmlns:a16="http://schemas.microsoft.com/office/drawing/2014/main" id="{5027ED60-7E0C-4137-9F1C-54FA3691AAB8}"/>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05" name="フローチャート: 判断 604">
          <a:extLst>
            <a:ext uri="{FF2B5EF4-FFF2-40B4-BE49-F238E27FC236}">
              <a16:creationId xmlns:a16="http://schemas.microsoft.com/office/drawing/2014/main" id="{DAECBB65-67D9-4C08-8865-45719B9A83A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06" name="フローチャート: 判断 605">
          <a:extLst>
            <a:ext uri="{FF2B5EF4-FFF2-40B4-BE49-F238E27FC236}">
              <a16:creationId xmlns:a16="http://schemas.microsoft.com/office/drawing/2014/main" id="{2AB72CD6-3588-4B15-9A83-6EF9AD13947E}"/>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07" name="フローチャート: 判断 606">
          <a:extLst>
            <a:ext uri="{FF2B5EF4-FFF2-40B4-BE49-F238E27FC236}">
              <a16:creationId xmlns:a16="http://schemas.microsoft.com/office/drawing/2014/main" id="{4B57E532-933F-47B3-880A-C9840E1BA5BC}"/>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7BAAB66-492C-4919-BE1B-AF78A522D8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37B4A50-BC94-480E-8B6E-D4C909890B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6918DCD-610D-4752-8C5D-D78804C331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B9F90FF-B101-4DE9-BA78-3E806A2A63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ECBDAD4-E6EB-46C0-B5DA-F28DC3CE06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613" name="楕円 612">
          <a:extLst>
            <a:ext uri="{FF2B5EF4-FFF2-40B4-BE49-F238E27FC236}">
              <a16:creationId xmlns:a16="http://schemas.microsoft.com/office/drawing/2014/main" id="{ED4828E8-D042-4A4D-950E-1F65A316C237}"/>
            </a:ext>
          </a:extLst>
        </xdr:cNvPr>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D9143783-CFF0-45F4-8F57-C1ED9C0925F0}"/>
            </a:ext>
          </a:extLst>
        </xdr:cNvPr>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127508</xdr:rowOff>
    </xdr:from>
    <xdr:to>
      <xdr:col>112</xdr:col>
      <xdr:colOff>38100</xdr:colOff>
      <xdr:row>62</xdr:row>
      <xdr:rowOff>57658</xdr:rowOff>
    </xdr:to>
    <xdr:sp macro="" textlink="">
      <xdr:nvSpPr>
        <xdr:cNvPr id="615" name="楕円 614">
          <a:extLst>
            <a:ext uri="{FF2B5EF4-FFF2-40B4-BE49-F238E27FC236}">
              <a16:creationId xmlns:a16="http://schemas.microsoft.com/office/drawing/2014/main" id="{9BB541B7-DC1C-40FD-9B79-33E72170DA1A}"/>
            </a:ext>
          </a:extLst>
        </xdr:cNvPr>
        <xdr:cNvSpPr/>
      </xdr:nvSpPr>
      <xdr:spPr>
        <a:xfrm>
          <a:off x="21272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6858</xdr:rowOff>
    </xdr:to>
    <xdr:cxnSp macro="">
      <xdr:nvCxnSpPr>
        <xdr:cNvPr id="616" name="直線コネクタ 615">
          <a:extLst>
            <a:ext uri="{FF2B5EF4-FFF2-40B4-BE49-F238E27FC236}">
              <a16:creationId xmlns:a16="http://schemas.microsoft.com/office/drawing/2014/main" id="{E8C8844A-6E1B-4419-A2C1-945136760E7A}"/>
            </a:ext>
          </a:extLst>
        </xdr:cNvPr>
        <xdr:cNvCxnSpPr/>
      </xdr:nvCxnSpPr>
      <xdr:spPr>
        <a:xfrm>
          <a:off x="21323300" y="10636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127508</xdr:rowOff>
    </xdr:from>
    <xdr:to>
      <xdr:col>107</xdr:col>
      <xdr:colOff>101600</xdr:colOff>
      <xdr:row>62</xdr:row>
      <xdr:rowOff>57658</xdr:rowOff>
    </xdr:to>
    <xdr:sp macro="" textlink="">
      <xdr:nvSpPr>
        <xdr:cNvPr id="617" name="楕円 616">
          <a:extLst>
            <a:ext uri="{FF2B5EF4-FFF2-40B4-BE49-F238E27FC236}">
              <a16:creationId xmlns:a16="http://schemas.microsoft.com/office/drawing/2014/main" id="{518AE557-E88A-4D62-BA4C-0E0841CFCE1E}"/>
            </a:ext>
          </a:extLst>
        </xdr:cNvPr>
        <xdr:cNvSpPr/>
      </xdr:nvSpPr>
      <xdr:spPr>
        <a:xfrm>
          <a:off x="20383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xdr:rowOff>
    </xdr:from>
    <xdr:to>
      <xdr:col>111</xdr:col>
      <xdr:colOff>177800</xdr:colOff>
      <xdr:row>62</xdr:row>
      <xdr:rowOff>6858</xdr:rowOff>
    </xdr:to>
    <xdr:cxnSp macro="">
      <xdr:nvCxnSpPr>
        <xdr:cNvPr id="618" name="直線コネクタ 617">
          <a:extLst>
            <a:ext uri="{FF2B5EF4-FFF2-40B4-BE49-F238E27FC236}">
              <a16:creationId xmlns:a16="http://schemas.microsoft.com/office/drawing/2014/main" id="{B911AA3B-FE1D-4022-9185-2EC6F7F2BB11}"/>
            </a:ext>
          </a:extLst>
        </xdr:cNvPr>
        <xdr:cNvCxnSpPr/>
      </xdr:nvCxnSpPr>
      <xdr:spPr>
        <a:xfrm>
          <a:off x="20434300" y="10636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129794</xdr:rowOff>
    </xdr:from>
    <xdr:to>
      <xdr:col>102</xdr:col>
      <xdr:colOff>165100</xdr:colOff>
      <xdr:row>62</xdr:row>
      <xdr:rowOff>59944</xdr:rowOff>
    </xdr:to>
    <xdr:sp macro="" textlink="">
      <xdr:nvSpPr>
        <xdr:cNvPr id="619" name="楕円 618">
          <a:extLst>
            <a:ext uri="{FF2B5EF4-FFF2-40B4-BE49-F238E27FC236}">
              <a16:creationId xmlns:a16="http://schemas.microsoft.com/office/drawing/2014/main" id="{7035705C-5814-4F99-BC92-E955B1312BF3}"/>
            </a:ext>
          </a:extLst>
        </xdr:cNvPr>
        <xdr:cNvSpPr/>
      </xdr:nvSpPr>
      <xdr:spPr>
        <a:xfrm>
          <a:off x="19494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xdr:rowOff>
    </xdr:from>
    <xdr:to>
      <xdr:col>107</xdr:col>
      <xdr:colOff>50800</xdr:colOff>
      <xdr:row>62</xdr:row>
      <xdr:rowOff>9144</xdr:rowOff>
    </xdr:to>
    <xdr:cxnSp macro="">
      <xdr:nvCxnSpPr>
        <xdr:cNvPr id="620" name="直線コネクタ 619">
          <a:extLst>
            <a:ext uri="{FF2B5EF4-FFF2-40B4-BE49-F238E27FC236}">
              <a16:creationId xmlns:a16="http://schemas.microsoft.com/office/drawing/2014/main" id="{A063EA74-61A7-408A-BCBA-2CB828E13EE8}"/>
            </a:ext>
          </a:extLst>
        </xdr:cNvPr>
        <xdr:cNvCxnSpPr/>
      </xdr:nvCxnSpPr>
      <xdr:spPr>
        <a:xfrm flipV="1">
          <a:off x="19545300" y="1063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21" name="楕円 620">
          <a:extLst>
            <a:ext uri="{FF2B5EF4-FFF2-40B4-BE49-F238E27FC236}">
              <a16:creationId xmlns:a16="http://schemas.microsoft.com/office/drawing/2014/main" id="{1631D80F-D5EA-4B5D-93B4-2C62705CAA75}"/>
            </a:ext>
          </a:extLst>
        </xdr:cNvPr>
        <xdr:cNvSpPr/>
      </xdr:nvSpPr>
      <xdr:spPr>
        <a:xfrm>
          <a:off x="18605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xdr:rowOff>
    </xdr:from>
    <xdr:to>
      <xdr:col>102</xdr:col>
      <xdr:colOff>114300</xdr:colOff>
      <xdr:row>62</xdr:row>
      <xdr:rowOff>9144</xdr:rowOff>
    </xdr:to>
    <xdr:cxnSp macro="">
      <xdr:nvCxnSpPr>
        <xdr:cNvPr id="622" name="直線コネクタ 621">
          <a:extLst>
            <a:ext uri="{FF2B5EF4-FFF2-40B4-BE49-F238E27FC236}">
              <a16:creationId xmlns:a16="http://schemas.microsoft.com/office/drawing/2014/main" id="{B16967B5-AC41-465B-9F3D-D8F844E53B6B}"/>
            </a:ext>
          </a:extLst>
        </xdr:cNvPr>
        <xdr:cNvCxnSpPr/>
      </xdr:nvCxnSpPr>
      <xdr:spPr>
        <a:xfrm>
          <a:off x="18656300" y="1063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623" name="n_1aveValue【保健センター・保健所】&#10;一人当たり面積">
          <a:extLst>
            <a:ext uri="{FF2B5EF4-FFF2-40B4-BE49-F238E27FC236}">
              <a16:creationId xmlns:a16="http://schemas.microsoft.com/office/drawing/2014/main" id="{6E392053-BCAA-4143-8CE6-D3B16DD8147B}"/>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24" name="n_2aveValue【保健センター・保健所】&#10;一人当たり面積">
          <a:extLst>
            <a:ext uri="{FF2B5EF4-FFF2-40B4-BE49-F238E27FC236}">
              <a16:creationId xmlns:a16="http://schemas.microsoft.com/office/drawing/2014/main" id="{3A196206-15F7-4DDF-8B73-097613B4F29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25" name="n_3aveValue【保健センター・保健所】&#10;一人当たり面積">
          <a:extLst>
            <a:ext uri="{FF2B5EF4-FFF2-40B4-BE49-F238E27FC236}">
              <a16:creationId xmlns:a16="http://schemas.microsoft.com/office/drawing/2014/main" id="{6E891980-7DA7-4C9B-8C42-FFB78EFC5E1F}"/>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626" name="n_4aveValue【保健センター・保健所】&#10;一人当たり面積">
          <a:extLst>
            <a:ext uri="{FF2B5EF4-FFF2-40B4-BE49-F238E27FC236}">
              <a16:creationId xmlns:a16="http://schemas.microsoft.com/office/drawing/2014/main" id="{EFA66392-236E-459F-9F5B-33EE4BB36543}"/>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48785</xdr:rowOff>
    </xdr:from>
    <xdr:ext cx="469744" cy="259045"/>
    <xdr:sp macro="" textlink="">
      <xdr:nvSpPr>
        <xdr:cNvPr id="627" name="n_1mainValue【保健センター・保健所】&#10;一人当たり面積">
          <a:extLst>
            <a:ext uri="{FF2B5EF4-FFF2-40B4-BE49-F238E27FC236}">
              <a16:creationId xmlns:a16="http://schemas.microsoft.com/office/drawing/2014/main" id="{867A4E76-4DA7-45F2-8B4A-718CBCD310F8}"/>
            </a:ext>
          </a:extLst>
        </xdr:cNvPr>
        <xdr:cNvSpPr txBox="1"/>
      </xdr:nvSpPr>
      <xdr:spPr>
        <a:xfrm>
          <a:off x="210757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48785</xdr:rowOff>
    </xdr:from>
    <xdr:ext cx="469744" cy="259045"/>
    <xdr:sp macro="" textlink="">
      <xdr:nvSpPr>
        <xdr:cNvPr id="628" name="n_2mainValue【保健センター・保健所】&#10;一人当たり面積">
          <a:extLst>
            <a:ext uri="{FF2B5EF4-FFF2-40B4-BE49-F238E27FC236}">
              <a16:creationId xmlns:a16="http://schemas.microsoft.com/office/drawing/2014/main" id="{F6B892CB-B8F6-47A6-AF6A-8AB01FBA677F}"/>
            </a:ext>
          </a:extLst>
        </xdr:cNvPr>
        <xdr:cNvSpPr txBox="1"/>
      </xdr:nvSpPr>
      <xdr:spPr>
        <a:xfrm>
          <a:off x="201994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51071</xdr:rowOff>
    </xdr:from>
    <xdr:ext cx="469744" cy="259045"/>
    <xdr:sp macro="" textlink="">
      <xdr:nvSpPr>
        <xdr:cNvPr id="629" name="n_3mainValue【保健センター・保健所】&#10;一人当たり面積">
          <a:extLst>
            <a:ext uri="{FF2B5EF4-FFF2-40B4-BE49-F238E27FC236}">
              <a16:creationId xmlns:a16="http://schemas.microsoft.com/office/drawing/2014/main" id="{91603307-5D6E-4618-BBE8-9FCE8DF025B8}"/>
            </a:ext>
          </a:extLst>
        </xdr:cNvPr>
        <xdr:cNvSpPr txBox="1"/>
      </xdr:nvSpPr>
      <xdr:spPr>
        <a:xfrm>
          <a:off x="19310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30" name="n_4mainValue【保健センター・保健所】&#10;一人当たり面積">
          <a:extLst>
            <a:ext uri="{FF2B5EF4-FFF2-40B4-BE49-F238E27FC236}">
              <a16:creationId xmlns:a16="http://schemas.microsoft.com/office/drawing/2014/main" id="{D57E8882-E1C9-4AD2-8DD7-285F23F06F8E}"/>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1C08D4A-E8A8-4806-B879-08010D0FA1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CBEBD8AD-0BE1-4050-A280-F3CB89C430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3788640D-7B39-4581-96F9-BC350E3D75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3ED87290-05E1-4255-A891-78086114A8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A30455BE-7D88-426F-835D-BA1DA6194F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B2B52AF8-D1E8-4C5D-BB70-391F5ACB49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112547E8-8810-4BE3-B56F-316555ECAF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F4DD30B6-4A60-453B-8F7B-448478191B8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D16C8258-2AB3-4F13-8D57-D850DCA6D3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36AEF477-0044-461C-BE47-BC328A0B8E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9B3F22C5-9534-4DDF-8F71-CFA96C47E8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1981B31C-99B5-4936-883D-02E172F6868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78125B3-99B6-4CEA-8060-E925C44ED97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06CA0629-9CFF-442F-8A89-C532D301351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E3CCE99C-2C07-43E6-B5EF-6CCA6647C8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8D858795-7260-4CFC-AD1C-5AE115FAB18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6D9E8A78-6590-4B05-A34E-C7FEF6501D7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5546B403-C114-414D-BF74-DEFF4A08300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E939C8CD-5DE1-4509-BF2C-96DA198A24C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15EDB05D-88BF-4E41-8FD8-D99E6C40257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BC239E84-BA08-4785-900E-2F2F06A1ACC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AA8D9094-58DA-427A-B239-0CE2FA7EDE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A0F13EB2-12AA-4447-8485-DE7F0EE5952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E7ED9D90-A8FA-458F-B649-5A9717DE44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5" name="直線コネクタ 654">
          <a:extLst>
            <a:ext uri="{FF2B5EF4-FFF2-40B4-BE49-F238E27FC236}">
              <a16:creationId xmlns:a16="http://schemas.microsoft.com/office/drawing/2014/main" id="{E2D57BF6-C7EF-4768-9E78-B015D983C45B}"/>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A28040EC-9306-4797-A84A-000AABBC66E3}"/>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7" name="直線コネクタ 656">
          <a:extLst>
            <a:ext uri="{FF2B5EF4-FFF2-40B4-BE49-F238E27FC236}">
              <a16:creationId xmlns:a16="http://schemas.microsoft.com/office/drawing/2014/main" id="{27699591-016C-4AD2-A3FF-7CB98DD3EF3D}"/>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497B19DB-DE44-42BE-A384-DF54E2C1C6AB}"/>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9" name="直線コネクタ 658">
          <a:extLst>
            <a:ext uri="{FF2B5EF4-FFF2-40B4-BE49-F238E27FC236}">
              <a16:creationId xmlns:a16="http://schemas.microsoft.com/office/drawing/2014/main" id="{7928F032-F4C5-4272-9CC0-6ED3441AB34D}"/>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FA17FB23-DA53-43F4-B2A6-91228BEA1DA8}"/>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1" name="フローチャート: 判断 660">
          <a:extLst>
            <a:ext uri="{FF2B5EF4-FFF2-40B4-BE49-F238E27FC236}">
              <a16:creationId xmlns:a16="http://schemas.microsoft.com/office/drawing/2014/main" id="{67C9EB3B-5FE5-46AE-AECA-A8EB1F4A0092}"/>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662" name="フローチャート: 判断 661">
          <a:extLst>
            <a:ext uri="{FF2B5EF4-FFF2-40B4-BE49-F238E27FC236}">
              <a16:creationId xmlns:a16="http://schemas.microsoft.com/office/drawing/2014/main" id="{3A18CEF1-7784-4B5B-9732-2CC091A460C0}"/>
            </a:ext>
          </a:extLst>
        </xdr:cNvPr>
        <xdr:cNvSpPr/>
      </xdr:nvSpPr>
      <xdr:spPr>
        <a:xfrm>
          <a:off x="15430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663" name="フローチャート: 判断 662">
          <a:extLst>
            <a:ext uri="{FF2B5EF4-FFF2-40B4-BE49-F238E27FC236}">
              <a16:creationId xmlns:a16="http://schemas.microsoft.com/office/drawing/2014/main" id="{42DAF74E-6FFE-421A-896A-3CE2F4C75B09}"/>
            </a:ext>
          </a:extLst>
        </xdr:cNvPr>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55880</xdr:rowOff>
    </xdr:from>
    <xdr:to>
      <xdr:col>72</xdr:col>
      <xdr:colOff>38100</xdr:colOff>
      <xdr:row>82</xdr:row>
      <xdr:rowOff>157480</xdr:rowOff>
    </xdr:to>
    <xdr:sp macro="" textlink="">
      <xdr:nvSpPr>
        <xdr:cNvPr id="664" name="フローチャート: 判断 663">
          <a:extLst>
            <a:ext uri="{FF2B5EF4-FFF2-40B4-BE49-F238E27FC236}">
              <a16:creationId xmlns:a16="http://schemas.microsoft.com/office/drawing/2014/main" id="{A024155E-A1C0-44E2-81F7-55B4B69C8583}"/>
            </a:ext>
          </a:extLst>
        </xdr:cNvPr>
        <xdr:cNvSpPr/>
      </xdr:nvSpPr>
      <xdr:spPr>
        <a:xfrm>
          <a:off x="1365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80645</xdr:rowOff>
    </xdr:from>
    <xdr:to>
      <xdr:col>67</xdr:col>
      <xdr:colOff>101600</xdr:colOff>
      <xdr:row>83</xdr:row>
      <xdr:rowOff>10795</xdr:rowOff>
    </xdr:to>
    <xdr:sp macro="" textlink="">
      <xdr:nvSpPr>
        <xdr:cNvPr id="665" name="フローチャート: 判断 664">
          <a:extLst>
            <a:ext uri="{FF2B5EF4-FFF2-40B4-BE49-F238E27FC236}">
              <a16:creationId xmlns:a16="http://schemas.microsoft.com/office/drawing/2014/main" id="{CFF802CA-A0CB-43CF-8592-8CC85CD657C2}"/>
            </a:ext>
          </a:extLst>
        </xdr:cNvPr>
        <xdr:cNvSpPr/>
      </xdr:nvSpPr>
      <xdr:spPr>
        <a:xfrm>
          <a:off x="12763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F773B0F-BF22-4017-BE04-624278C176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B2EAF12-3B7D-4C11-8BBB-F02EADB1B7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37357669-1120-45ED-954B-C5E01431D1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11B18380-EEEC-46F5-B03D-598512B39F8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1F71A1B8-4D88-47D5-8D36-E5F703C392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671" name="楕円 670">
          <a:extLst>
            <a:ext uri="{FF2B5EF4-FFF2-40B4-BE49-F238E27FC236}">
              <a16:creationId xmlns:a16="http://schemas.microsoft.com/office/drawing/2014/main" id="{5C238D02-6D3A-4788-8ADD-EC9AA3F48A3E}"/>
            </a:ext>
          </a:extLst>
        </xdr:cNvPr>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D4F95651-68FD-4900-8A93-9DBE01593783}"/>
            </a:ext>
          </a:extLst>
        </xdr:cNvPr>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673" name="楕円 672">
          <a:extLst>
            <a:ext uri="{FF2B5EF4-FFF2-40B4-BE49-F238E27FC236}">
              <a16:creationId xmlns:a16="http://schemas.microsoft.com/office/drawing/2014/main" id="{66008DF4-4B5D-4356-851C-F89240EA00B1}"/>
            </a:ext>
          </a:extLst>
        </xdr:cNvPr>
        <xdr:cNvSpPr/>
      </xdr:nvSpPr>
      <xdr:spPr>
        <a:xfrm>
          <a:off x="15430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22861</xdr:rowOff>
    </xdr:to>
    <xdr:cxnSp macro="">
      <xdr:nvCxnSpPr>
        <xdr:cNvPr id="674" name="直線コネクタ 673">
          <a:extLst>
            <a:ext uri="{FF2B5EF4-FFF2-40B4-BE49-F238E27FC236}">
              <a16:creationId xmlns:a16="http://schemas.microsoft.com/office/drawing/2014/main" id="{55AA432A-7CA0-488B-87E2-65370C689957}"/>
            </a:ext>
          </a:extLst>
        </xdr:cNvPr>
        <xdr:cNvCxnSpPr/>
      </xdr:nvCxnSpPr>
      <xdr:spPr>
        <a:xfrm>
          <a:off x="15481300" y="144037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675" name="楕円 674">
          <a:extLst>
            <a:ext uri="{FF2B5EF4-FFF2-40B4-BE49-F238E27FC236}">
              <a16:creationId xmlns:a16="http://schemas.microsoft.com/office/drawing/2014/main" id="{41CF11CA-E861-4BCD-8EB8-6775980D64A1}"/>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1905</xdr:rowOff>
    </xdr:to>
    <xdr:cxnSp macro="">
      <xdr:nvCxnSpPr>
        <xdr:cNvPr id="676" name="直線コネクタ 675">
          <a:extLst>
            <a:ext uri="{FF2B5EF4-FFF2-40B4-BE49-F238E27FC236}">
              <a16:creationId xmlns:a16="http://schemas.microsoft.com/office/drawing/2014/main" id="{86D813FC-70D7-4464-AA1A-6AD3586B1472}"/>
            </a:ext>
          </a:extLst>
        </xdr:cNvPr>
        <xdr:cNvCxnSpPr/>
      </xdr:nvCxnSpPr>
      <xdr:spPr>
        <a:xfrm>
          <a:off x="14592300" y="14382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73025</xdr:rowOff>
    </xdr:from>
    <xdr:to>
      <xdr:col>72</xdr:col>
      <xdr:colOff>38100</xdr:colOff>
      <xdr:row>84</xdr:row>
      <xdr:rowOff>3175</xdr:rowOff>
    </xdr:to>
    <xdr:sp macro="" textlink="">
      <xdr:nvSpPr>
        <xdr:cNvPr id="677" name="楕円 676">
          <a:extLst>
            <a:ext uri="{FF2B5EF4-FFF2-40B4-BE49-F238E27FC236}">
              <a16:creationId xmlns:a16="http://schemas.microsoft.com/office/drawing/2014/main" id="{B1089189-6EA6-4464-8979-C3202CB044D2}"/>
            </a:ext>
          </a:extLst>
        </xdr:cNvPr>
        <xdr:cNvSpPr/>
      </xdr:nvSpPr>
      <xdr:spPr>
        <a:xfrm>
          <a:off x="13652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123825</xdr:rowOff>
    </xdr:from>
    <xdr:to>
      <xdr:col>76</xdr:col>
      <xdr:colOff>114300</xdr:colOff>
      <xdr:row>83</xdr:row>
      <xdr:rowOff>152400</xdr:rowOff>
    </xdr:to>
    <xdr:cxnSp macro="">
      <xdr:nvCxnSpPr>
        <xdr:cNvPr id="678" name="直線コネクタ 677">
          <a:extLst>
            <a:ext uri="{FF2B5EF4-FFF2-40B4-BE49-F238E27FC236}">
              <a16:creationId xmlns:a16="http://schemas.microsoft.com/office/drawing/2014/main" id="{82D2F22C-91E4-4FA7-8383-F88BDE4F07F7}"/>
            </a:ext>
          </a:extLst>
        </xdr:cNvPr>
        <xdr:cNvCxnSpPr/>
      </xdr:nvCxnSpPr>
      <xdr:spPr>
        <a:xfrm>
          <a:off x="13703300" y="14354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679" name="楕円 678">
          <a:extLst>
            <a:ext uri="{FF2B5EF4-FFF2-40B4-BE49-F238E27FC236}">
              <a16:creationId xmlns:a16="http://schemas.microsoft.com/office/drawing/2014/main" id="{FF39C436-EE2F-4013-B207-43365D7427BC}"/>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123825</xdr:rowOff>
    </xdr:to>
    <xdr:cxnSp macro="">
      <xdr:nvCxnSpPr>
        <xdr:cNvPr id="680" name="直線コネクタ 679">
          <a:extLst>
            <a:ext uri="{FF2B5EF4-FFF2-40B4-BE49-F238E27FC236}">
              <a16:creationId xmlns:a16="http://schemas.microsoft.com/office/drawing/2014/main" id="{FC74284C-A807-4DE2-A4B0-9586116798D1}"/>
            </a:ext>
          </a:extLst>
        </xdr:cNvPr>
        <xdr:cNvCxnSpPr/>
      </xdr:nvCxnSpPr>
      <xdr:spPr>
        <a:xfrm>
          <a:off x="12814300" y="14337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78757</xdr:rowOff>
    </xdr:from>
    <xdr:ext cx="405111" cy="259045"/>
    <xdr:sp macro="" textlink="">
      <xdr:nvSpPr>
        <xdr:cNvPr id="681" name="n_1aveValue【消防施設】&#10;有形固定資産減価償却率">
          <a:extLst>
            <a:ext uri="{FF2B5EF4-FFF2-40B4-BE49-F238E27FC236}">
              <a16:creationId xmlns:a16="http://schemas.microsoft.com/office/drawing/2014/main" id="{BA996437-D212-4301-A3F7-5BBA5917C5B6}"/>
            </a:ext>
          </a:extLst>
        </xdr:cNvPr>
        <xdr:cNvSpPr txBox="1"/>
      </xdr:nvSpPr>
      <xdr:spPr>
        <a:xfrm>
          <a:off x="15266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682" name="n_2aveValue【消防施設】&#10;有形固定資産減価償却率">
          <a:extLst>
            <a:ext uri="{FF2B5EF4-FFF2-40B4-BE49-F238E27FC236}">
              <a16:creationId xmlns:a16="http://schemas.microsoft.com/office/drawing/2014/main" id="{94D59C8D-5122-4FB2-9D72-53F8A8858326}"/>
            </a:ext>
          </a:extLst>
        </xdr:cNvPr>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2557</xdr:rowOff>
    </xdr:from>
    <xdr:ext cx="405111" cy="259045"/>
    <xdr:sp macro="" textlink="">
      <xdr:nvSpPr>
        <xdr:cNvPr id="683" name="n_3aveValue【消防施設】&#10;有形固定資産減価償却率">
          <a:extLst>
            <a:ext uri="{FF2B5EF4-FFF2-40B4-BE49-F238E27FC236}">
              <a16:creationId xmlns:a16="http://schemas.microsoft.com/office/drawing/2014/main" id="{EB6E3EA5-A7C9-46DF-BFA0-ED2460DE6B4B}"/>
            </a:ext>
          </a:extLst>
        </xdr:cNvPr>
        <xdr:cNvSpPr txBox="1"/>
      </xdr:nvSpPr>
      <xdr:spPr>
        <a:xfrm>
          <a:off x="13500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27322</xdr:rowOff>
    </xdr:from>
    <xdr:ext cx="405111" cy="259045"/>
    <xdr:sp macro="" textlink="">
      <xdr:nvSpPr>
        <xdr:cNvPr id="684" name="n_4aveValue【消防施設】&#10;有形固定資産減価償却率">
          <a:extLst>
            <a:ext uri="{FF2B5EF4-FFF2-40B4-BE49-F238E27FC236}">
              <a16:creationId xmlns:a16="http://schemas.microsoft.com/office/drawing/2014/main" id="{0ED9AE94-4641-42DE-91A4-7E7A814643E2}"/>
            </a:ext>
          </a:extLst>
        </xdr:cNvPr>
        <xdr:cNvSpPr txBox="1"/>
      </xdr:nvSpPr>
      <xdr:spPr>
        <a:xfrm>
          <a:off x="12611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685" name="n_1mainValue【消防施設】&#10;有形固定資産減価償却率">
          <a:extLst>
            <a:ext uri="{FF2B5EF4-FFF2-40B4-BE49-F238E27FC236}">
              <a16:creationId xmlns:a16="http://schemas.microsoft.com/office/drawing/2014/main" id="{0555E4CE-1ABB-4F6F-B8F0-FFC354C5315F}"/>
            </a:ext>
          </a:extLst>
        </xdr:cNvPr>
        <xdr:cNvSpPr txBox="1"/>
      </xdr:nvSpPr>
      <xdr:spPr>
        <a:xfrm>
          <a:off x="15266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686" name="n_2mainValue【消防施設】&#10;有形固定資産減価償却率">
          <a:extLst>
            <a:ext uri="{FF2B5EF4-FFF2-40B4-BE49-F238E27FC236}">
              <a16:creationId xmlns:a16="http://schemas.microsoft.com/office/drawing/2014/main" id="{2220BB43-42EA-4DF5-8C94-B56F68B95AB2}"/>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165752</xdr:rowOff>
    </xdr:from>
    <xdr:ext cx="405111" cy="259045"/>
    <xdr:sp macro="" textlink="">
      <xdr:nvSpPr>
        <xdr:cNvPr id="687" name="n_3mainValue【消防施設】&#10;有形固定資産減価償却率">
          <a:extLst>
            <a:ext uri="{FF2B5EF4-FFF2-40B4-BE49-F238E27FC236}">
              <a16:creationId xmlns:a16="http://schemas.microsoft.com/office/drawing/2014/main" id="{C7202EB5-EA6C-42CB-A546-230C4AB4E4E6}"/>
            </a:ext>
          </a:extLst>
        </xdr:cNvPr>
        <xdr:cNvSpPr txBox="1"/>
      </xdr:nvSpPr>
      <xdr:spPr>
        <a:xfrm>
          <a:off x="13500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88" name="n_4mainValue【消防施設】&#10;有形固定資産減価償却率">
          <a:extLst>
            <a:ext uri="{FF2B5EF4-FFF2-40B4-BE49-F238E27FC236}">
              <a16:creationId xmlns:a16="http://schemas.microsoft.com/office/drawing/2014/main" id="{3F7AB8F1-5E82-450D-A3C4-8C4D718181F6}"/>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780E501E-78ED-45F5-94F2-9827D1A112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F8A31CE6-01B9-4EC7-BEE8-CC39C8E21C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B73401C6-DCFD-451C-BCB3-D7972FCD8D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5DE25445-ADDC-48AE-A6AE-9910EAE14A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1342ACA5-0961-4A5B-8DD5-5CF5305324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7EF65238-6E4A-4A62-AA06-C053E6C0E8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464B1E8F-7585-40BD-B1C2-3884257471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AC60749F-6E82-400C-85E5-763D1A51B61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DC6EFF75-3F5E-4927-87FB-872A68488E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FE4B69F6-72C8-481E-B120-B0D0DE54C72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7EC6AA94-0CA6-4FBA-8372-1EE80E3EB57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09E2D4F9-7684-42C8-8401-BE7C7123052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8E7CAB3B-FC29-48D0-A2C6-07AB93F8EED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65D933B3-20BF-4CEA-8F26-ED5116BC49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17B0D36A-A5BB-4D49-9C2E-2190BE25968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851F7B74-262E-494A-8370-C33FD345AB0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E43C0375-9D95-4404-B42D-D8D4A95AC40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C1B8D5EB-C78D-411B-988A-149FA8899AD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4ABD39E0-1A93-4B8E-A218-D16446ED56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D2C29D58-13C5-42BA-B408-5AF00775DD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E931D545-1B50-42E1-A062-7126CD376E9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10" name="直線コネクタ 709">
          <a:extLst>
            <a:ext uri="{FF2B5EF4-FFF2-40B4-BE49-F238E27FC236}">
              <a16:creationId xmlns:a16="http://schemas.microsoft.com/office/drawing/2014/main" id="{9CB3843D-EFF4-4C35-A715-28EA42B35135}"/>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1" name="【消防施設】&#10;一人当たり面積最小値テキスト">
          <a:extLst>
            <a:ext uri="{FF2B5EF4-FFF2-40B4-BE49-F238E27FC236}">
              <a16:creationId xmlns:a16="http://schemas.microsoft.com/office/drawing/2014/main" id="{3ECD202C-EB61-4DE5-AC72-B3EFBA884D9C}"/>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2" name="直線コネクタ 711">
          <a:extLst>
            <a:ext uri="{FF2B5EF4-FFF2-40B4-BE49-F238E27FC236}">
              <a16:creationId xmlns:a16="http://schemas.microsoft.com/office/drawing/2014/main" id="{F8BED8B6-CFA2-4623-AC7C-6794E291E139}"/>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3" name="【消防施設】&#10;一人当たり面積最大値テキスト">
          <a:extLst>
            <a:ext uri="{FF2B5EF4-FFF2-40B4-BE49-F238E27FC236}">
              <a16:creationId xmlns:a16="http://schemas.microsoft.com/office/drawing/2014/main" id="{700FD140-7A21-437D-970F-B658EC0893AA}"/>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4" name="直線コネクタ 713">
          <a:extLst>
            <a:ext uri="{FF2B5EF4-FFF2-40B4-BE49-F238E27FC236}">
              <a16:creationId xmlns:a16="http://schemas.microsoft.com/office/drawing/2014/main" id="{FC0C34F0-8D30-4DCE-ADEB-9665958CAD7A}"/>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5" name="【消防施設】&#10;一人当たり面積平均値テキスト">
          <a:extLst>
            <a:ext uri="{FF2B5EF4-FFF2-40B4-BE49-F238E27FC236}">
              <a16:creationId xmlns:a16="http://schemas.microsoft.com/office/drawing/2014/main" id="{48C2BDFF-692F-4175-86B3-3C1FB01961D0}"/>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6" name="フローチャート: 判断 715">
          <a:extLst>
            <a:ext uri="{FF2B5EF4-FFF2-40B4-BE49-F238E27FC236}">
              <a16:creationId xmlns:a16="http://schemas.microsoft.com/office/drawing/2014/main" id="{ED148175-0221-4A74-BEF0-C04DB7DFE7AE}"/>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56338</xdr:rowOff>
    </xdr:from>
    <xdr:to>
      <xdr:col>112</xdr:col>
      <xdr:colOff>38100</xdr:colOff>
      <xdr:row>85</xdr:row>
      <xdr:rowOff>157938</xdr:rowOff>
    </xdr:to>
    <xdr:sp macro="" textlink="">
      <xdr:nvSpPr>
        <xdr:cNvPr id="717" name="フローチャート: 判断 716">
          <a:extLst>
            <a:ext uri="{FF2B5EF4-FFF2-40B4-BE49-F238E27FC236}">
              <a16:creationId xmlns:a16="http://schemas.microsoft.com/office/drawing/2014/main" id="{B8455898-C68B-4A9E-837F-C0E78ADA6F78}"/>
            </a:ext>
          </a:extLst>
        </xdr:cNvPr>
        <xdr:cNvSpPr/>
      </xdr:nvSpPr>
      <xdr:spPr>
        <a:xfrm>
          <a:off x="21272500" y="146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58165</xdr:rowOff>
    </xdr:from>
    <xdr:to>
      <xdr:col>107</xdr:col>
      <xdr:colOff>101600</xdr:colOff>
      <xdr:row>85</xdr:row>
      <xdr:rowOff>159765</xdr:rowOff>
    </xdr:to>
    <xdr:sp macro="" textlink="">
      <xdr:nvSpPr>
        <xdr:cNvPr id="718" name="フローチャート: 判断 717">
          <a:extLst>
            <a:ext uri="{FF2B5EF4-FFF2-40B4-BE49-F238E27FC236}">
              <a16:creationId xmlns:a16="http://schemas.microsoft.com/office/drawing/2014/main" id="{EA789C98-588E-4EF5-A021-A101DFC20953}"/>
            </a:ext>
          </a:extLst>
        </xdr:cNvPr>
        <xdr:cNvSpPr/>
      </xdr:nvSpPr>
      <xdr:spPr>
        <a:xfrm>
          <a:off x="20383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60452</xdr:rowOff>
    </xdr:from>
    <xdr:to>
      <xdr:col>102</xdr:col>
      <xdr:colOff>165100</xdr:colOff>
      <xdr:row>85</xdr:row>
      <xdr:rowOff>162052</xdr:rowOff>
    </xdr:to>
    <xdr:sp macro="" textlink="">
      <xdr:nvSpPr>
        <xdr:cNvPr id="719" name="フローチャート: 判断 718">
          <a:extLst>
            <a:ext uri="{FF2B5EF4-FFF2-40B4-BE49-F238E27FC236}">
              <a16:creationId xmlns:a16="http://schemas.microsoft.com/office/drawing/2014/main" id="{F9AE1EF6-7B59-4DC9-8BCB-DF9EC847463C}"/>
            </a:ext>
          </a:extLst>
        </xdr:cNvPr>
        <xdr:cNvSpPr/>
      </xdr:nvSpPr>
      <xdr:spPr>
        <a:xfrm>
          <a:off x="19494500" y="146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0" name="フローチャート: 判断 719">
          <a:extLst>
            <a:ext uri="{FF2B5EF4-FFF2-40B4-BE49-F238E27FC236}">
              <a16:creationId xmlns:a16="http://schemas.microsoft.com/office/drawing/2014/main" id="{9AE6D667-9932-429A-A5C9-AF4E9CE120D9}"/>
            </a:ext>
          </a:extLst>
        </xdr:cNvPr>
        <xdr:cNvSpPr/>
      </xdr:nvSpPr>
      <xdr:spPr>
        <a:xfrm>
          <a:off x="18605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C348E74-0400-4AFD-B147-1C0E214F12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704B946-88B2-4B74-A882-4F39B9B4D3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975D44F-3F91-48C7-BA65-AB723C9143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D88EEDF-59FC-4E98-935E-17290335C10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A4DB1197-D806-4F74-ACF7-BD48D1C296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86055</xdr:rowOff>
    </xdr:from>
    <xdr:to>
      <xdr:col>116</xdr:col>
      <xdr:colOff>114300</xdr:colOff>
      <xdr:row>86</xdr:row>
      <xdr:rowOff>16205</xdr:rowOff>
    </xdr:to>
    <xdr:sp macro="" textlink="">
      <xdr:nvSpPr>
        <xdr:cNvPr id="726" name="楕円 725">
          <a:extLst>
            <a:ext uri="{FF2B5EF4-FFF2-40B4-BE49-F238E27FC236}">
              <a16:creationId xmlns:a16="http://schemas.microsoft.com/office/drawing/2014/main" id="{B1233A70-030D-48F4-8A28-8D9482F8F36B}"/>
            </a:ext>
          </a:extLst>
        </xdr:cNvPr>
        <xdr:cNvSpPr/>
      </xdr:nvSpPr>
      <xdr:spPr>
        <a:xfrm>
          <a:off x="22110700" y="146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727" name="【消防施設】&#10;一人当たり面積該当値テキスト">
          <a:extLst>
            <a:ext uri="{FF2B5EF4-FFF2-40B4-BE49-F238E27FC236}">
              <a16:creationId xmlns:a16="http://schemas.microsoft.com/office/drawing/2014/main" id="{51896F1E-3C7E-48C1-87D2-BA266462B2DB}"/>
            </a:ext>
          </a:extLst>
        </xdr:cNvPr>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86970</xdr:rowOff>
    </xdr:from>
    <xdr:to>
      <xdr:col>112</xdr:col>
      <xdr:colOff>38100</xdr:colOff>
      <xdr:row>86</xdr:row>
      <xdr:rowOff>17120</xdr:rowOff>
    </xdr:to>
    <xdr:sp macro="" textlink="">
      <xdr:nvSpPr>
        <xdr:cNvPr id="728" name="楕円 727">
          <a:extLst>
            <a:ext uri="{FF2B5EF4-FFF2-40B4-BE49-F238E27FC236}">
              <a16:creationId xmlns:a16="http://schemas.microsoft.com/office/drawing/2014/main" id="{4DE9EEDA-F76E-441F-A1B3-F0BE4305FCAD}"/>
            </a:ext>
          </a:extLst>
        </xdr:cNvPr>
        <xdr:cNvSpPr/>
      </xdr:nvSpPr>
      <xdr:spPr>
        <a:xfrm>
          <a:off x="212725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136855</xdr:rowOff>
    </xdr:from>
    <xdr:to>
      <xdr:col>116</xdr:col>
      <xdr:colOff>63500</xdr:colOff>
      <xdr:row>85</xdr:row>
      <xdr:rowOff>137770</xdr:rowOff>
    </xdr:to>
    <xdr:cxnSp macro="">
      <xdr:nvCxnSpPr>
        <xdr:cNvPr id="729" name="直線コネクタ 728">
          <a:extLst>
            <a:ext uri="{FF2B5EF4-FFF2-40B4-BE49-F238E27FC236}">
              <a16:creationId xmlns:a16="http://schemas.microsoft.com/office/drawing/2014/main" id="{2001B1D3-4D6F-475B-9C9E-E6963BD67514}"/>
            </a:ext>
          </a:extLst>
        </xdr:cNvPr>
        <xdr:cNvCxnSpPr/>
      </xdr:nvCxnSpPr>
      <xdr:spPr>
        <a:xfrm flipV="1">
          <a:off x="21323300" y="1471010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86970</xdr:rowOff>
    </xdr:from>
    <xdr:to>
      <xdr:col>107</xdr:col>
      <xdr:colOff>101600</xdr:colOff>
      <xdr:row>86</xdr:row>
      <xdr:rowOff>17120</xdr:rowOff>
    </xdr:to>
    <xdr:sp macro="" textlink="">
      <xdr:nvSpPr>
        <xdr:cNvPr id="730" name="楕円 729">
          <a:extLst>
            <a:ext uri="{FF2B5EF4-FFF2-40B4-BE49-F238E27FC236}">
              <a16:creationId xmlns:a16="http://schemas.microsoft.com/office/drawing/2014/main" id="{CF53249E-F954-4B74-8BE1-99A1A5FEBB45}"/>
            </a:ext>
          </a:extLst>
        </xdr:cNvPr>
        <xdr:cNvSpPr/>
      </xdr:nvSpPr>
      <xdr:spPr>
        <a:xfrm>
          <a:off x="203835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137770</xdr:rowOff>
    </xdr:from>
    <xdr:to>
      <xdr:col>111</xdr:col>
      <xdr:colOff>177800</xdr:colOff>
      <xdr:row>85</xdr:row>
      <xdr:rowOff>137770</xdr:rowOff>
    </xdr:to>
    <xdr:cxnSp macro="">
      <xdr:nvCxnSpPr>
        <xdr:cNvPr id="731" name="直線コネクタ 730">
          <a:extLst>
            <a:ext uri="{FF2B5EF4-FFF2-40B4-BE49-F238E27FC236}">
              <a16:creationId xmlns:a16="http://schemas.microsoft.com/office/drawing/2014/main" id="{0468A84B-9987-4FE7-8B2A-BD55337B23B0}"/>
            </a:ext>
          </a:extLst>
        </xdr:cNvPr>
        <xdr:cNvCxnSpPr/>
      </xdr:nvCxnSpPr>
      <xdr:spPr>
        <a:xfrm>
          <a:off x="20434300" y="1471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87427</xdr:rowOff>
    </xdr:from>
    <xdr:to>
      <xdr:col>102</xdr:col>
      <xdr:colOff>165100</xdr:colOff>
      <xdr:row>86</xdr:row>
      <xdr:rowOff>17577</xdr:rowOff>
    </xdr:to>
    <xdr:sp macro="" textlink="">
      <xdr:nvSpPr>
        <xdr:cNvPr id="732" name="楕円 731">
          <a:extLst>
            <a:ext uri="{FF2B5EF4-FFF2-40B4-BE49-F238E27FC236}">
              <a16:creationId xmlns:a16="http://schemas.microsoft.com/office/drawing/2014/main" id="{62A58A9A-A915-4AFF-855F-AF88AFC7D4AD}"/>
            </a:ext>
          </a:extLst>
        </xdr:cNvPr>
        <xdr:cNvSpPr/>
      </xdr:nvSpPr>
      <xdr:spPr>
        <a:xfrm>
          <a:off x="19494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137770</xdr:rowOff>
    </xdr:from>
    <xdr:to>
      <xdr:col>107</xdr:col>
      <xdr:colOff>50800</xdr:colOff>
      <xdr:row>85</xdr:row>
      <xdr:rowOff>138227</xdr:rowOff>
    </xdr:to>
    <xdr:cxnSp macro="">
      <xdr:nvCxnSpPr>
        <xdr:cNvPr id="733" name="直線コネクタ 732">
          <a:extLst>
            <a:ext uri="{FF2B5EF4-FFF2-40B4-BE49-F238E27FC236}">
              <a16:creationId xmlns:a16="http://schemas.microsoft.com/office/drawing/2014/main" id="{3B897A87-F05A-47DF-9969-B6B27E38E24E}"/>
            </a:ext>
          </a:extLst>
        </xdr:cNvPr>
        <xdr:cNvCxnSpPr/>
      </xdr:nvCxnSpPr>
      <xdr:spPr>
        <a:xfrm flipV="1">
          <a:off x="19545300" y="147110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87885</xdr:rowOff>
    </xdr:from>
    <xdr:to>
      <xdr:col>98</xdr:col>
      <xdr:colOff>38100</xdr:colOff>
      <xdr:row>86</xdr:row>
      <xdr:rowOff>18035</xdr:rowOff>
    </xdr:to>
    <xdr:sp macro="" textlink="">
      <xdr:nvSpPr>
        <xdr:cNvPr id="734" name="楕円 733">
          <a:extLst>
            <a:ext uri="{FF2B5EF4-FFF2-40B4-BE49-F238E27FC236}">
              <a16:creationId xmlns:a16="http://schemas.microsoft.com/office/drawing/2014/main" id="{ED4729BA-B78F-4ACA-85CC-D03BAB76D9B6}"/>
            </a:ext>
          </a:extLst>
        </xdr:cNvPr>
        <xdr:cNvSpPr/>
      </xdr:nvSpPr>
      <xdr:spPr>
        <a:xfrm>
          <a:off x="18605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138227</xdr:rowOff>
    </xdr:from>
    <xdr:to>
      <xdr:col>102</xdr:col>
      <xdr:colOff>114300</xdr:colOff>
      <xdr:row>85</xdr:row>
      <xdr:rowOff>138685</xdr:rowOff>
    </xdr:to>
    <xdr:cxnSp macro="">
      <xdr:nvCxnSpPr>
        <xdr:cNvPr id="735" name="直線コネクタ 734">
          <a:extLst>
            <a:ext uri="{FF2B5EF4-FFF2-40B4-BE49-F238E27FC236}">
              <a16:creationId xmlns:a16="http://schemas.microsoft.com/office/drawing/2014/main" id="{FCD69B9A-B955-46A2-9DE6-8BDC0831F29D}"/>
            </a:ext>
          </a:extLst>
        </xdr:cNvPr>
        <xdr:cNvCxnSpPr/>
      </xdr:nvCxnSpPr>
      <xdr:spPr>
        <a:xfrm flipV="1">
          <a:off x="18656300" y="1471147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3015</xdr:rowOff>
    </xdr:from>
    <xdr:ext cx="469744" cy="259045"/>
    <xdr:sp macro="" textlink="">
      <xdr:nvSpPr>
        <xdr:cNvPr id="736" name="n_1aveValue【消防施設】&#10;一人当たり面積">
          <a:extLst>
            <a:ext uri="{FF2B5EF4-FFF2-40B4-BE49-F238E27FC236}">
              <a16:creationId xmlns:a16="http://schemas.microsoft.com/office/drawing/2014/main" id="{89E98331-7008-4DA5-9382-70924F88B3EF}"/>
            </a:ext>
          </a:extLst>
        </xdr:cNvPr>
        <xdr:cNvSpPr txBox="1"/>
      </xdr:nvSpPr>
      <xdr:spPr>
        <a:xfrm>
          <a:off x="21075727" y="144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4842</xdr:rowOff>
    </xdr:from>
    <xdr:ext cx="469744" cy="259045"/>
    <xdr:sp macro="" textlink="">
      <xdr:nvSpPr>
        <xdr:cNvPr id="737" name="n_2aveValue【消防施設】&#10;一人当たり面積">
          <a:extLst>
            <a:ext uri="{FF2B5EF4-FFF2-40B4-BE49-F238E27FC236}">
              <a16:creationId xmlns:a16="http://schemas.microsoft.com/office/drawing/2014/main" id="{C0681978-245E-4016-937D-0F53E5738658}"/>
            </a:ext>
          </a:extLst>
        </xdr:cNvPr>
        <xdr:cNvSpPr txBox="1"/>
      </xdr:nvSpPr>
      <xdr:spPr>
        <a:xfrm>
          <a:off x="20199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7129</xdr:rowOff>
    </xdr:from>
    <xdr:ext cx="469744" cy="259045"/>
    <xdr:sp macro="" textlink="">
      <xdr:nvSpPr>
        <xdr:cNvPr id="738" name="n_3aveValue【消防施設】&#10;一人当たり面積">
          <a:extLst>
            <a:ext uri="{FF2B5EF4-FFF2-40B4-BE49-F238E27FC236}">
              <a16:creationId xmlns:a16="http://schemas.microsoft.com/office/drawing/2014/main" id="{A604EC19-285C-4A89-9A9D-DBDF5A3DFC6A}"/>
            </a:ext>
          </a:extLst>
        </xdr:cNvPr>
        <xdr:cNvSpPr txBox="1"/>
      </xdr:nvSpPr>
      <xdr:spPr>
        <a:xfrm>
          <a:off x="19310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4842</xdr:rowOff>
    </xdr:from>
    <xdr:ext cx="469744" cy="259045"/>
    <xdr:sp macro="" textlink="">
      <xdr:nvSpPr>
        <xdr:cNvPr id="739" name="n_4aveValue【消防施設】&#10;一人当たり面積">
          <a:extLst>
            <a:ext uri="{FF2B5EF4-FFF2-40B4-BE49-F238E27FC236}">
              <a16:creationId xmlns:a16="http://schemas.microsoft.com/office/drawing/2014/main" id="{BCD3C7BC-002A-46C9-8F65-65A8B2A84976}"/>
            </a:ext>
          </a:extLst>
        </xdr:cNvPr>
        <xdr:cNvSpPr txBox="1"/>
      </xdr:nvSpPr>
      <xdr:spPr>
        <a:xfrm>
          <a:off x="18421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8247</xdr:rowOff>
    </xdr:from>
    <xdr:ext cx="469744" cy="259045"/>
    <xdr:sp macro="" textlink="">
      <xdr:nvSpPr>
        <xdr:cNvPr id="740" name="n_1mainValue【消防施設】&#10;一人当たり面積">
          <a:extLst>
            <a:ext uri="{FF2B5EF4-FFF2-40B4-BE49-F238E27FC236}">
              <a16:creationId xmlns:a16="http://schemas.microsoft.com/office/drawing/2014/main" id="{2B82F2E2-2E80-49F9-AABA-6C795FB01E77}"/>
            </a:ext>
          </a:extLst>
        </xdr:cNvPr>
        <xdr:cNvSpPr txBox="1"/>
      </xdr:nvSpPr>
      <xdr:spPr>
        <a:xfrm>
          <a:off x="21075727" y="1475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8247</xdr:rowOff>
    </xdr:from>
    <xdr:ext cx="469744" cy="259045"/>
    <xdr:sp macro="" textlink="">
      <xdr:nvSpPr>
        <xdr:cNvPr id="741" name="n_2mainValue【消防施設】&#10;一人当たり面積">
          <a:extLst>
            <a:ext uri="{FF2B5EF4-FFF2-40B4-BE49-F238E27FC236}">
              <a16:creationId xmlns:a16="http://schemas.microsoft.com/office/drawing/2014/main" id="{247A5F00-5591-4A2B-B174-2F2BABD6A541}"/>
            </a:ext>
          </a:extLst>
        </xdr:cNvPr>
        <xdr:cNvSpPr txBox="1"/>
      </xdr:nvSpPr>
      <xdr:spPr>
        <a:xfrm>
          <a:off x="20199427" y="1475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8704</xdr:rowOff>
    </xdr:from>
    <xdr:ext cx="469744" cy="259045"/>
    <xdr:sp macro="" textlink="">
      <xdr:nvSpPr>
        <xdr:cNvPr id="742" name="n_3mainValue【消防施設】&#10;一人当たり面積">
          <a:extLst>
            <a:ext uri="{FF2B5EF4-FFF2-40B4-BE49-F238E27FC236}">
              <a16:creationId xmlns:a16="http://schemas.microsoft.com/office/drawing/2014/main" id="{FF0E5BD5-01E7-4CB3-983A-65124E7D4C90}"/>
            </a:ext>
          </a:extLst>
        </xdr:cNvPr>
        <xdr:cNvSpPr txBox="1"/>
      </xdr:nvSpPr>
      <xdr:spPr>
        <a:xfrm>
          <a:off x="193104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9162</xdr:rowOff>
    </xdr:from>
    <xdr:ext cx="469744" cy="259045"/>
    <xdr:sp macro="" textlink="">
      <xdr:nvSpPr>
        <xdr:cNvPr id="743" name="n_4mainValue【消防施設】&#10;一人当たり面積">
          <a:extLst>
            <a:ext uri="{FF2B5EF4-FFF2-40B4-BE49-F238E27FC236}">
              <a16:creationId xmlns:a16="http://schemas.microsoft.com/office/drawing/2014/main" id="{2791C969-DAB5-4BFF-9342-5320B75762BA}"/>
            </a:ext>
          </a:extLst>
        </xdr:cNvPr>
        <xdr:cNvSpPr txBox="1"/>
      </xdr:nvSpPr>
      <xdr:spPr>
        <a:xfrm>
          <a:off x="18421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82ECA8DB-9928-4D85-B388-2721FADBD8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A372AF9F-8069-4046-BD17-584E3FFEE4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9E7F7A1A-39DF-48E2-B43D-DF9B676F40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6E7FE09-9911-4187-8D6C-4EB2719AB80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DBAA6F46-1EBF-4A1F-A3C1-D2DBE8559F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2916B130-7FA6-42E1-9C90-17FBA1B1EE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9F9E51ED-55CC-4731-9CA6-A04E1D5D86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2056B898-7EC9-48A2-813A-1F2DC8E634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56C5A60B-3FD1-41E4-90EC-77C4BBA9CF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3725BBBF-6D35-4981-A8DE-C25A6DBA88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B47D7FD2-42CF-4F34-9D87-3C789D559F7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DE7D9A99-E66E-4F29-B842-6C50B928410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FF0B3C3E-D592-4FC5-93DE-2B514ED4C3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80F1B01F-7A85-4E61-B402-50C48023BB3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7C8E6777-A3E7-4BF3-8110-A507AC46BD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C8CC9517-96C2-4A99-B3EE-9DBE8A043A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3DEF36C9-FBAA-4B42-AF4D-47AB35F51E3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4E8865BB-BCDD-45A3-8FD1-3F7D7A26ED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A634AC32-9C17-4C04-82A9-368889F520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2337A03-2A5F-4FC5-9A33-47F3AAD9464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C128D9CB-17D0-44D0-A016-4EA732D6AF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A97CA870-8527-4463-A165-C9BFF95E827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7CDA6AEA-4F40-477C-B84B-805B60D9838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CA0BA35C-64DA-4FE7-AA7E-B95470AD47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AE2EB9BA-78E3-40C7-921B-16BE62FBCB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9" name="直線コネクタ 768">
          <a:extLst>
            <a:ext uri="{FF2B5EF4-FFF2-40B4-BE49-F238E27FC236}">
              <a16:creationId xmlns:a16="http://schemas.microsoft.com/office/drawing/2014/main" id="{4AC96C77-357E-45A2-95FE-5B6902A95297}"/>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0" name="【庁舎】&#10;有形固定資産減価償却率最小値テキスト">
          <a:extLst>
            <a:ext uri="{FF2B5EF4-FFF2-40B4-BE49-F238E27FC236}">
              <a16:creationId xmlns:a16="http://schemas.microsoft.com/office/drawing/2014/main" id="{72910CA0-0CE5-4437-969F-5F6F8527D55A}"/>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1" name="直線コネクタ 770">
          <a:extLst>
            <a:ext uri="{FF2B5EF4-FFF2-40B4-BE49-F238E27FC236}">
              <a16:creationId xmlns:a16="http://schemas.microsoft.com/office/drawing/2014/main" id="{0AF9B5B6-3A8D-4B87-B266-C942A67EAE8A}"/>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2" name="【庁舎】&#10;有形固定資産減価償却率最大値テキスト">
          <a:extLst>
            <a:ext uri="{FF2B5EF4-FFF2-40B4-BE49-F238E27FC236}">
              <a16:creationId xmlns:a16="http://schemas.microsoft.com/office/drawing/2014/main" id="{83F2F0D3-F4CC-4D16-82EF-BF2CBA29E753}"/>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3" name="直線コネクタ 772">
          <a:extLst>
            <a:ext uri="{FF2B5EF4-FFF2-40B4-BE49-F238E27FC236}">
              <a16:creationId xmlns:a16="http://schemas.microsoft.com/office/drawing/2014/main" id="{A4A71D12-6F54-45A9-870B-06D2D70379D1}"/>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774" name="【庁舎】&#10;有形固定資産減価償却率平均値テキスト">
          <a:extLst>
            <a:ext uri="{FF2B5EF4-FFF2-40B4-BE49-F238E27FC236}">
              <a16:creationId xmlns:a16="http://schemas.microsoft.com/office/drawing/2014/main" id="{9E777BAE-348C-4C90-9977-903F6A32375B}"/>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5" name="フローチャート: 判断 774">
          <a:extLst>
            <a:ext uri="{FF2B5EF4-FFF2-40B4-BE49-F238E27FC236}">
              <a16:creationId xmlns:a16="http://schemas.microsoft.com/office/drawing/2014/main" id="{68E7DDF6-E570-4AE6-8F66-BD3BA622DE03}"/>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6" name="フローチャート: 判断 775">
          <a:extLst>
            <a:ext uri="{FF2B5EF4-FFF2-40B4-BE49-F238E27FC236}">
              <a16:creationId xmlns:a16="http://schemas.microsoft.com/office/drawing/2014/main" id="{C4138392-B916-4FE3-9104-A9E68EB20604}"/>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77" name="フローチャート: 判断 776">
          <a:extLst>
            <a:ext uri="{FF2B5EF4-FFF2-40B4-BE49-F238E27FC236}">
              <a16:creationId xmlns:a16="http://schemas.microsoft.com/office/drawing/2014/main" id="{40B48D83-20B5-4915-89B6-48F983231E7F}"/>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8" name="フローチャート: 判断 777">
          <a:extLst>
            <a:ext uri="{FF2B5EF4-FFF2-40B4-BE49-F238E27FC236}">
              <a16:creationId xmlns:a16="http://schemas.microsoft.com/office/drawing/2014/main" id="{1CD95A30-430F-45AF-803C-E90704D4F31F}"/>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9" name="フローチャート: 判断 778">
          <a:extLst>
            <a:ext uri="{FF2B5EF4-FFF2-40B4-BE49-F238E27FC236}">
              <a16:creationId xmlns:a16="http://schemas.microsoft.com/office/drawing/2014/main" id="{CCF678F3-148D-46D2-BAA1-72ABE24CFE9F}"/>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9D9013B-72D0-418D-AFF0-802030194C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FB4E23C-F6E6-40A3-81BD-5471FC52BE5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DC689C7-D41A-48D0-A917-A949F179208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33703AF6-D657-408E-9305-25AA82D776B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3CC0923-05DB-4B68-BFE7-C7A4A73F36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785" name="楕円 784">
          <a:extLst>
            <a:ext uri="{FF2B5EF4-FFF2-40B4-BE49-F238E27FC236}">
              <a16:creationId xmlns:a16="http://schemas.microsoft.com/office/drawing/2014/main" id="{7AA56424-A413-4962-8A69-BEF94CD3FBAB}"/>
            </a:ext>
          </a:extLst>
        </xdr:cNvPr>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138084</xdr:rowOff>
    </xdr:from>
    <xdr:ext cx="405111" cy="259045"/>
    <xdr:sp macro="" textlink="">
      <xdr:nvSpPr>
        <xdr:cNvPr id="786" name="【庁舎】&#10;有形固定資産減価償却率該当値テキスト">
          <a:extLst>
            <a:ext uri="{FF2B5EF4-FFF2-40B4-BE49-F238E27FC236}">
              <a16:creationId xmlns:a16="http://schemas.microsoft.com/office/drawing/2014/main" id="{51A23715-8049-4553-8BE3-EDD2B0130214}"/>
            </a:ext>
          </a:extLst>
        </xdr:cNvPr>
        <xdr:cNvSpPr txBox="1"/>
      </xdr:nvSpPr>
      <xdr:spPr>
        <a:xfrm>
          <a:off x="16357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787" name="楕円 786">
          <a:extLst>
            <a:ext uri="{FF2B5EF4-FFF2-40B4-BE49-F238E27FC236}">
              <a16:creationId xmlns:a16="http://schemas.microsoft.com/office/drawing/2014/main" id="{4ED91206-4E84-430F-8546-C5A2376D808E}"/>
            </a:ext>
          </a:extLst>
        </xdr:cNvPr>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103</xdr:row>
      <xdr:rowOff>166007</xdr:rowOff>
    </xdr:to>
    <xdr:cxnSp macro="">
      <xdr:nvCxnSpPr>
        <xdr:cNvPr id="788" name="直線コネクタ 787">
          <a:extLst>
            <a:ext uri="{FF2B5EF4-FFF2-40B4-BE49-F238E27FC236}">
              <a16:creationId xmlns:a16="http://schemas.microsoft.com/office/drawing/2014/main" id="{72E6310C-4450-4D57-802F-F6795B1A41C3}"/>
            </a:ext>
          </a:extLst>
        </xdr:cNvPr>
        <xdr:cNvCxnSpPr/>
      </xdr:nvCxnSpPr>
      <xdr:spPr>
        <a:xfrm>
          <a:off x="15481300" y="178188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110308</xdr:rowOff>
    </xdr:from>
    <xdr:to>
      <xdr:col>76</xdr:col>
      <xdr:colOff>165100</xdr:colOff>
      <xdr:row>104</xdr:row>
      <xdr:rowOff>40458</xdr:rowOff>
    </xdr:to>
    <xdr:sp macro="" textlink="">
      <xdr:nvSpPr>
        <xdr:cNvPr id="789" name="楕円 788">
          <a:extLst>
            <a:ext uri="{FF2B5EF4-FFF2-40B4-BE49-F238E27FC236}">
              <a16:creationId xmlns:a16="http://schemas.microsoft.com/office/drawing/2014/main" id="{EF087040-87AE-44F9-A87A-0D41D89DF4F1}"/>
            </a:ext>
          </a:extLst>
        </xdr:cNvPr>
        <xdr:cNvSpPr/>
      </xdr:nvSpPr>
      <xdr:spPr>
        <a:xfrm>
          <a:off x="14541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159476</xdr:rowOff>
    </xdr:from>
    <xdr:to>
      <xdr:col>81</xdr:col>
      <xdr:colOff>50800</xdr:colOff>
      <xdr:row>103</xdr:row>
      <xdr:rowOff>161108</xdr:rowOff>
    </xdr:to>
    <xdr:cxnSp macro="">
      <xdr:nvCxnSpPr>
        <xdr:cNvPr id="790" name="直線コネクタ 789">
          <a:extLst>
            <a:ext uri="{FF2B5EF4-FFF2-40B4-BE49-F238E27FC236}">
              <a16:creationId xmlns:a16="http://schemas.microsoft.com/office/drawing/2014/main" id="{FA1FF40D-79D1-4E1B-A897-ED1A71F28D4F}"/>
            </a:ext>
          </a:extLst>
        </xdr:cNvPr>
        <xdr:cNvCxnSpPr/>
      </xdr:nvCxnSpPr>
      <xdr:spPr>
        <a:xfrm flipV="1">
          <a:off x="14592300" y="178188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1" name="楕円 790">
          <a:extLst>
            <a:ext uri="{FF2B5EF4-FFF2-40B4-BE49-F238E27FC236}">
              <a16:creationId xmlns:a16="http://schemas.microsoft.com/office/drawing/2014/main" id="{BE3F0BF7-035B-4A56-BB94-1E04EB03D3F8}"/>
            </a:ext>
          </a:extLst>
        </xdr:cNvPr>
        <xdr:cNvSpPr/>
      </xdr:nvSpPr>
      <xdr:spPr>
        <a:xfrm>
          <a:off x="13652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125186</xdr:rowOff>
    </xdr:from>
    <xdr:to>
      <xdr:col>76</xdr:col>
      <xdr:colOff>114300</xdr:colOff>
      <xdr:row>103</xdr:row>
      <xdr:rowOff>161108</xdr:rowOff>
    </xdr:to>
    <xdr:cxnSp macro="">
      <xdr:nvCxnSpPr>
        <xdr:cNvPr id="792" name="直線コネクタ 791">
          <a:extLst>
            <a:ext uri="{FF2B5EF4-FFF2-40B4-BE49-F238E27FC236}">
              <a16:creationId xmlns:a16="http://schemas.microsoft.com/office/drawing/2014/main" id="{492C6D2E-FC66-4FFE-BA6D-43EA772DAC70}"/>
            </a:ext>
          </a:extLst>
        </xdr:cNvPr>
        <xdr:cNvCxnSpPr/>
      </xdr:nvCxnSpPr>
      <xdr:spPr>
        <a:xfrm>
          <a:off x="13703300" y="177845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41729</xdr:rowOff>
    </xdr:from>
    <xdr:to>
      <xdr:col>67</xdr:col>
      <xdr:colOff>101600</xdr:colOff>
      <xdr:row>103</xdr:row>
      <xdr:rowOff>143329</xdr:rowOff>
    </xdr:to>
    <xdr:sp macro="" textlink="">
      <xdr:nvSpPr>
        <xdr:cNvPr id="793" name="楕円 792">
          <a:extLst>
            <a:ext uri="{FF2B5EF4-FFF2-40B4-BE49-F238E27FC236}">
              <a16:creationId xmlns:a16="http://schemas.microsoft.com/office/drawing/2014/main" id="{27192C9B-0F00-491B-91A0-BD2736E442A2}"/>
            </a:ext>
          </a:extLst>
        </xdr:cNvPr>
        <xdr:cNvSpPr/>
      </xdr:nvSpPr>
      <xdr:spPr>
        <a:xfrm>
          <a:off x="12763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92529</xdr:rowOff>
    </xdr:from>
    <xdr:to>
      <xdr:col>71</xdr:col>
      <xdr:colOff>177800</xdr:colOff>
      <xdr:row>103</xdr:row>
      <xdr:rowOff>125186</xdr:rowOff>
    </xdr:to>
    <xdr:cxnSp macro="">
      <xdr:nvCxnSpPr>
        <xdr:cNvPr id="794" name="直線コネクタ 793">
          <a:extLst>
            <a:ext uri="{FF2B5EF4-FFF2-40B4-BE49-F238E27FC236}">
              <a16:creationId xmlns:a16="http://schemas.microsoft.com/office/drawing/2014/main" id="{3ADEEF83-068A-4497-9FD1-18E82DEA0F43}"/>
            </a:ext>
          </a:extLst>
        </xdr:cNvPr>
        <xdr:cNvCxnSpPr/>
      </xdr:nvCxnSpPr>
      <xdr:spPr>
        <a:xfrm>
          <a:off x="12814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5" name="n_1aveValue【庁舎】&#10;有形固定資産減価償却率">
          <a:extLst>
            <a:ext uri="{FF2B5EF4-FFF2-40B4-BE49-F238E27FC236}">
              <a16:creationId xmlns:a16="http://schemas.microsoft.com/office/drawing/2014/main" id="{F0DFE3C5-34B7-4947-9A05-05FC837BD6C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96" name="n_2aveValue【庁舎】&#10;有形固定資産減価償却率">
          <a:extLst>
            <a:ext uri="{FF2B5EF4-FFF2-40B4-BE49-F238E27FC236}">
              <a16:creationId xmlns:a16="http://schemas.microsoft.com/office/drawing/2014/main" id="{7FA8295D-76E4-419E-A7DF-09C0CC758E28}"/>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97" name="n_3aveValue【庁舎】&#10;有形固定資産減価償却率">
          <a:extLst>
            <a:ext uri="{FF2B5EF4-FFF2-40B4-BE49-F238E27FC236}">
              <a16:creationId xmlns:a16="http://schemas.microsoft.com/office/drawing/2014/main" id="{E038F8A9-FAB0-4458-8903-CE978DF2EB3C}"/>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798" name="n_4aveValue【庁舎】&#10;有形固定資産減価償却率">
          <a:extLst>
            <a:ext uri="{FF2B5EF4-FFF2-40B4-BE49-F238E27FC236}">
              <a16:creationId xmlns:a16="http://schemas.microsoft.com/office/drawing/2014/main" id="{64E8225A-A8BA-406B-ABEF-E2B035FAF6B0}"/>
            </a:ext>
          </a:extLst>
        </xdr:cNvPr>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799" name="n_1mainValue【庁舎】&#10;有形固定資産減価償却率">
          <a:extLst>
            <a:ext uri="{FF2B5EF4-FFF2-40B4-BE49-F238E27FC236}">
              <a16:creationId xmlns:a16="http://schemas.microsoft.com/office/drawing/2014/main" id="{98E4DA76-6CD8-4726-B804-AE908700810C}"/>
            </a:ext>
          </a:extLst>
        </xdr:cNvPr>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56985</xdr:rowOff>
    </xdr:from>
    <xdr:ext cx="405111" cy="259045"/>
    <xdr:sp macro="" textlink="">
      <xdr:nvSpPr>
        <xdr:cNvPr id="800" name="n_2mainValue【庁舎】&#10;有形固定資産減価償却率">
          <a:extLst>
            <a:ext uri="{FF2B5EF4-FFF2-40B4-BE49-F238E27FC236}">
              <a16:creationId xmlns:a16="http://schemas.microsoft.com/office/drawing/2014/main" id="{294E7C0E-D9B3-48BF-96A9-AC3BCEE0E395}"/>
            </a:ext>
          </a:extLst>
        </xdr:cNvPr>
        <xdr:cNvSpPr txBox="1"/>
      </xdr:nvSpPr>
      <xdr:spPr>
        <a:xfrm>
          <a:off x="14389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01" name="n_3mainValue【庁舎】&#10;有形固定資産減価償却率">
          <a:extLst>
            <a:ext uri="{FF2B5EF4-FFF2-40B4-BE49-F238E27FC236}">
              <a16:creationId xmlns:a16="http://schemas.microsoft.com/office/drawing/2014/main" id="{634AE480-B5D5-4C6F-9D73-17A56FCE249E}"/>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159856</xdr:rowOff>
    </xdr:from>
    <xdr:ext cx="405111" cy="259045"/>
    <xdr:sp macro="" textlink="">
      <xdr:nvSpPr>
        <xdr:cNvPr id="802" name="n_4mainValue【庁舎】&#10;有形固定資産減価償却率">
          <a:extLst>
            <a:ext uri="{FF2B5EF4-FFF2-40B4-BE49-F238E27FC236}">
              <a16:creationId xmlns:a16="http://schemas.microsoft.com/office/drawing/2014/main" id="{C3BA885C-BE94-4A99-AEB6-F8B312AB6B5B}"/>
            </a:ext>
          </a:extLst>
        </xdr:cNvPr>
        <xdr:cNvSpPr txBox="1"/>
      </xdr:nvSpPr>
      <xdr:spPr>
        <a:xfrm>
          <a:off x="12611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A3713896-ECEE-4FF0-B6E8-26EDAABC7D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9631382A-FE11-467B-8EC0-532BD01655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6E3DA55-EA9F-4AEF-9DBA-3786BFDE4A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1A75D198-CF55-4399-8D5E-5FE08EE5A3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393C25F5-7186-414F-9431-DD6EBE0AAD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E8CF7D3F-AD0D-4EFD-9D95-D0FDA0F160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16731C24-7B55-4687-81FD-8E8C4B34ED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29F243D-E572-41CE-86BE-341F152B45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882E4D2E-01F6-4A02-B716-C130DD6794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2E10AA66-31B5-4A15-878E-6A3747E082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B6D9F94D-D112-4E65-8C30-2FCD7ECCF81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C9CA7DA9-4B19-42FE-B98B-04882BD4565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57BE1FCB-1009-44B7-9473-60955C3482D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F8A4C651-8EF3-4BC2-9562-2FD4815FAD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D1A00AE5-A3D5-4BC4-B2A7-AF437B8E853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EB00CBB1-75C9-4695-ACF9-8DF8B95C87F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42DEB946-3EA5-494F-BBE7-80CA0A22BD6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375929A1-D1F6-4DF9-99DA-184211C487B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3E972D76-6FAB-4836-B566-991060D19C8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5BCA6CD2-F730-41ED-B08D-FD8C163A1AD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DAD5C719-0FAE-42FD-ABB3-FDB9E868142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D9E44362-6053-4363-A6F2-8170C176D6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20E599CF-3D12-4861-80B9-38BA3012B3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89179D70-9C06-45B1-922F-2A9759BE26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2B28897D-47AC-4A7C-8437-12304BFC63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8" name="直線コネクタ 827">
          <a:extLst>
            <a:ext uri="{FF2B5EF4-FFF2-40B4-BE49-F238E27FC236}">
              <a16:creationId xmlns:a16="http://schemas.microsoft.com/office/drawing/2014/main" id="{069336B6-11A7-469B-993B-A8BE195EF00B}"/>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9" name="【庁舎】&#10;一人当たり面積最小値テキスト">
          <a:extLst>
            <a:ext uri="{FF2B5EF4-FFF2-40B4-BE49-F238E27FC236}">
              <a16:creationId xmlns:a16="http://schemas.microsoft.com/office/drawing/2014/main" id="{C9238AD7-1984-40F3-BD64-9CA1A700A83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30" name="直線コネクタ 829">
          <a:extLst>
            <a:ext uri="{FF2B5EF4-FFF2-40B4-BE49-F238E27FC236}">
              <a16:creationId xmlns:a16="http://schemas.microsoft.com/office/drawing/2014/main" id="{84022D59-4059-44A3-B617-F8A8856D9B7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1" name="【庁舎】&#10;一人当たり面積最大値テキスト">
          <a:extLst>
            <a:ext uri="{FF2B5EF4-FFF2-40B4-BE49-F238E27FC236}">
              <a16:creationId xmlns:a16="http://schemas.microsoft.com/office/drawing/2014/main" id="{44A701DE-187D-495A-B778-795195FA414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2" name="直線コネクタ 831">
          <a:extLst>
            <a:ext uri="{FF2B5EF4-FFF2-40B4-BE49-F238E27FC236}">
              <a16:creationId xmlns:a16="http://schemas.microsoft.com/office/drawing/2014/main" id="{10CE998E-D128-438F-8EA4-731ACA0EEE19}"/>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33" name="【庁舎】&#10;一人当たり面積平均値テキスト">
          <a:extLst>
            <a:ext uri="{FF2B5EF4-FFF2-40B4-BE49-F238E27FC236}">
              <a16:creationId xmlns:a16="http://schemas.microsoft.com/office/drawing/2014/main" id="{604AA7C3-ADFC-49FD-967F-4D496A09A55A}"/>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4" name="フローチャート: 判断 833">
          <a:extLst>
            <a:ext uri="{FF2B5EF4-FFF2-40B4-BE49-F238E27FC236}">
              <a16:creationId xmlns:a16="http://schemas.microsoft.com/office/drawing/2014/main" id="{8678DB3C-01B9-497E-A22D-50476A4D4714}"/>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835" name="フローチャート: 判断 834">
          <a:extLst>
            <a:ext uri="{FF2B5EF4-FFF2-40B4-BE49-F238E27FC236}">
              <a16:creationId xmlns:a16="http://schemas.microsoft.com/office/drawing/2014/main" id="{3D619A40-78AB-4D5C-9B52-62BF6273C73B}"/>
            </a:ext>
          </a:extLst>
        </xdr:cNvPr>
        <xdr:cNvSpPr/>
      </xdr:nvSpPr>
      <xdr:spPr>
        <a:xfrm>
          <a:off x="21272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836" name="フローチャート: 判断 835">
          <a:extLst>
            <a:ext uri="{FF2B5EF4-FFF2-40B4-BE49-F238E27FC236}">
              <a16:creationId xmlns:a16="http://schemas.microsoft.com/office/drawing/2014/main" id="{3471ACB4-7009-4236-9B34-98008FA9E2E2}"/>
            </a:ext>
          </a:extLst>
        </xdr:cNvPr>
        <xdr:cNvSpPr/>
      </xdr:nvSpPr>
      <xdr:spPr>
        <a:xfrm>
          <a:off x="20383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837" name="フローチャート: 判断 836">
          <a:extLst>
            <a:ext uri="{FF2B5EF4-FFF2-40B4-BE49-F238E27FC236}">
              <a16:creationId xmlns:a16="http://schemas.microsoft.com/office/drawing/2014/main" id="{35371CB3-4FDC-4D7E-8586-85223F60EC7C}"/>
            </a:ext>
          </a:extLst>
        </xdr:cNvPr>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838" name="フローチャート: 判断 837">
          <a:extLst>
            <a:ext uri="{FF2B5EF4-FFF2-40B4-BE49-F238E27FC236}">
              <a16:creationId xmlns:a16="http://schemas.microsoft.com/office/drawing/2014/main" id="{1AF50119-D894-49FC-A403-FF77BFCEDE71}"/>
            </a:ext>
          </a:extLst>
        </xdr:cNvPr>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215BB60-2A67-4175-A977-B26BB8214A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2F41A324-D053-449F-BA60-11EA31C23A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514D08E5-3867-44BA-81FA-86ADFE6C94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77CC93E4-776D-4C2F-85B4-89FCD4C078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9F7D7BD3-EE71-4D6F-9111-B81891C091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123916</xdr:rowOff>
    </xdr:from>
    <xdr:to>
      <xdr:col>116</xdr:col>
      <xdr:colOff>114300</xdr:colOff>
      <xdr:row>104</xdr:row>
      <xdr:rowOff>54066</xdr:rowOff>
    </xdr:to>
    <xdr:sp macro="" textlink="">
      <xdr:nvSpPr>
        <xdr:cNvPr id="844" name="楕円 843">
          <a:extLst>
            <a:ext uri="{FF2B5EF4-FFF2-40B4-BE49-F238E27FC236}">
              <a16:creationId xmlns:a16="http://schemas.microsoft.com/office/drawing/2014/main" id="{D17E9D92-6294-4A9C-A750-8DA31A0B257B}"/>
            </a:ext>
          </a:extLst>
        </xdr:cNvPr>
        <xdr:cNvSpPr/>
      </xdr:nvSpPr>
      <xdr:spPr>
        <a:xfrm>
          <a:off x="22110700" y="177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146793</xdr:rowOff>
    </xdr:from>
    <xdr:ext cx="469744" cy="259045"/>
    <xdr:sp macro="" textlink="">
      <xdr:nvSpPr>
        <xdr:cNvPr id="845" name="【庁舎】&#10;一人当たり面積該当値テキスト">
          <a:extLst>
            <a:ext uri="{FF2B5EF4-FFF2-40B4-BE49-F238E27FC236}">
              <a16:creationId xmlns:a16="http://schemas.microsoft.com/office/drawing/2014/main" id="{DEC72479-AC51-4849-9F96-D967581B548E}"/>
            </a:ext>
          </a:extLst>
        </xdr:cNvPr>
        <xdr:cNvSpPr txBox="1"/>
      </xdr:nvSpPr>
      <xdr:spPr>
        <a:xfrm>
          <a:off x="22199600"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127181</xdr:rowOff>
    </xdr:from>
    <xdr:to>
      <xdr:col>112</xdr:col>
      <xdr:colOff>38100</xdr:colOff>
      <xdr:row>104</xdr:row>
      <xdr:rowOff>57331</xdr:rowOff>
    </xdr:to>
    <xdr:sp macro="" textlink="">
      <xdr:nvSpPr>
        <xdr:cNvPr id="846" name="楕円 845">
          <a:extLst>
            <a:ext uri="{FF2B5EF4-FFF2-40B4-BE49-F238E27FC236}">
              <a16:creationId xmlns:a16="http://schemas.microsoft.com/office/drawing/2014/main" id="{1C7343CA-FE4A-42C0-9EE9-94BDF2E39A0E}"/>
            </a:ext>
          </a:extLst>
        </xdr:cNvPr>
        <xdr:cNvSpPr/>
      </xdr:nvSpPr>
      <xdr:spPr>
        <a:xfrm>
          <a:off x="21272500" y="177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3266</xdr:rowOff>
    </xdr:from>
    <xdr:to>
      <xdr:col>116</xdr:col>
      <xdr:colOff>63500</xdr:colOff>
      <xdr:row>104</xdr:row>
      <xdr:rowOff>6531</xdr:rowOff>
    </xdr:to>
    <xdr:cxnSp macro="">
      <xdr:nvCxnSpPr>
        <xdr:cNvPr id="847" name="直線コネクタ 846">
          <a:extLst>
            <a:ext uri="{FF2B5EF4-FFF2-40B4-BE49-F238E27FC236}">
              <a16:creationId xmlns:a16="http://schemas.microsoft.com/office/drawing/2014/main" id="{286BC2F4-F845-4C5E-8506-7202878ADCF0}"/>
            </a:ext>
          </a:extLst>
        </xdr:cNvPr>
        <xdr:cNvCxnSpPr/>
      </xdr:nvCxnSpPr>
      <xdr:spPr>
        <a:xfrm flipV="1">
          <a:off x="21323300" y="17834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848" name="楕円 847">
          <a:extLst>
            <a:ext uri="{FF2B5EF4-FFF2-40B4-BE49-F238E27FC236}">
              <a16:creationId xmlns:a16="http://schemas.microsoft.com/office/drawing/2014/main" id="{9AFDED7D-D748-4848-B3C1-98367858ED11}"/>
            </a:ext>
          </a:extLst>
        </xdr:cNvPr>
        <xdr:cNvSpPr/>
      </xdr:nvSpPr>
      <xdr:spPr>
        <a:xfrm>
          <a:off x="2038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6531</xdr:rowOff>
    </xdr:from>
    <xdr:to>
      <xdr:col>111</xdr:col>
      <xdr:colOff>177800</xdr:colOff>
      <xdr:row>104</xdr:row>
      <xdr:rowOff>33745</xdr:rowOff>
    </xdr:to>
    <xdr:cxnSp macro="">
      <xdr:nvCxnSpPr>
        <xdr:cNvPr id="849" name="直線コネクタ 848">
          <a:extLst>
            <a:ext uri="{FF2B5EF4-FFF2-40B4-BE49-F238E27FC236}">
              <a16:creationId xmlns:a16="http://schemas.microsoft.com/office/drawing/2014/main" id="{C0CA732A-605B-475B-8276-34289C96DC59}"/>
            </a:ext>
          </a:extLst>
        </xdr:cNvPr>
        <xdr:cNvCxnSpPr/>
      </xdr:nvCxnSpPr>
      <xdr:spPr>
        <a:xfrm flipV="1">
          <a:off x="20434300" y="17837331"/>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157662</xdr:rowOff>
    </xdr:from>
    <xdr:to>
      <xdr:col>102</xdr:col>
      <xdr:colOff>165100</xdr:colOff>
      <xdr:row>104</xdr:row>
      <xdr:rowOff>87812</xdr:rowOff>
    </xdr:to>
    <xdr:sp macro="" textlink="">
      <xdr:nvSpPr>
        <xdr:cNvPr id="850" name="楕円 849">
          <a:extLst>
            <a:ext uri="{FF2B5EF4-FFF2-40B4-BE49-F238E27FC236}">
              <a16:creationId xmlns:a16="http://schemas.microsoft.com/office/drawing/2014/main" id="{5538DEF9-3B4A-4FBE-BAA3-C0B79238B282}"/>
            </a:ext>
          </a:extLst>
        </xdr:cNvPr>
        <xdr:cNvSpPr/>
      </xdr:nvSpPr>
      <xdr:spPr>
        <a:xfrm>
          <a:off x="19494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33745</xdr:rowOff>
    </xdr:from>
    <xdr:to>
      <xdr:col>107</xdr:col>
      <xdr:colOff>50800</xdr:colOff>
      <xdr:row>104</xdr:row>
      <xdr:rowOff>37012</xdr:rowOff>
    </xdr:to>
    <xdr:cxnSp macro="">
      <xdr:nvCxnSpPr>
        <xdr:cNvPr id="851" name="直線コネクタ 850">
          <a:extLst>
            <a:ext uri="{FF2B5EF4-FFF2-40B4-BE49-F238E27FC236}">
              <a16:creationId xmlns:a16="http://schemas.microsoft.com/office/drawing/2014/main" id="{500C29FF-4913-4EC6-9F43-D12AED56955B}"/>
            </a:ext>
          </a:extLst>
        </xdr:cNvPr>
        <xdr:cNvCxnSpPr/>
      </xdr:nvCxnSpPr>
      <xdr:spPr>
        <a:xfrm flipV="1">
          <a:off x="19545300" y="178645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162016</xdr:rowOff>
    </xdr:from>
    <xdr:to>
      <xdr:col>98</xdr:col>
      <xdr:colOff>38100</xdr:colOff>
      <xdr:row>104</xdr:row>
      <xdr:rowOff>92166</xdr:rowOff>
    </xdr:to>
    <xdr:sp macro="" textlink="">
      <xdr:nvSpPr>
        <xdr:cNvPr id="852" name="楕円 851">
          <a:extLst>
            <a:ext uri="{FF2B5EF4-FFF2-40B4-BE49-F238E27FC236}">
              <a16:creationId xmlns:a16="http://schemas.microsoft.com/office/drawing/2014/main" id="{806A0429-2B65-4A77-99F4-62CC217B829C}"/>
            </a:ext>
          </a:extLst>
        </xdr:cNvPr>
        <xdr:cNvSpPr/>
      </xdr:nvSpPr>
      <xdr:spPr>
        <a:xfrm>
          <a:off x="1860550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37012</xdr:rowOff>
    </xdr:from>
    <xdr:to>
      <xdr:col>102</xdr:col>
      <xdr:colOff>114300</xdr:colOff>
      <xdr:row>104</xdr:row>
      <xdr:rowOff>41366</xdr:rowOff>
    </xdr:to>
    <xdr:cxnSp macro="">
      <xdr:nvCxnSpPr>
        <xdr:cNvPr id="853" name="直線コネクタ 852">
          <a:extLst>
            <a:ext uri="{FF2B5EF4-FFF2-40B4-BE49-F238E27FC236}">
              <a16:creationId xmlns:a16="http://schemas.microsoft.com/office/drawing/2014/main" id="{757D92CC-096B-4A23-B97E-7E9371C603D2}"/>
            </a:ext>
          </a:extLst>
        </xdr:cNvPr>
        <xdr:cNvCxnSpPr/>
      </xdr:nvCxnSpPr>
      <xdr:spPr>
        <a:xfrm flipV="1">
          <a:off x="18656300" y="178678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44648</xdr:rowOff>
    </xdr:from>
    <xdr:ext cx="469744" cy="259045"/>
    <xdr:sp macro="" textlink="">
      <xdr:nvSpPr>
        <xdr:cNvPr id="854" name="n_1aveValue【庁舎】&#10;一人当たり面積">
          <a:extLst>
            <a:ext uri="{FF2B5EF4-FFF2-40B4-BE49-F238E27FC236}">
              <a16:creationId xmlns:a16="http://schemas.microsoft.com/office/drawing/2014/main" id="{40F56844-6041-42C4-B3E5-4690C5436340}"/>
            </a:ext>
          </a:extLst>
        </xdr:cNvPr>
        <xdr:cNvSpPr txBox="1"/>
      </xdr:nvSpPr>
      <xdr:spPr>
        <a:xfrm>
          <a:off x="21075727" y="180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2195</xdr:rowOff>
    </xdr:from>
    <xdr:ext cx="469744" cy="259045"/>
    <xdr:sp macro="" textlink="">
      <xdr:nvSpPr>
        <xdr:cNvPr id="855" name="n_2aveValue【庁舎】&#10;一人当たり面積">
          <a:extLst>
            <a:ext uri="{FF2B5EF4-FFF2-40B4-BE49-F238E27FC236}">
              <a16:creationId xmlns:a16="http://schemas.microsoft.com/office/drawing/2014/main" id="{C67DAF49-256A-4CE4-9A19-9FF1DB5790B5}"/>
            </a:ext>
          </a:extLst>
        </xdr:cNvPr>
        <xdr:cNvSpPr txBox="1"/>
      </xdr:nvSpPr>
      <xdr:spPr>
        <a:xfrm>
          <a:off x="20199427" y="180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163847</xdr:rowOff>
    </xdr:from>
    <xdr:ext cx="469744" cy="259045"/>
    <xdr:sp macro="" textlink="">
      <xdr:nvSpPr>
        <xdr:cNvPr id="856" name="n_3aveValue【庁舎】&#10;一人当たり面積">
          <a:extLst>
            <a:ext uri="{FF2B5EF4-FFF2-40B4-BE49-F238E27FC236}">
              <a16:creationId xmlns:a16="http://schemas.microsoft.com/office/drawing/2014/main" id="{28079CF3-32F1-4DAB-AAE4-9D68A78FE3C5}"/>
            </a:ext>
          </a:extLst>
        </xdr:cNvPr>
        <xdr:cNvSpPr txBox="1"/>
      </xdr:nvSpPr>
      <xdr:spPr>
        <a:xfrm>
          <a:off x="19310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15257</xdr:rowOff>
    </xdr:from>
    <xdr:ext cx="469744" cy="259045"/>
    <xdr:sp macro="" textlink="">
      <xdr:nvSpPr>
        <xdr:cNvPr id="857" name="n_4aveValue【庁舎】&#10;一人当たり面積">
          <a:extLst>
            <a:ext uri="{FF2B5EF4-FFF2-40B4-BE49-F238E27FC236}">
              <a16:creationId xmlns:a16="http://schemas.microsoft.com/office/drawing/2014/main" id="{51EF787D-38A2-4831-BB79-F6DF81D48C7F}"/>
            </a:ext>
          </a:extLst>
        </xdr:cNvPr>
        <xdr:cNvSpPr txBox="1"/>
      </xdr:nvSpPr>
      <xdr:spPr>
        <a:xfrm>
          <a:off x="18421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73858</xdr:rowOff>
    </xdr:from>
    <xdr:ext cx="469744" cy="259045"/>
    <xdr:sp macro="" textlink="">
      <xdr:nvSpPr>
        <xdr:cNvPr id="858" name="n_1mainValue【庁舎】&#10;一人当たり面積">
          <a:extLst>
            <a:ext uri="{FF2B5EF4-FFF2-40B4-BE49-F238E27FC236}">
              <a16:creationId xmlns:a16="http://schemas.microsoft.com/office/drawing/2014/main" id="{D9D40642-E499-42EB-910C-8E82DA0DED33}"/>
            </a:ext>
          </a:extLst>
        </xdr:cNvPr>
        <xdr:cNvSpPr txBox="1"/>
      </xdr:nvSpPr>
      <xdr:spPr>
        <a:xfrm>
          <a:off x="210757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859" name="n_2mainValue【庁舎】&#10;一人当たり面積">
          <a:extLst>
            <a:ext uri="{FF2B5EF4-FFF2-40B4-BE49-F238E27FC236}">
              <a16:creationId xmlns:a16="http://schemas.microsoft.com/office/drawing/2014/main" id="{01E7E464-6EF4-4DCF-B85B-0C7FC02BC3CB}"/>
            </a:ext>
          </a:extLst>
        </xdr:cNvPr>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104339</xdr:rowOff>
    </xdr:from>
    <xdr:ext cx="469744" cy="259045"/>
    <xdr:sp macro="" textlink="">
      <xdr:nvSpPr>
        <xdr:cNvPr id="860" name="n_3mainValue【庁舎】&#10;一人当たり面積">
          <a:extLst>
            <a:ext uri="{FF2B5EF4-FFF2-40B4-BE49-F238E27FC236}">
              <a16:creationId xmlns:a16="http://schemas.microsoft.com/office/drawing/2014/main" id="{76959489-C5E5-470B-BF9A-2A57A35F8351}"/>
            </a:ext>
          </a:extLst>
        </xdr:cNvPr>
        <xdr:cNvSpPr txBox="1"/>
      </xdr:nvSpPr>
      <xdr:spPr>
        <a:xfrm>
          <a:off x="193104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108693</xdr:rowOff>
    </xdr:from>
    <xdr:ext cx="469744" cy="259045"/>
    <xdr:sp macro="" textlink="">
      <xdr:nvSpPr>
        <xdr:cNvPr id="861" name="n_4mainValue【庁舎】&#10;一人当たり面積">
          <a:extLst>
            <a:ext uri="{FF2B5EF4-FFF2-40B4-BE49-F238E27FC236}">
              <a16:creationId xmlns:a16="http://schemas.microsoft.com/office/drawing/2014/main" id="{76AF6FB2-62C8-4B16-B1DD-3E814497D724}"/>
            </a:ext>
          </a:extLst>
        </xdr:cNvPr>
        <xdr:cNvSpPr txBox="1"/>
      </xdr:nvSpPr>
      <xdr:spPr>
        <a:xfrm>
          <a:off x="18421427" y="175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E1D8D594-5CE9-4432-8BCC-3FE2B4C613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3181358B-5959-482C-81C0-DF5DC42789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EDFD72A6-35B9-416E-8CB6-3AFFC2F5C2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有形固定資産減価償却率を類似団体内平均と比較すると、図書館は</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ポイント低く、体育館・プールは</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ポイント高く、福祉施設は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ポイント高く、一般廃棄物処理施設は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ポイント低く、保健センター・保健所は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ポイント低く、消防施設は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ポイント高く、庁舎は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低い。体育館・プール、消防施設は類似団体内平均を大きく上回っているが、これは村民体育館や消防団詰所の老朽化が進んでいるためであり、個別施設計画に基づき計画的に補修・修繕を進めていく。消防団詰所については、消防団員数が急激に減少している状況を踏まえ、消防団体制の再編成と合わせ詰所の統廃合を進める。</a:t>
          </a:r>
        </a:p>
        <a:p>
          <a:r>
            <a:rPr kumimoji="1" lang="ja-JP" altLang="en-US" sz="1300">
              <a:latin typeface="ＭＳ Ｐゴシック" panose="020B0600070205080204" pitchFamily="50" charset="-128"/>
              <a:ea typeface="ＭＳ Ｐゴシック" panose="020B0600070205080204" pitchFamily="50" charset="-128"/>
            </a:rPr>
            <a:t>　図書館、一般廃棄物処理施設、保健センター・保健所、庁舎は類似団体内平均より数値が低いが、これらは近年整備した施設であるためである。今後、個別施設計画に基づき、長寿命化のための補修・修繕等を計画的に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ポイント下回っている。村内に大規模な工場・法人等が少ないことにより村税収入が少額なため財政基盤が弱く、全国平均</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を大きく下回っている。豊丘村第６次総合振興計画に沿った産業振興、企業誘致、定住人口増等の施策により税収の増加を図るほか、豊丘村行政改革大綱に沿った簡素・効率的な行財政運営に取り組むこと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少子高齢化の進行による扶助費の増加、また行政需要の増大・多様化による人件費・物件費の増加により経常収支比率は増加傾向にあったが、簡素・効率的な行財政運営の推進により当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ている。今後、高齢者福祉、子育て支援に要する扶助費や国民健康保険や介護保険等への特別会計繰出金等の社会保障関連経費の増加が予想されることから、肥大しつつある人件費や物件費の削減を進め、現在の低い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59</xdr:row>
      <xdr:rowOff>21046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9867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21046</xdr:rowOff>
    </xdr:from>
    <xdr:to>
      <xdr:col>19</xdr:col>
      <xdr:colOff>133350</xdr:colOff>
      <xdr:row>59</xdr:row>
      <xdr:rowOff>86541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136596"/>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16873</xdr:rowOff>
    </xdr:from>
    <xdr:to>
      <xdr:col>19</xdr:col>
      <xdr:colOff>184150</xdr:colOff>
      <xdr:row>61</xdr:row>
      <xdr:rowOff>118473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58965</xdr:rowOff>
    </xdr:from>
    <xdr:to>
      <xdr:col>15</xdr:col>
      <xdr:colOff>82550</xdr:colOff>
      <xdr:row>59</xdr:row>
      <xdr:rowOff>86541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1745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47897</xdr:rowOff>
    </xdr:from>
    <xdr:to>
      <xdr:col>15</xdr:col>
      <xdr:colOff>133350</xdr:colOff>
      <xdr:row>61</xdr:row>
      <xdr:rowOff>149497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134274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21046</xdr:rowOff>
    </xdr:from>
    <xdr:to>
      <xdr:col>11</xdr:col>
      <xdr:colOff>31750</xdr:colOff>
      <xdr:row>59</xdr:row>
      <xdr:rowOff>58965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3659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41003</xdr:rowOff>
    </xdr:from>
    <xdr:to>
      <xdr:col>11</xdr:col>
      <xdr:colOff>82550</xdr:colOff>
      <xdr:row>61</xdr:row>
      <xdr:rowOff>142603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127380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72226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120304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141696</xdr:rowOff>
    </xdr:from>
    <xdr:to>
      <xdr:col>19</xdr:col>
      <xdr:colOff>184150</xdr:colOff>
      <xdr:row>59</xdr:row>
      <xdr:rowOff>71846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82023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35741</xdr:rowOff>
    </xdr:from>
    <xdr:to>
      <xdr:col>15</xdr:col>
      <xdr:colOff>133350</xdr:colOff>
      <xdr:row>59</xdr:row>
      <xdr:rowOff>137341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147518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8165</xdr:rowOff>
    </xdr:from>
    <xdr:to>
      <xdr:col>11</xdr:col>
      <xdr:colOff>82550</xdr:colOff>
      <xdr:row>59</xdr:row>
      <xdr:rowOff>109765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119942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141696</xdr:rowOff>
    </xdr:from>
    <xdr:to>
      <xdr:col>7</xdr:col>
      <xdr:colOff>31750</xdr:colOff>
      <xdr:row>59</xdr:row>
      <xdr:rowOff>71846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82023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当数値はこれまで類似団体平均を下回っていたが、今回、前年度より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初めて類似団体平均を上回った。行政需要の増大・多様化により人件費・物件費が増加傾向にあるため、行政改革を推進し職員数の適正化を図るほか、職員の超過勤務手当、旅費、消耗品、印刷製本費等の事務的経費や委託料の縮減、会計年度任用職員数の増加抑制を図ることで、肥大しつつある人件費や物件費の削減を進め、現在の水準より増加しないよう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14754</xdr:rowOff>
    </xdr:from>
    <xdr:to>
      <xdr:col>23</xdr:col>
      <xdr:colOff>133350</xdr:colOff>
      <xdr:row>82</xdr:row>
      <xdr:rowOff>31975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3654"/>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147171</xdr:rowOff>
    </xdr:from>
    <xdr:to>
      <xdr:col>19</xdr:col>
      <xdr:colOff>133350</xdr:colOff>
      <xdr:row>82</xdr:row>
      <xdr:rowOff>14754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4621"/>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2756</xdr:rowOff>
    </xdr:from>
    <xdr:to>
      <xdr:col>19</xdr:col>
      <xdr:colOff>184150</xdr:colOff>
      <xdr:row>82</xdr:row>
      <xdr:rowOff>104356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89133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145245</xdr:rowOff>
    </xdr:from>
    <xdr:to>
      <xdr:col>15</xdr:col>
      <xdr:colOff>82550</xdr:colOff>
      <xdr:row>81</xdr:row>
      <xdr:rowOff>147171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2695"/>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145152</xdr:rowOff>
    </xdr:from>
    <xdr:to>
      <xdr:col>15</xdr:col>
      <xdr:colOff>133350</xdr:colOff>
      <xdr:row>82</xdr:row>
      <xdr:rowOff>75302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60079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124123</xdr:rowOff>
    </xdr:from>
    <xdr:to>
      <xdr:col>11</xdr:col>
      <xdr:colOff>31750</xdr:colOff>
      <xdr:row>81</xdr:row>
      <xdr:rowOff>145245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1573"/>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133872</xdr:rowOff>
    </xdr:from>
    <xdr:to>
      <xdr:col>11</xdr:col>
      <xdr:colOff>82550</xdr:colOff>
      <xdr:row>82</xdr:row>
      <xdr:rowOff>64022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48799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126932</xdr:rowOff>
    </xdr:from>
    <xdr:to>
      <xdr:col>7</xdr:col>
      <xdr:colOff>31750</xdr:colOff>
      <xdr:row>82</xdr:row>
      <xdr:rowOff>57082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41859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152625</xdr:rowOff>
    </xdr:from>
    <xdr:to>
      <xdr:col>23</xdr:col>
      <xdr:colOff>184150</xdr:colOff>
      <xdr:row>82</xdr:row>
      <xdr:rowOff>82775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124702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135404</xdr:rowOff>
    </xdr:from>
    <xdr:to>
      <xdr:col>19</xdr:col>
      <xdr:colOff>184150</xdr:colOff>
      <xdr:row>82</xdr:row>
      <xdr:rowOff>65554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75731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96371</xdr:rowOff>
    </xdr:from>
    <xdr:to>
      <xdr:col>15</xdr:col>
      <xdr:colOff>133350</xdr:colOff>
      <xdr:row>82</xdr:row>
      <xdr:rowOff>26521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36698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94445</xdr:rowOff>
    </xdr:from>
    <xdr:to>
      <xdr:col>11</xdr:col>
      <xdr:colOff>82550</xdr:colOff>
      <xdr:row>82</xdr:row>
      <xdr:rowOff>24595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34772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73323</xdr:rowOff>
    </xdr:from>
    <xdr:to>
      <xdr:col>7</xdr:col>
      <xdr:colOff>31750</xdr:colOff>
      <xdr:row>82</xdr:row>
      <xdr:rowOff>3473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これまで、国家公務員の人事院勧告に準拠した給与改定を行ってきているが、職員の年齢構成等もありラスパイレス指数は類似団体平均より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ポイント高い状況であり、類似団体内順位も</a:t>
          </a:r>
          <a:r>
            <a:rPr kumimoji="1" lang="en-US" altLang="ja-JP" sz="1300">
              <a:latin typeface="ＭＳ Ｐゴシック" panose="020B0600070205080204" pitchFamily="50" charset="-128"/>
              <a:ea typeface="ＭＳ Ｐゴシック" panose="020B0600070205080204" pitchFamily="50" charset="-128"/>
            </a:rPr>
            <a:t>47/89</a:t>
          </a:r>
          <a:r>
            <a:rPr kumimoji="1" lang="ja-JP" altLang="en-US" sz="1300">
              <a:latin typeface="ＭＳ Ｐゴシック" panose="020B0600070205080204" pitchFamily="50" charset="-128"/>
              <a:ea typeface="ＭＳ Ｐゴシック" panose="020B0600070205080204" pitchFamily="50" charset="-128"/>
            </a:rPr>
            <a:t>とやや高い水準である。</a:t>
          </a:r>
        </a:p>
        <a:p>
          <a:r>
            <a:rPr kumimoji="1" lang="ja-JP" altLang="en-US" sz="1300">
              <a:latin typeface="ＭＳ Ｐゴシック" panose="020B0600070205080204" pitchFamily="50" charset="-128"/>
              <a:ea typeface="ＭＳ Ｐゴシック" panose="020B0600070205080204" pitchFamily="50" charset="-128"/>
            </a:rPr>
            <a:t>　今後も、昇格運用の改善等により職員の給与水準の適正化に努めていく。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348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125488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1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10584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152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定員適正化計画による職員数の抑制や業務の民間委託を進めてきたことで、人口千人当たりの職員数は、類似団体内で低い方から９番目となっている。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行政需要の多様化、子育て支援、定住人口増対策及び自治体</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等の新たな課題への対応を進めながらも、事務事業の見直しや簡素・効率的な行政運営の徹底、職員育成方針に基づき職員の資質向上に努めることで、類似団体平均より少ない職員数を今後も維持していく。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161689</xdr:rowOff>
    </xdr:from>
    <xdr:to>
      <xdr:col>81</xdr:col>
      <xdr:colOff>44450</xdr:colOff>
      <xdr:row>59</xdr:row>
      <xdr:rowOff>163757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77239"/>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161689</xdr:rowOff>
    </xdr:from>
    <xdr:to>
      <xdr:col>77</xdr:col>
      <xdr:colOff>44450</xdr:colOff>
      <xdr:row>59</xdr:row>
      <xdr:rowOff>161689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59</xdr:row>
      <xdr:rowOff>161689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74481"/>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16401</xdr:rowOff>
    </xdr:from>
    <xdr:to>
      <xdr:col>73</xdr:col>
      <xdr:colOff>44450</xdr:colOff>
      <xdr:row>62</xdr:row>
      <xdr:rowOff>118001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102778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59</xdr:row>
      <xdr:rowOff>165826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744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166479</xdr:rowOff>
    </xdr:from>
    <xdr:to>
      <xdr:col>68</xdr:col>
      <xdr:colOff>203200</xdr:colOff>
      <xdr:row>62</xdr:row>
      <xdr:rowOff>96629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81406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112957</xdr:rowOff>
    </xdr:from>
    <xdr:to>
      <xdr:col>81</xdr:col>
      <xdr:colOff>95250</xdr:colOff>
      <xdr:row>60</xdr:row>
      <xdr:rowOff>43107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129484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110889</xdr:rowOff>
    </xdr:from>
    <xdr:to>
      <xdr:col>77</xdr:col>
      <xdr:colOff>95250</xdr:colOff>
      <xdr:row>60</xdr:row>
      <xdr:rowOff>41039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51216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110889</xdr:rowOff>
    </xdr:from>
    <xdr:to>
      <xdr:col>73</xdr:col>
      <xdr:colOff>44450</xdr:colOff>
      <xdr:row>60</xdr:row>
      <xdr:rowOff>41039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51216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115026</xdr:rowOff>
    </xdr:from>
    <xdr:to>
      <xdr:col>64</xdr:col>
      <xdr:colOff>152400</xdr:colOff>
      <xdr:row>60</xdr:row>
      <xdr:rowOff>45176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55353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近年、道路・水路等のインフラ施設の維持補修工事に交付税措置率の高い有利な起債を積極的に活用しているため、実質公債費比率が増加傾向にあり、令和３年度は前年度より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％となり、初めて類似団体平均を上回った。</a:t>
          </a:r>
        </a:p>
        <a:p>
          <a:r>
            <a:rPr kumimoji="1" lang="ja-JP" altLang="en-US" sz="1300">
              <a:latin typeface="ＭＳ Ｐゴシック" panose="020B0600070205080204" pitchFamily="50" charset="-128"/>
              <a:ea typeface="ＭＳ Ｐゴシック" panose="020B0600070205080204" pitchFamily="50" charset="-128"/>
            </a:rPr>
            <a:t>　これは国の定める基準を下回っており直ちに改善が必要な状態ではないが、引き続き交付税措置率が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％未満の起債の借入は行わない方針とし、村が実質的に負担する元利償還金の額を標準財政規模に対し適正な範囲内に抑えるよう努めていく。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42</xdr:row>
      <xdr:rowOff>6096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321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143764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490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92964</xdr:rowOff>
    </xdr:from>
    <xdr:to>
      <xdr:col>77</xdr:col>
      <xdr:colOff>95250</xdr:colOff>
      <xdr:row>42</xdr:row>
      <xdr:rowOff>23114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33291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119634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4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114808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815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4335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年度末に道の駅整備に係る多額の起債を借り入れたこと、また南信州広域連合で建設した廃棄物処理施設建設に係る負担金が算入されたことにより、平成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％とプラスに転じた。しかし、平成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％と下がり改善し、さらに令和元年度にはマイナスに転じ、これまでマイナスを維持している。</a:t>
          </a:r>
        </a:p>
        <a:p>
          <a:r>
            <a:rPr kumimoji="1" lang="ja-JP" altLang="en-US" sz="1300">
              <a:latin typeface="ＭＳ Ｐゴシック" panose="020B0600070205080204" pitchFamily="50" charset="-128"/>
              <a:ea typeface="ＭＳ Ｐゴシック" panose="020B0600070205080204" pitchFamily="50" charset="-128"/>
            </a:rPr>
            <a:t>　今後も、基金の計画的な積立、国・県補助金や交付税措置率の高い有利な起債の積極的な活用により、実質的な将来負担を抑制していく。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64313</xdr:rowOff>
    </xdr:from>
    <xdr:to>
      <xdr:col>68</xdr:col>
      <xdr:colOff>152400</xdr:colOff>
      <xdr:row>14</xdr:row>
      <xdr:rowOff>79756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64613"/>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13513</xdr:rowOff>
    </xdr:from>
    <xdr:to>
      <xdr:col>68</xdr:col>
      <xdr:colOff>203200</xdr:colOff>
      <xdr:row>14</xdr:row>
      <xdr:rowOff>115113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99890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28956</xdr:rowOff>
    </xdr:from>
    <xdr:to>
      <xdr:col>64</xdr:col>
      <xdr:colOff>152400</xdr:colOff>
      <xdr:row>14</xdr:row>
      <xdr:rowOff>130556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115333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5" name="テキスト ボックス 464">
          <a:extLst>
            <a:ext uri="{FF2B5EF4-FFF2-40B4-BE49-F238E27FC236}">
              <a16:creationId xmlns:a16="http://schemas.microsoft.com/office/drawing/2014/main" id="{B0A82C6B-13F1-42D7-9290-A2BE692436C4}"/>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類似団体内順位は低い方から９番目であるが、職員数が類似団体の中では少ない水準にあること、ごみ、し尿処理、消防業務を広域連合で共同処理していること等による。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66040</xdr:rowOff>
    </xdr:from>
    <xdr:to>
      <xdr:col>24</xdr:col>
      <xdr:colOff>25400</xdr:colOff>
      <xdr:row>35</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667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138430</xdr:rowOff>
    </xdr:from>
    <xdr:to>
      <xdr:col>19</xdr:col>
      <xdr:colOff>187325</xdr:colOff>
      <xdr:row>35</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77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138430</xdr:rowOff>
    </xdr:from>
    <xdr:to>
      <xdr:col>15</xdr:col>
      <xdr:colOff>98425</xdr:colOff>
      <xdr:row>34</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7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115570</xdr:rowOff>
    </xdr:from>
    <xdr:to>
      <xdr:col>11</xdr:col>
      <xdr:colOff>9525</xdr:colOff>
      <xdr:row>34</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4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xdr:rowOff>
    </xdr:from>
    <xdr:to>
      <xdr:col>24</xdr:col>
      <xdr:colOff>76200</xdr:colOff>
      <xdr:row>35</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30480</xdr:rowOff>
    </xdr:from>
    <xdr:to>
      <xdr:col>20</xdr:col>
      <xdr:colOff>38100</xdr:colOff>
      <xdr:row>35</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87630</xdr:rowOff>
    </xdr:from>
    <xdr:to>
      <xdr:col>15</xdr:col>
      <xdr:colOff>149225</xdr:colOff>
      <xdr:row>35</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102870</xdr:rowOff>
    </xdr:from>
    <xdr:to>
      <xdr:col>11</xdr:col>
      <xdr:colOff>60325</xdr:colOff>
      <xdr:row>35</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64770</xdr:rowOff>
    </xdr:from>
    <xdr:to>
      <xdr:col>6</xdr:col>
      <xdr:colOff>171450</xdr:colOff>
      <xdr:row>34</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多様化等により物件費は増加傾向にあるが、類似団体平均よりは低い水準を維持している。今後も、事務事業の見直しや簡素・効率的な行政運営を徹底することで、消耗品、印刷製本費、旅費、委託料等物件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10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17</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53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42418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52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37846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少子高齢化の進行により高齢者福祉や医療・介護に係る扶助費のさらなる増加が見込まれるため、生活習慣病予防を中心とした住民の健康づくりや介護予防の取組みを強化することで村民の健康寿命の延伸を図るとともに、扶助費の抑制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139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令和元年度から、下水道事業会計繰出金が公営企業会計適用により補助費に集計されるよう変わったため、類似団体平均を大きく下回ることになり、その傾向が続いている。</a:t>
          </a:r>
        </a:p>
        <a:p>
          <a:r>
            <a:rPr kumimoji="1" lang="ja-JP" altLang="en-US" sz="1300">
              <a:latin typeface="ＭＳ Ｐゴシック" panose="020B0600070205080204" pitchFamily="50" charset="-128"/>
              <a:ea typeface="ＭＳ Ｐゴシック" panose="020B0600070205080204" pitchFamily="50" charset="-128"/>
            </a:rPr>
            <a:t>　今後は、少子高齢化の進行による医療・介護保険等特別会計への繰出金のさらなる増加が予想されるため、保険料水準の適正化、保健予防・介護予防事業の強化により給付費を削減し、普通会計から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149860</xdr:rowOff>
    </xdr:from>
    <xdr:to>
      <xdr:col>82</xdr:col>
      <xdr:colOff>107950</xdr:colOff>
      <xdr:row>52</xdr:row>
      <xdr:rowOff>157480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06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157480</xdr:rowOff>
    </xdr:from>
    <xdr:to>
      <xdr:col>78</xdr:col>
      <xdr:colOff>69850</xdr:colOff>
      <xdr:row>53</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07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xdr:rowOff>
    </xdr:from>
    <xdr:to>
      <xdr:col>73</xdr:col>
      <xdr:colOff>180975</xdr:colOff>
      <xdr:row>56</xdr:row>
      <xdr:rowOff>111760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10336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99060</xdr:rowOff>
    </xdr:from>
    <xdr:to>
      <xdr:col>82</xdr:col>
      <xdr:colOff>158750</xdr:colOff>
      <xdr:row>53</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106680</xdr:rowOff>
    </xdr:from>
    <xdr:to>
      <xdr:col>78</xdr:col>
      <xdr:colOff>120650</xdr:colOff>
      <xdr:row>53</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47007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79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137160</xdr:rowOff>
    </xdr:from>
    <xdr:to>
      <xdr:col>74</xdr:col>
      <xdr:colOff>31750</xdr:colOff>
      <xdr:row>53</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77487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村単独事業として実施している定住人口増対策や子育て支援に係る補助金の規模が大きいため、類似団体平均よりは高い水準にある。今後、補助金の効果検証を行い、効果の上がっていない補助金の廃止・縮小等を行うことで、類似団体平均に近づくよう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90424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78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168148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055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38</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1233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117348</xdr:rowOff>
    </xdr:from>
    <xdr:to>
      <xdr:col>74</xdr:col>
      <xdr:colOff>31750</xdr:colOff>
      <xdr:row>39</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32275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近年、道路・水路などインフラ資産の維持補修工事に有利な起債を積極的に活用していることから、その償還に係る公債費は徐々に増加傾向にあるものの、類似団体内平均よりは低い水準を維持している。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今後も、将来の公債費負担を考慮しつつ計画的に毎年度の起債発行を行うことで、世代間の平等を確保しながらも現在の水準を維持できるよう努めていく。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78994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66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97282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34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類似団体平均よりは低い水準にあるが、今後は少子高齢化の進行により扶助費や医療・介護等特別会計への繰出金の増加が見込まれる。また、行政需要の多様化等により人件費や物件費も増加傾向にある。</a:t>
          </a:r>
        </a:p>
        <a:p>
          <a:r>
            <a:rPr kumimoji="1" lang="ja-JP" altLang="en-US" sz="1300">
              <a:latin typeface="ＭＳ Ｐゴシック" panose="020B0600070205080204" pitchFamily="50" charset="-128"/>
              <a:ea typeface="ＭＳ Ｐゴシック" panose="020B0600070205080204" pitchFamily="50" charset="-128"/>
            </a:rPr>
            <a:t>　今後も、保健予防・介護予防事業の強化、行財政改革の一層の推進、定員・給与の適正化により、現在の水準を維持できるよう努めていく。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91077</xdr:rowOff>
    </xdr:from>
    <xdr:to>
      <xdr:col>82</xdr:col>
      <xdr:colOff>107950</xdr:colOff>
      <xdr:row>74</xdr:row>
      <xdr:rowOff>117203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783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117203</xdr:rowOff>
    </xdr:from>
    <xdr:to>
      <xdr:col>78</xdr:col>
      <xdr:colOff>69850</xdr:colOff>
      <xdr:row>75</xdr:row>
      <xdr:rowOff>40459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0450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64606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9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140063</xdr:rowOff>
    </xdr:from>
    <xdr:to>
      <xdr:col>73</xdr:col>
      <xdr:colOff>180975</xdr:colOff>
      <xdr:row>75</xdr:row>
      <xdr:rowOff>40459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273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113937</xdr:rowOff>
    </xdr:from>
    <xdr:to>
      <xdr:col>69</xdr:col>
      <xdr:colOff>92075</xdr:colOff>
      <xdr:row>74</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01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40277</xdr:rowOff>
    </xdr:from>
    <xdr:to>
      <xdr:col>82</xdr:col>
      <xdr:colOff>158750</xdr:colOff>
      <xdr:row>74</xdr:row>
      <xdr:rowOff>141877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56804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66403</xdr:rowOff>
    </xdr:from>
    <xdr:to>
      <xdr:col>78</xdr:col>
      <xdr:colOff>120650</xdr:colOff>
      <xdr:row>74</xdr:row>
      <xdr:rowOff>168003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6730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22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161109</xdr:rowOff>
    </xdr:from>
    <xdr:to>
      <xdr:col>74</xdr:col>
      <xdr:colOff>31750</xdr:colOff>
      <xdr:row>75</xdr:row>
      <xdr:rowOff>91259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101436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89263</xdr:rowOff>
    </xdr:from>
    <xdr:to>
      <xdr:col>69</xdr:col>
      <xdr:colOff>142875</xdr:colOff>
      <xdr:row>75</xdr:row>
      <xdr:rowOff>19413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29590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63137</xdr:rowOff>
    </xdr:from>
    <xdr:to>
      <xdr:col>65</xdr:col>
      <xdr:colOff>53975</xdr:colOff>
      <xdr:row>74</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63178</xdr:rowOff>
    </xdr:from>
    <xdr:to>
      <xdr:col>29</xdr:col>
      <xdr:colOff>127000</xdr:colOff>
      <xdr:row>18</xdr:row>
      <xdr:rowOff>63553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96903"/>
          <a:ext cx="647700" cy="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63553</xdr:rowOff>
    </xdr:from>
    <xdr:to>
      <xdr:col>26</xdr:col>
      <xdr:colOff>50800</xdr:colOff>
      <xdr:row>18</xdr:row>
      <xdr:rowOff>65263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7278"/>
          <a:ext cx="698500" cy="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38493</xdr:rowOff>
    </xdr:from>
    <xdr:to>
      <xdr:col>26</xdr:col>
      <xdr:colOff>101600</xdr:colOff>
      <xdr:row>15</xdr:row>
      <xdr:rowOff>140093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150270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42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48136</xdr:rowOff>
    </xdr:from>
    <xdr:to>
      <xdr:col>22</xdr:col>
      <xdr:colOff>114300</xdr:colOff>
      <xdr:row>18</xdr:row>
      <xdr:rowOff>65263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81861"/>
          <a:ext cx="698500" cy="1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81315</xdr:rowOff>
    </xdr:from>
    <xdr:to>
      <xdr:col>22</xdr:col>
      <xdr:colOff>165100</xdr:colOff>
      <xdr:row>16</xdr:row>
      <xdr:rowOff>11465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21642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48136</xdr:rowOff>
    </xdr:from>
    <xdr:to>
      <xdr:col>18</xdr:col>
      <xdr:colOff>177800</xdr:colOff>
      <xdr:row>18</xdr:row>
      <xdr:rowOff>104975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81861"/>
          <a:ext cx="698500" cy="5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97179</xdr:rowOff>
    </xdr:from>
    <xdr:to>
      <xdr:col>19</xdr:col>
      <xdr:colOff>38100</xdr:colOff>
      <xdr:row>16</xdr:row>
      <xdr:rowOff>27329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37506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132301</xdr:rowOff>
    </xdr:from>
    <xdr:to>
      <xdr:col>15</xdr:col>
      <xdr:colOff>101600</xdr:colOff>
      <xdr:row>16</xdr:row>
      <xdr:rowOff>62451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72628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12378</xdr:rowOff>
    </xdr:from>
    <xdr:to>
      <xdr:col>29</xdr:col>
      <xdr:colOff>177800</xdr:colOff>
      <xdr:row>18</xdr:row>
      <xdr:rowOff>113978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155905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12753</xdr:rowOff>
    </xdr:from>
    <xdr:to>
      <xdr:col>26</xdr:col>
      <xdr:colOff>101600</xdr:colOff>
      <xdr:row>18</xdr:row>
      <xdr:rowOff>114353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99130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14463</xdr:rowOff>
    </xdr:from>
    <xdr:to>
      <xdr:col>22</xdr:col>
      <xdr:colOff>165100</xdr:colOff>
      <xdr:row>18</xdr:row>
      <xdr:rowOff>116063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100840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168786</xdr:rowOff>
    </xdr:from>
    <xdr:to>
      <xdr:col>19</xdr:col>
      <xdr:colOff>38100</xdr:colOff>
      <xdr:row>18</xdr:row>
      <xdr:rowOff>98936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83713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54175</xdr:rowOff>
    </xdr:from>
    <xdr:to>
      <xdr:col>15</xdr:col>
      <xdr:colOff>101600</xdr:colOff>
      <xdr:row>18</xdr:row>
      <xdr:rowOff>155775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140552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7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30906</xdr:rowOff>
    </xdr:from>
    <xdr:to>
      <xdr:col>29</xdr:col>
      <xdr:colOff>127000</xdr:colOff>
      <xdr:row>35</xdr:row>
      <xdr:rowOff>88750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41256"/>
          <a:ext cx="647700" cy="5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88750</xdr:rowOff>
    </xdr:from>
    <xdr:to>
      <xdr:col>26</xdr:col>
      <xdr:colOff>50800</xdr:colOff>
      <xdr:row>35</xdr:row>
      <xdr:rowOff>170242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99100"/>
          <a:ext cx="698500" cy="8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340699</xdr:rowOff>
    </xdr:from>
    <xdr:to>
      <xdr:col>26</xdr:col>
      <xdr:colOff>101600</xdr:colOff>
      <xdr:row>35</xdr:row>
      <xdr:rowOff>99399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109576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37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157614</xdr:rowOff>
    </xdr:from>
    <xdr:to>
      <xdr:col>22</xdr:col>
      <xdr:colOff>114300</xdr:colOff>
      <xdr:row>35</xdr:row>
      <xdr:rowOff>170242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67964"/>
          <a:ext cx="698500" cy="1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15493</xdr:rowOff>
    </xdr:from>
    <xdr:to>
      <xdr:col>22</xdr:col>
      <xdr:colOff>165100</xdr:colOff>
      <xdr:row>35</xdr:row>
      <xdr:rowOff>117093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25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127270</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3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157614</xdr:rowOff>
    </xdr:from>
    <xdr:to>
      <xdr:col>18</xdr:col>
      <xdr:colOff>177800</xdr:colOff>
      <xdr:row>35</xdr:row>
      <xdr:rowOff>168843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67964"/>
          <a:ext cx="698500" cy="1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11607</xdr:rowOff>
    </xdr:from>
    <xdr:to>
      <xdr:col>19</xdr:col>
      <xdr:colOff>38100</xdr:colOff>
      <xdr:row>35</xdr:row>
      <xdr:rowOff>113207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21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123384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3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xdr:rowOff>
    </xdr:from>
    <xdr:to>
      <xdr:col>15</xdr:col>
      <xdr:colOff>101600</xdr:colOff>
      <xdr:row>35</xdr:row>
      <xdr:rowOff>108699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17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118876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38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323006</xdr:rowOff>
    </xdr:from>
    <xdr:to>
      <xdr:col>29</xdr:col>
      <xdr:colOff>177800</xdr:colOff>
      <xdr:row>35</xdr:row>
      <xdr:rowOff>81706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9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168083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37950</xdr:rowOff>
    </xdr:from>
    <xdr:to>
      <xdr:col>26</xdr:col>
      <xdr:colOff>101600</xdr:colOff>
      <xdr:row>35</xdr:row>
      <xdr:rowOff>139550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4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124327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119442</xdr:rowOff>
    </xdr:from>
    <xdr:to>
      <xdr:col>22</xdr:col>
      <xdr:colOff>165100</xdr:colOff>
      <xdr:row>35</xdr:row>
      <xdr:rowOff>221042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205819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1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106814</xdr:rowOff>
    </xdr:from>
    <xdr:to>
      <xdr:col>19</xdr:col>
      <xdr:colOff>38100</xdr:colOff>
      <xdr:row>35</xdr:row>
      <xdr:rowOff>208414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193191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118043</xdr:rowOff>
    </xdr:from>
    <xdr:to>
      <xdr:col>15</xdr:col>
      <xdr:colOff>101600</xdr:colOff>
      <xdr:row>35</xdr:row>
      <xdr:rowOff>219643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2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204420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28524</xdr:rowOff>
    </xdr:from>
    <xdr:to>
      <xdr:col>24</xdr:col>
      <xdr:colOff>63500</xdr:colOff>
      <xdr:row>36</xdr:row>
      <xdr:rowOff>30879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00724"/>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28524</xdr:rowOff>
    </xdr:from>
    <xdr:to>
      <xdr:col>19</xdr:col>
      <xdr:colOff>177800</xdr:colOff>
      <xdr:row>37</xdr:row>
      <xdr:rowOff>108862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0724"/>
          <a:ext cx="889000" cy="2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160812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94467</xdr:rowOff>
    </xdr:from>
    <xdr:to>
      <xdr:col>15</xdr:col>
      <xdr:colOff>50800</xdr:colOff>
      <xdr:row>37</xdr:row>
      <xdr:rowOff>108862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8117"/>
          <a:ext cx="8890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94467</xdr:rowOff>
    </xdr:from>
    <xdr:to>
      <xdr:col>10</xdr:col>
      <xdr:colOff>114300</xdr:colOff>
      <xdr:row>37</xdr:row>
      <xdr:rowOff>131173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8117"/>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151529</xdr:rowOff>
    </xdr:from>
    <xdr:to>
      <xdr:col>24</xdr:col>
      <xdr:colOff>114300</xdr:colOff>
      <xdr:row>36</xdr:row>
      <xdr:rowOff>81679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129956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149174</xdr:rowOff>
    </xdr:from>
    <xdr:to>
      <xdr:col>20</xdr:col>
      <xdr:colOff>38100</xdr:colOff>
      <xdr:row>36</xdr:row>
      <xdr:rowOff>79324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70451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4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58062</xdr:rowOff>
    </xdr:from>
    <xdr:to>
      <xdr:col>15</xdr:col>
      <xdr:colOff>101600</xdr:colOff>
      <xdr:row>37</xdr:row>
      <xdr:rowOff>159662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150789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43667</xdr:rowOff>
    </xdr:from>
    <xdr:to>
      <xdr:col>10</xdr:col>
      <xdr:colOff>165100</xdr:colOff>
      <xdr:row>37</xdr:row>
      <xdr:rowOff>145267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136395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80373</xdr:rowOff>
    </xdr:from>
    <xdr:to>
      <xdr:col>6</xdr:col>
      <xdr:colOff>38100</xdr:colOff>
      <xdr:row>38</xdr:row>
      <xdr:rowOff>10523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162616</xdr:rowOff>
    </xdr:from>
    <xdr:to>
      <xdr:col>24</xdr:col>
      <xdr:colOff>63500</xdr:colOff>
      <xdr:row>58</xdr:row>
      <xdr:rowOff>9233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5266"/>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9233</xdr:rowOff>
    </xdr:from>
    <xdr:to>
      <xdr:col>19</xdr:col>
      <xdr:colOff>177800</xdr:colOff>
      <xdr:row>58</xdr:row>
      <xdr:rowOff>9706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3333"/>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142173</xdr:rowOff>
    </xdr:from>
    <xdr:to>
      <xdr:col>20</xdr:col>
      <xdr:colOff>38100</xdr:colOff>
      <xdr:row>58</xdr:row>
      <xdr:rowOff>72323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1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63450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00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9706</xdr:rowOff>
    </xdr:from>
    <xdr:to>
      <xdr:col>15</xdr:col>
      <xdr:colOff>50800</xdr:colOff>
      <xdr:row>58</xdr:row>
      <xdr:rowOff>13832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3806"/>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145038</xdr:rowOff>
    </xdr:from>
    <xdr:to>
      <xdr:col>15</xdr:col>
      <xdr:colOff>101600</xdr:colOff>
      <xdr:row>58</xdr:row>
      <xdr:rowOff>75188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66315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01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13832</xdr:rowOff>
    </xdr:from>
    <xdr:to>
      <xdr:col>10</xdr:col>
      <xdr:colOff>114300</xdr:colOff>
      <xdr:row>58</xdr:row>
      <xdr:rowOff>33065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57932"/>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154702</xdr:rowOff>
    </xdr:from>
    <xdr:to>
      <xdr:col>10</xdr:col>
      <xdr:colOff>165100</xdr:colOff>
      <xdr:row>58</xdr:row>
      <xdr:rowOff>84852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2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75979</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0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159152</xdr:rowOff>
    </xdr:from>
    <xdr:to>
      <xdr:col>6</xdr:col>
      <xdr:colOff>38100</xdr:colOff>
      <xdr:row>58</xdr:row>
      <xdr:rowOff>89302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3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80429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0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111816</xdr:rowOff>
    </xdr:from>
    <xdr:to>
      <xdr:col>24</xdr:col>
      <xdr:colOff>114300</xdr:colOff>
      <xdr:row>58</xdr:row>
      <xdr:rowOff>41966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134693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129883</xdr:rowOff>
    </xdr:from>
    <xdr:to>
      <xdr:col>20</xdr:col>
      <xdr:colOff>38100</xdr:colOff>
      <xdr:row>58</xdr:row>
      <xdr:rowOff>60033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76560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130356</xdr:rowOff>
    </xdr:from>
    <xdr:to>
      <xdr:col>15</xdr:col>
      <xdr:colOff>101600</xdr:colOff>
      <xdr:row>58</xdr:row>
      <xdr:rowOff>60506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77033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7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134482</xdr:rowOff>
    </xdr:from>
    <xdr:to>
      <xdr:col>10</xdr:col>
      <xdr:colOff>165100</xdr:colOff>
      <xdr:row>58</xdr:row>
      <xdr:rowOff>64632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81159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153715</xdr:rowOff>
    </xdr:from>
    <xdr:to>
      <xdr:col>6</xdr:col>
      <xdr:colOff>38100</xdr:colOff>
      <xdr:row>58</xdr:row>
      <xdr:rowOff>83865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100392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0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98171</xdr:rowOff>
    </xdr:from>
    <xdr:to>
      <xdr:col>24</xdr:col>
      <xdr:colOff>63500</xdr:colOff>
      <xdr:row>78</xdr:row>
      <xdr:rowOff>114872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71271"/>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114872</xdr:rowOff>
    </xdr:from>
    <xdr:to>
      <xdr:col>19</xdr:col>
      <xdr:colOff>177800</xdr:colOff>
      <xdr:row>78</xdr:row>
      <xdr:rowOff>120359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797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106857</xdr:rowOff>
    </xdr:from>
    <xdr:to>
      <xdr:col>20</xdr:col>
      <xdr:colOff>38100</xdr:colOff>
      <xdr:row>78</xdr:row>
      <xdr:rowOff>37007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53534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119227</xdr:rowOff>
    </xdr:from>
    <xdr:to>
      <xdr:col>15</xdr:col>
      <xdr:colOff>50800</xdr:colOff>
      <xdr:row>78</xdr:row>
      <xdr:rowOff>120359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92327"/>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134468</xdr:rowOff>
    </xdr:from>
    <xdr:to>
      <xdr:col>15</xdr:col>
      <xdr:colOff>101600</xdr:colOff>
      <xdr:row>78</xdr:row>
      <xdr:rowOff>64618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81145</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119227</xdr:rowOff>
    </xdr:from>
    <xdr:to>
      <xdr:col>10</xdr:col>
      <xdr:colOff>114300</xdr:colOff>
      <xdr:row>78</xdr:row>
      <xdr:rowOff>119329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92327"/>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133514</xdr:rowOff>
    </xdr:from>
    <xdr:to>
      <xdr:col>10</xdr:col>
      <xdr:colOff>165100</xdr:colOff>
      <xdr:row>78</xdr:row>
      <xdr:rowOff>63664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80191</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137440</xdr:rowOff>
    </xdr:from>
    <xdr:to>
      <xdr:col>6</xdr:col>
      <xdr:colOff>38100</xdr:colOff>
      <xdr:row>78</xdr:row>
      <xdr:rowOff>67590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84117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47371</xdr:rowOff>
    </xdr:from>
    <xdr:to>
      <xdr:col>24</xdr:col>
      <xdr:colOff>114300</xdr:colOff>
      <xdr:row>78</xdr:row>
      <xdr:rowOff>148971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133748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64072</xdr:rowOff>
    </xdr:from>
    <xdr:to>
      <xdr:col>20</xdr:col>
      <xdr:colOff>38100</xdr:colOff>
      <xdr:row>78</xdr:row>
      <xdr:rowOff>165672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156799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69559</xdr:rowOff>
    </xdr:from>
    <xdr:to>
      <xdr:col>15</xdr:col>
      <xdr:colOff>101600</xdr:colOff>
      <xdr:row>78</xdr:row>
      <xdr:rowOff>171159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162286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68427</xdr:rowOff>
    </xdr:from>
    <xdr:to>
      <xdr:col>10</xdr:col>
      <xdr:colOff>165100</xdr:colOff>
      <xdr:row>78</xdr:row>
      <xdr:rowOff>170027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161154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68529</xdr:rowOff>
    </xdr:from>
    <xdr:to>
      <xdr:col>6</xdr:col>
      <xdr:colOff>38100</xdr:colOff>
      <xdr:row>78</xdr:row>
      <xdr:rowOff>170129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161256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110407</xdr:rowOff>
    </xdr:from>
    <xdr:to>
      <xdr:col>24</xdr:col>
      <xdr:colOff>63500</xdr:colOff>
      <xdr:row>97</xdr:row>
      <xdr:rowOff>115001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41057"/>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110407</xdr:rowOff>
    </xdr:from>
    <xdr:to>
      <xdr:col>19</xdr:col>
      <xdr:colOff>177800</xdr:colOff>
      <xdr:row>97</xdr:row>
      <xdr:rowOff>137001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41057"/>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137001</xdr:rowOff>
    </xdr:from>
    <xdr:to>
      <xdr:col>15</xdr:col>
      <xdr:colOff>50800</xdr:colOff>
      <xdr:row>97</xdr:row>
      <xdr:rowOff>159969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67651"/>
          <a:ext cx="889000" cy="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119627</xdr:rowOff>
    </xdr:from>
    <xdr:to>
      <xdr:col>10</xdr:col>
      <xdr:colOff>114300</xdr:colOff>
      <xdr:row>97</xdr:row>
      <xdr:rowOff>159969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50277"/>
          <a:ext cx="8890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64201</xdr:rowOff>
    </xdr:from>
    <xdr:to>
      <xdr:col>24</xdr:col>
      <xdr:colOff>114300</xdr:colOff>
      <xdr:row>97</xdr:row>
      <xdr:rowOff>165801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150578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59607</xdr:rowOff>
    </xdr:from>
    <xdr:to>
      <xdr:col>20</xdr:col>
      <xdr:colOff>38100</xdr:colOff>
      <xdr:row>97</xdr:row>
      <xdr:rowOff>161207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152334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86201</xdr:rowOff>
    </xdr:from>
    <xdr:to>
      <xdr:col>15</xdr:col>
      <xdr:colOff>101600</xdr:colOff>
      <xdr:row>98</xdr:row>
      <xdr:rowOff>16351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109169</xdr:rowOff>
    </xdr:from>
    <xdr:to>
      <xdr:col>10</xdr:col>
      <xdr:colOff>165100</xdr:colOff>
      <xdr:row>98</xdr:row>
      <xdr:rowOff>39319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30446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68827</xdr:rowOff>
    </xdr:from>
    <xdr:to>
      <xdr:col>6</xdr:col>
      <xdr:colOff>38100</xdr:colOff>
      <xdr:row>97</xdr:row>
      <xdr:rowOff>170427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161554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1820</xdr:rowOff>
    </xdr:from>
    <xdr:to>
      <xdr:col>55</xdr:col>
      <xdr:colOff>0</xdr:colOff>
      <xdr:row>35</xdr:row>
      <xdr:rowOff>139685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31120"/>
          <a:ext cx="838200" cy="30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1820</xdr:rowOff>
    </xdr:from>
    <xdr:to>
      <xdr:col>50</xdr:col>
      <xdr:colOff>114300</xdr:colOff>
      <xdr:row>36</xdr:row>
      <xdr:rowOff>102206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31120"/>
          <a:ext cx="889000" cy="4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78535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102206</xdr:rowOff>
    </xdr:from>
    <xdr:to>
      <xdr:col>45</xdr:col>
      <xdr:colOff>177800</xdr:colOff>
      <xdr:row>37</xdr:row>
      <xdr:rowOff>79030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74406"/>
          <a:ext cx="889000" cy="1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54867</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51586</xdr:rowOff>
    </xdr:from>
    <xdr:to>
      <xdr:col>41</xdr:col>
      <xdr:colOff>50800</xdr:colOff>
      <xdr:row>37</xdr:row>
      <xdr:rowOff>79030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95236"/>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66994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69840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88885</xdr:rowOff>
    </xdr:from>
    <xdr:to>
      <xdr:col>55</xdr:col>
      <xdr:colOff>50800</xdr:colOff>
      <xdr:row>36</xdr:row>
      <xdr:rowOff>19035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111762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4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122470</xdr:rowOff>
    </xdr:from>
    <xdr:to>
      <xdr:col>50</xdr:col>
      <xdr:colOff>165100</xdr:colOff>
      <xdr:row>34</xdr:row>
      <xdr:rowOff>52620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43747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7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51406</xdr:rowOff>
    </xdr:from>
    <xdr:to>
      <xdr:col>46</xdr:col>
      <xdr:colOff>38100</xdr:colOff>
      <xdr:row>36</xdr:row>
      <xdr:rowOff>153006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144133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31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28230</xdr:rowOff>
    </xdr:from>
    <xdr:to>
      <xdr:col>41</xdr:col>
      <xdr:colOff>101600</xdr:colOff>
      <xdr:row>37</xdr:row>
      <xdr:rowOff>129830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120957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786</xdr:rowOff>
    </xdr:from>
    <xdr:to>
      <xdr:col>36</xdr:col>
      <xdr:colOff>165100</xdr:colOff>
      <xdr:row>37</xdr:row>
      <xdr:rowOff>102386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93513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16694</xdr:rowOff>
    </xdr:from>
    <xdr:to>
      <xdr:col>55</xdr:col>
      <xdr:colOff>0</xdr:colOff>
      <xdr:row>58</xdr:row>
      <xdr:rowOff>24583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89344"/>
          <a:ext cx="838200" cy="1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16694</xdr:rowOff>
    </xdr:from>
    <xdr:to>
      <xdr:col>50</xdr:col>
      <xdr:colOff>114300</xdr:colOff>
      <xdr:row>57</xdr:row>
      <xdr:rowOff>139267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89344"/>
          <a:ext cx="8890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121532</xdr:rowOff>
    </xdr:from>
    <xdr:to>
      <xdr:col>45</xdr:col>
      <xdr:colOff>177800</xdr:colOff>
      <xdr:row>57</xdr:row>
      <xdr:rowOff>139267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94182"/>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39391</xdr:rowOff>
    </xdr:from>
    <xdr:to>
      <xdr:col>41</xdr:col>
      <xdr:colOff>50800</xdr:colOff>
      <xdr:row>57</xdr:row>
      <xdr:rowOff>121532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40591"/>
          <a:ext cx="889000" cy="2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145233</xdr:rowOff>
    </xdr:from>
    <xdr:to>
      <xdr:col>55</xdr:col>
      <xdr:colOff>50800</xdr:colOff>
      <xdr:row>58</xdr:row>
      <xdr:rowOff>75383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123660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137344</xdr:rowOff>
    </xdr:from>
    <xdr:to>
      <xdr:col>50</xdr:col>
      <xdr:colOff>165100</xdr:colOff>
      <xdr:row>57</xdr:row>
      <xdr:rowOff>67494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58621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3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88467</xdr:rowOff>
    </xdr:from>
    <xdr:to>
      <xdr:col>46</xdr:col>
      <xdr:colOff>38100</xdr:colOff>
      <xdr:row>58</xdr:row>
      <xdr:rowOff>18617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9744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70732</xdr:rowOff>
    </xdr:from>
    <xdr:to>
      <xdr:col>41</xdr:col>
      <xdr:colOff>101600</xdr:colOff>
      <xdr:row>58</xdr:row>
      <xdr:rowOff>882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163459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3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160041</xdr:rowOff>
    </xdr:from>
    <xdr:to>
      <xdr:col>36</xdr:col>
      <xdr:colOff>165100</xdr:colOff>
      <xdr:row>56</xdr:row>
      <xdr:rowOff>90191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106718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6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67771</xdr:rowOff>
    </xdr:from>
    <xdr:to>
      <xdr:col>55</xdr:col>
      <xdr:colOff>0</xdr:colOff>
      <xdr:row>78</xdr:row>
      <xdr:rowOff>137778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40871"/>
          <a:ext cx="838200" cy="7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67771</xdr:rowOff>
    </xdr:from>
    <xdr:to>
      <xdr:col>50</xdr:col>
      <xdr:colOff>114300</xdr:colOff>
      <xdr:row>78</xdr:row>
      <xdr:rowOff>122104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40871"/>
          <a:ext cx="889000" cy="5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154412</xdr:rowOff>
    </xdr:from>
    <xdr:to>
      <xdr:col>50</xdr:col>
      <xdr:colOff>165100</xdr:colOff>
      <xdr:row>78</xdr:row>
      <xdr:rowOff>84562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101089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122104</xdr:rowOff>
    </xdr:from>
    <xdr:to>
      <xdr:col>45</xdr:col>
      <xdr:colOff>177800</xdr:colOff>
      <xdr:row>78</xdr:row>
      <xdr:rowOff>127468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95204"/>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160840</xdr:rowOff>
    </xdr:from>
    <xdr:to>
      <xdr:col>46</xdr:col>
      <xdr:colOff>38100</xdr:colOff>
      <xdr:row>78</xdr:row>
      <xdr:rowOff>90990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107517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87695</xdr:rowOff>
    </xdr:from>
    <xdr:to>
      <xdr:col>41</xdr:col>
      <xdr:colOff>50800</xdr:colOff>
      <xdr:row>78</xdr:row>
      <xdr:rowOff>127468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117895"/>
          <a:ext cx="889000" cy="3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169875</xdr:rowOff>
    </xdr:from>
    <xdr:to>
      <xdr:col>41</xdr:col>
      <xdr:colOff>101600</xdr:colOff>
      <xdr:row>78</xdr:row>
      <xdr:rowOff>100025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116552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103490</xdr:rowOff>
    </xdr:from>
    <xdr:to>
      <xdr:col>36</xdr:col>
      <xdr:colOff>165100</xdr:colOff>
      <xdr:row>78</xdr:row>
      <xdr:rowOff>33640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24767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86978</xdr:rowOff>
    </xdr:from>
    <xdr:to>
      <xdr:col>55</xdr:col>
      <xdr:colOff>50800</xdr:colOff>
      <xdr:row>79</xdr:row>
      <xdr:rowOff>17128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16971</xdr:rowOff>
    </xdr:from>
    <xdr:to>
      <xdr:col>50</xdr:col>
      <xdr:colOff>165100</xdr:colOff>
      <xdr:row>78</xdr:row>
      <xdr:rowOff>118571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109698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71304</xdr:rowOff>
    </xdr:from>
    <xdr:to>
      <xdr:col>46</xdr:col>
      <xdr:colOff>38100</xdr:colOff>
      <xdr:row>79</xdr:row>
      <xdr:rowOff>1454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164031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3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76668</xdr:rowOff>
    </xdr:from>
    <xdr:to>
      <xdr:col>41</xdr:col>
      <xdr:colOff>101600</xdr:colOff>
      <xdr:row>79</xdr:row>
      <xdr:rowOff>6818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169395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36895</xdr:rowOff>
    </xdr:from>
    <xdr:to>
      <xdr:col>36</xdr:col>
      <xdr:colOff>165100</xdr:colOff>
      <xdr:row>76</xdr:row>
      <xdr:rowOff>138495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155022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84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22949</xdr:rowOff>
    </xdr:from>
    <xdr:to>
      <xdr:col>55</xdr:col>
      <xdr:colOff>0</xdr:colOff>
      <xdr:row>96</xdr:row>
      <xdr:rowOff>52584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310699"/>
          <a:ext cx="838200" cy="20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22949</xdr:rowOff>
    </xdr:from>
    <xdr:to>
      <xdr:col>50</xdr:col>
      <xdr:colOff>114300</xdr:colOff>
      <xdr:row>95</xdr:row>
      <xdr:rowOff>153443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310699"/>
          <a:ext cx="889000" cy="1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130444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85252</xdr:rowOff>
    </xdr:from>
    <xdr:to>
      <xdr:col>45</xdr:col>
      <xdr:colOff>177800</xdr:colOff>
      <xdr:row>95</xdr:row>
      <xdr:rowOff>153443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73002"/>
          <a:ext cx="889000" cy="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85252</xdr:rowOff>
    </xdr:from>
    <xdr:to>
      <xdr:col>41</xdr:col>
      <xdr:colOff>50800</xdr:colOff>
      <xdr:row>97</xdr:row>
      <xdr:rowOff>15621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73002"/>
          <a:ext cx="889000" cy="27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73262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1784</xdr:rowOff>
    </xdr:from>
    <xdr:to>
      <xdr:col>55</xdr:col>
      <xdr:colOff>50800</xdr:colOff>
      <xdr:row>96</xdr:row>
      <xdr:rowOff>103384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24661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143599</xdr:rowOff>
    </xdr:from>
    <xdr:to>
      <xdr:col>50</xdr:col>
      <xdr:colOff>165100</xdr:colOff>
      <xdr:row>95</xdr:row>
      <xdr:rowOff>73749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90276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3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102643</xdr:rowOff>
    </xdr:from>
    <xdr:to>
      <xdr:col>46</xdr:col>
      <xdr:colOff>38100</xdr:colOff>
      <xdr:row>96</xdr:row>
      <xdr:rowOff>32793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23920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8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34452</xdr:rowOff>
    </xdr:from>
    <xdr:to>
      <xdr:col>41</xdr:col>
      <xdr:colOff>101600</xdr:colOff>
      <xdr:row>95</xdr:row>
      <xdr:rowOff>136052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152579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09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136271</xdr:rowOff>
    </xdr:from>
    <xdr:to>
      <xdr:col>36</xdr:col>
      <xdr:colOff>165100</xdr:colOff>
      <xdr:row>97</xdr:row>
      <xdr:rowOff>66421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57548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94529</xdr:rowOff>
    </xdr:from>
    <xdr:to>
      <xdr:col>85</xdr:col>
      <xdr:colOff>127000</xdr:colOff>
      <xdr:row>38</xdr:row>
      <xdr:rowOff>46545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38179"/>
          <a:ext cx="838200" cy="1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46545</xdr:rowOff>
    </xdr:from>
    <xdr:to>
      <xdr:col>81</xdr:col>
      <xdr:colOff>50800</xdr:colOff>
      <xdr:row>38</xdr:row>
      <xdr:rowOff>132193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61645"/>
          <a:ext cx="889000" cy="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115839</xdr:rowOff>
    </xdr:from>
    <xdr:to>
      <xdr:col>76</xdr:col>
      <xdr:colOff>114300</xdr:colOff>
      <xdr:row>38</xdr:row>
      <xdr:rowOff>132193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30939"/>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115839</xdr:rowOff>
    </xdr:from>
    <xdr:to>
      <xdr:col>71</xdr:col>
      <xdr:colOff>177800</xdr:colOff>
      <xdr:row>38</xdr:row>
      <xdr:rowOff>134717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30939"/>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134342</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134931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43729</xdr:rowOff>
    </xdr:from>
    <xdr:to>
      <xdr:col>85</xdr:col>
      <xdr:colOff>177800</xdr:colOff>
      <xdr:row>37</xdr:row>
      <xdr:rowOff>145329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66606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3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167195</xdr:rowOff>
    </xdr:from>
    <xdr:to>
      <xdr:col>81</xdr:col>
      <xdr:colOff>101600</xdr:colOff>
      <xdr:row>38</xdr:row>
      <xdr:rowOff>97345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113873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81393</xdr:rowOff>
    </xdr:from>
    <xdr:to>
      <xdr:col>76</xdr:col>
      <xdr:colOff>165100</xdr:colOff>
      <xdr:row>39</xdr:row>
      <xdr:rowOff>11543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65039</xdr:rowOff>
    </xdr:from>
    <xdr:to>
      <xdr:col>72</xdr:col>
      <xdr:colOff>38100</xdr:colOff>
      <xdr:row>38</xdr:row>
      <xdr:rowOff>166639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157766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83917</xdr:rowOff>
    </xdr:from>
    <xdr:to>
      <xdr:col>67</xdr:col>
      <xdr:colOff>101600</xdr:colOff>
      <xdr:row>39</xdr:row>
      <xdr:rowOff>14067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5194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3280</xdr:rowOff>
    </xdr:from>
    <xdr:to>
      <xdr:col>85</xdr:col>
      <xdr:colOff>127000</xdr:colOff>
      <xdr:row>77</xdr:row>
      <xdr:rowOff>25811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04930"/>
          <a:ext cx="8382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25811</xdr:rowOff>
    </xdr:from>
    <xdr:to>
      <xdr:col>81</xdr:col>
      <xdr:colOff>50800</xdr:colOff>
      <xdr:row>77</xdr:row>
      <xdr:rowOff>60599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2746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31806</xdr:rowOff>
    </xdr:from>
    <xdr:to>
      <xdr:col>76</xdr:col>
      <xdr:colOff>114300</xdr:colOff>
      <xdr:row>77</xdr:row>
      <xdr:rowOff>60599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33456"/>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31806</xdr:rowOff>
    </xdr:from>
    <xdr:to>
      <xdr:col>71</xdr:col>
      <xdr:colOff>177800</xdr:colOff>
      <xdr:row>77</xdr:row>
      <xdr:rowOff>37836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33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123930</xdr:rowOff>
    </xdr:from>
    <xdr:to>
      <xdr:col>85</xdr:col>
      <xdr:colOff>177800</xdr:colOff>
      <xdr:row>77</xdr:row>
      <xdr:rowOff>54080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102357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146461</xdr:rowOff>
    </xdr:from>
    <xdr:to>
      <xdr:col>81</xdr:col>
      <xdr:colOff>101600</xdr:colOff>
      <xdr:row>77</xdr:row>
      <xdr:rowOff>76611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67738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9799</xdr:rowOff>
    </xdr:from>
    <xdr:to>
      <xdr:col>76</xdr:col>
      <xdr:colOff>165100</xdr:colOff>
      <xdr:row>77</xdr:row>
      <xdr:rowOff>111399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102526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152456</xdr:rowOff>
    </xdr:from>
    <xdr:to>
      <xdr:col>72</xdr:col>
      <xdr:colOff>38100</xdr:colOff>
      <xdr:row>77</xdr:row>
      <xdr:rowOff>82606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73733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158486</xdr:rowOff>
    </xdr:from>
    <xdr:to>
      <xdr:col>67</xdr:col>
      <xdr:colOff>101600</xdr:colOff>
      <xdr:row>77</xdr:row>
      <xdr:rowOff>88636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79763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71234</xdr:rowOff>
    </xdr:from>
    <xdr:to>
      <xdr:col>85</xdr:col>
      <xdr:colOff>127000</xdr:colOff>
      <xdr:row>98</xdr:row>
      <xdr:rowOff>170290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73334"/>
          <a:ext cx="838200" cy="9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170290</xdr:rowOff>
    </xdr:from>
    <xdr:to>
      <xdr:col>81</xdr:col>
      <xdr:colOff>50800</xdr:colOff>
      <xdr:row>99</xdr:row>
      <xdr:rowOff>41329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72390"/>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19687</xdr:rowOff>
    </xdr:from>
    <xdr:to>
      <xdr:col>81</xdr:col>
      <xdr:colOff>101600</xdr:colOff>
      <xdr:row>98</xdr:row>
      <xdr:rowOff>121287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137814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41329</xdr:rowOff>
    </xdr:from>
    <xdr:to>
      <xdr:col>76</xdr:col>
      <xdr:colOff>114300</xdr:colOff>
      <xdr:row>99</xdr:row>
      <xdr:rowOff>42576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14879"/>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65256</xdr:rowOff>
    </xdr:from>
    <xdr:to>
      <xdr:col>76</xdr:col>
      <xdr:colOff>165100</xdr:colOff>
      <xdr:row>98</xdr:row>
      <xdr:rowOff>166856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11933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42411</xdr:rowOff>
    </xdr:from>
    <xdr:to>
      <xdr:col>71</xdr:col>
      <xdr:colOff>177800</xdr:colOff>
      <xdr:row>99</xdr:row>
      <xdr:rowOff>42576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701596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75662</xdr:rowOff>
    </xdr:from>
    <xdr:to>
      <xdr:col>72</xdr:col>
      <xdr:colOff>38100</xdr:colOff>
      <xdr:row>99</xdr:row>
      <xdr:rowOff>5812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71923</xdr:rowOff>
    </xdr:from>
    <xdr:to>
      <xdr:col>67</xdr:col>
      <xdr:colOff>101600</xdr:colOff>
      <xdr:row>99</xdr:row>
      <xdr:rowOff>2073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7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20434</xdr:rowOff>
    </xdr:from>
    <xdr:to>
      <xdr:col>85</xdr:col>
      <xdr:colOff>177800</xdr:colOff>
      <xdr:row>98</xdr:row>
      <xdr:rowOff>122034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43311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119490</xdr:rowOff>
    </xdr:from>
    <xdr:to>
      <xdr:col>81</xdr:col>
      <xdr:colOff>101600</xdr:colOff>
      <xdr:row>99</xdr:row>
      <xdr:rowOff>49640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40767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161979</xdr:rowOff>
    </xdr:from>
    <xdr:to>
      <xdr:col>76</xdr:col>
      <xdr:colOff>165100</xdr:colOff>
      <xdr:row>99</xdr:row>
      <xdr:rowOff>92129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83256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5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163226</xdr:rowOff>
    </xdr:from>
    <xdr:to>
      <xdr:col>72</xdr:col>
      <xdr:colOff>38100</xdr:colOff>
      <xdr:row>99</xdr:row>
      <xdr:rowOff>93376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84503</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7058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163061</xdr:rowOff>
    </xdr:from>
    <xdr:to>
      <xdr:col>67</xdr:col>
      <xdr:colOff>101600</xdr:colOff>
      <xdr:row>99</xdr:row>
      <xdr:rowOff>93211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84338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5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xdr:rowOff>
    </xdr:from>
    <xdr:to>
      <xdr:col>112</xdr:col>
      <xdr:colOff>38100</xdr:colOff>
      <xdr:row>38</xdr:row>
      <xdr:rowOff>103289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121024</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36124"/>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xdr:rowOff>
    </xdr:from>
    <xdr:to>
      <xdr:col>107</xdr:col>
      <xdr:colOff>101600</xdr:colOff>
      <xdr:row>38</xdr:row>
      <xdr:rowOff>109347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125874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121024</xdr:rowOff>
    </xdr:from>
    <xdr:to>
      <xdr:col>102</xdr:col>
      <xdr:colOff>114300</xdr:colOff>
      <xdr:row>38</xdr:row>
      <xdr:rowOff>122806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36124"/>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19360</xdr:rowOff>
    </xdr:from>
    <xdr:to>
      <xdr:col>102</xdr:col>
      <xdr:colOff>165100</xdr:colOff>
      <xdr:row>38</xdr:row>
      <xdr:rowOff>120960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137487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12799</xdr:rowOff>
    </xdr:from>
    <xdr:to>
      <xdr:col>98</xdr:col>
      <xdr:colOff>38100</xdr:colOff>
      <xdr:row>38</xdr:row>
      <xdr:rowOff>114399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130926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70224</xdr:rowOff>
    </xdr:from>
    <xdr:to>
      <xdr:col>102</xdr:col>
      <xdr:colOff>165100</xdr:colOff>
      <xdr:row>39</xdr:row>
      <xdr:rowOff>374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162951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7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72006</xdr:rowOff>
    </xdr:from>
    <xdr:to>
      <xdr:col>98</xdr:col>
      <xdr:colOff>38100</xdr:colOff>
      <xdr:row>39</xdr:row>
      <xdr:rowOff>2156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164733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6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1512</xdr:rowOff>
    </xdr:from>
    <xdr:to>
      <xdr:col>116</xdr:col>
      <xdr:colOff>63500</xdr:colOff>
      <xdr:row>59</xdr:row>
      <xdr:rowOff>11970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17062"/>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1512</xdr:rowOff>
    </xdr:from>
    <xdr:to>
      <xdr:col>111</xdr:col>
      <xdr:colOff>177800</xdr:colOff>
      <xdr:row>59</xdr:row>
      <xdr:rowOff>2692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17062"/>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56591</xdr:rowOff>
    </xdr:from>
    <xdr:to>
      <xdr:col>112</xdr:col>
      <xdr:colOff>38100</xdr:colOff>
      <xdr:row>58</xdr:row>
      <xdr:rowOff>158191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163665</xdr:rowOff>
    </xdr:from>
    <xdr:to>
      <xdr:col>107</xdr:col>
      <xdr:colOff>50800</xdr:colOff>
      <xdr:row>59</xdr:row>
      <xdr:rowOff>2692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0776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73051</xdr:rowOff>
    </xdr:from>
    <xdr:to>
      <xdr:col>107</xdr:col>
      <xdr:colOff>101600</xdr:colOff>
      <xdr:row>59</xdr:row>
      <xdr:rowOff>3201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19728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163665</xdr:rowOff>
    </xdr:from>
    <xdr:to>
      <xdr:col>102</xdr:col>
      <xdr:colOff>114300</xdr:colOff>
      <xdr:row>58</xdr:row>
      <xdr:rowOff>170161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07765"/>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39904</xdr:rowOff>
    </xdr:from>
    <xdr:to>
      <xdr:col>102</xdr:col>
      <xdr:colOff>165100</xdr:colOff>
      <xdr:row>58</xdr:row>
      <xdr:rowOff>141504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158031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60878</xdr:rowOff>
    </xdr:from>
    <xdr:to>
      <xdr:col>98</xdr:col>
      <xdr:colOff>38100</xdr:colOff>
      <xdr:row>58</xdr:row>
      <xdr:rowOff>162478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7555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132620</xdr:rowOff>
    </xdr:from>
    <xdr:to>
      <xdr:col>116</xdr:col>
      <xdr:colOff>114300</xdr:colOff>
      <xdr:row>59</xdr:row>
      <xdr:rowOff>62770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122162</xdr:rowOff>
    </xdr:from>
    <xdr:to>
      <xdr:col>112</xdr:col>
      <xdr:colOff>38100</xdr:colOff>
      <xdr:row>59</xdr:row>
      <xdr:rowOff>52312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43439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123342</xdr:rowOff>
    </xdr:from>
    <xdr:to>
      <xdr:col>107</xdr:col>
      <xdr:colOff>101600</xdr:colOff>
      <xdr:row>59</xdr:row>
      <xdr:rowOff>53492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44619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112865</xdr:rowOff>
    </xdr:from>
    <xdr:to>
      <xdr:col>102</xdr:col>
      <xdr:colOff>165100</xdr:colOff>
      <xdr:row>59</xdr:row>
      <xdr:rowOff>43015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34142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4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119361</xdr:rowOff>
    </xdr:from>
    <xdr:to>
      <xdr:col>98</xdr:col>
      <xdr:colOff>38100</xdr:colOff>
      <xdr:row>59</xdr:row>
      <xdr:rowOff>49511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40638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5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124980</xdr:rowOff>
    </xdr:from>
    <xdr:to>
      <xdr:col>116</xdr:col>
      <xdr:colOff>63500</xdr:colOff>
      <xdr:row>78</xdr:row>
      <xdr:rowOff>139433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98080"/>
          <a:ext cx="8382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139433</xdr:rowOff>
    </xdr:from>
    <xdr:to>
      <xdr:col>111</xdr:col>
      <xdr:colOff>177800</xdr:colOff>
      <xdr:row>78</xdr:row>
      <xdr:rowOff>141046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512533"/>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106857</xdr:rowOff>
    </xdr:from>
    <xdr:to>
      <xdr:col>107</xdr:col>
      <xdr:colOff>50800</xdr:colOff>
      <xdr:row>78</xdr:row>
      <xdr:rowOff>141046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137057"/>
          <a:ext cx="889000" cy="3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99797</xdr:rowOff>
    </xdr:from>
    <xdr:to>
      <xdr:col>102</xdr:col>
      <xdr:colOff>114300</xdr:colOff>
      <xdr:row>76</xdr:row>
      <xdr:rowOff>106857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29997"/>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74180</xdr:rowOff>
    </xdr:from>
    <xdr:to>
      <xdr:col>116</xdr:col>
      <xdr:colOff>114300</xdr:colOff>
      <xdr:row>79</xdr:row>
      <xdr:rowOff>4330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52607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4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88633</xdr:rowOff>
    </xdr:from>
    <xdr:to>
      <xdr:col>112</xdr:col>
      <xdr:colOff>38100</xdr:colOff>
      <xdr:row>79</xdr:row>
      <xdr:rowOff>18783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9910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90246</xdr:rowOff>
    </xdr:from>
    <xdr:to>
      <xdr:col>107</xdr:col>
      <xdr:colOff>101600</xdr:colOff>
      <xdr:row>79</xdr:row>
      <xdr:rowOff>20396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11523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56057</xdr:rowOff>
    </xdr:from>
    <xdr:to>
      <xdr:col>102</xdr:col>
      <xdr:colOff>165100</xdr:colOff>
      <xdr:row>76</xdr:row>
      <xdr:rowOff>157657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48997</xdr:rowOff>
    </xdr:from>
    <xdr:to>
      <xdr:col>98</xdr:col>
      <xdr:colOff>38100</xdr:colOff>
      <xdr:row>76</xdr:row>
      <xdr:rowOff>150597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141724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物件費、補助費等、普通建設事業費（うち更新整備）、災害復旧事業費、積立金であり、他は全て類似団体平均を下回っていることから、本村は類似団体の中では住民一人当たりの行政コストが低い方であると分析できる。</a:t>
          </a:r>
        </a:p>
        <a:p>
          <a:r>
            <a:rPr kumimoji="1" lang="ja-JP" altLang="en-US" sz="1300">
              <a:latin typeface="ＭＳ Ｐゴシック" panose="020B0600070205080204" pitchFamily="50" charset="-128"/>
              <a:ea typeface="ＭＳ Ｐゴシック" panose="020B0600070205080204" pitchFamily="50" charset="-128"/>
            </a:rPr>
            <a:t>　なお、物件費が上回ったのはふるさと納税寄附金の返礼品に係る経費が増加しているため、普通建設事業費（うち更新整備）が上回ったのは、かつて整備した道路・水路等のインフラ施設、建物等が老朽化による更新・補修の時期に差しかかっており更新・補修工事に多くの経費を要しているため、また災害復旧事業費が上回ったのは、本村も甚大な被害を受けた令和２年７月豪雨災害の復旧工事が繰り越され、令和３年度に実施されたためである。</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は、全て類似団体平均を下回っている。しかし、近年、交付税措置率の高い起債を活用してインフラ施設の補修工事を積極的に行っていることから公債費は増加傾向にあり、計画的な起債発行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
6,551
76.79
6,982,376
5,687,161
1,073,455
2,980,365
3,703,081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43231</xdr:rowOff>
    </xdr:from>
    <xdr:to>
      <xdr:col>24</xdr:col>
      <xdr:colOff>63500</xdr:colOff>
      <xdr:row>36</xdr:row>
      <xdr:rowOff>52070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15431"/>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38049</xdr:rowOff>
    </xdr:from>
    <xdr:to>
      <xdr:col>19</xdr:col>
      <xdr:colOff>177800</xdr:colOff>
      <xdr:row>36</xdr:row>
      <xdr:rowOff>52070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0249"/>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96537</xdr:rowOff>
    </xdr:from>
    <xdr:ext cx="534377"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30111" y="57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21742</xdr:rowOff>
    </xdr:from>
    <xdr:to>
      <xdr:col>15</xdr:col>
      <xdr:colOff>50800</xdr:colOff>
      <xdr:row>36</xdr:row>
      <xdr:rowOff>38049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3942"/>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78232</xdr:rowOff>
    </xdr:from>
    <xdr:to>
      <xdr:col>15</xdr:col>
      <xdr:colOff>101600</xdr:colOff>
      <xdr:row>35</xdr:row>
      <xdr:rowOff>8382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24909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41111" y="56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21742</xdr:rowOff>
    </xdr:from>
    <xdr:to>
      <xdr:col>10</xdr:col>
      <xdr:colOff>114300</xdr:colOff>
      <xdr:row>36</xdr:row>
      <xdr:rowOff>26772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394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87986</xdr:rowOff>
    </xdr:from>
    <xdr:to>
      <xdr:col>10</xdr:col>
      <xdr:colOff>165100</xdr:colOff>
      <xdr:row>35</xdr:row>
      <xdr:rowOff>18136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34663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52111" y="56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93167</xdr:rowOff>
    </xdr:from>
    <xdr:to>
      <xdr:col>6</xdr:col>
      <xdr:colOff>38100</xdr:colOff>
      <xdr:row>35</xdr:row>
      <xdr:rowOff>23317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39844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63111" y="56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163881</xdr:rowOff>
    </xdr:from>
    <xdr:to>
      <xdr:col>24</xdr:col>
      <xdr:colOff>114300</xdr:colOff>
      <xdr:row>36</xdr:row>
      <xdr:rowOff>94031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142308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xdr:rowOff>
    </xdr:from>
    <xdr:to>
      <xdr:col>20</xdr:col>
      <xdr:colOff>38100</xdr:colOff>
      <xdr:row>36</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93997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158699</xdr:rowOff>
    </xdr:from>
    <xdr:to>
      <xdr:col>15</xdr:col>
      <xdr:colOff>101600</xdr:colOff>
      <xdr:row>36</xdr:row>
      <xdr:rowOff>88849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79976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142392</xdr:rowOff>
    </xdr:from>
    <xdr:to>
      <xdr:col>10</xdr:col>
      <xdr:colOff>165100</xdr:colOff>
      <xdr:row>36</xdr:row>
      <xdr:rowOff>72542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147422</xdr:rowOff>
    </xdr:from>
    <xdr:to>
      <xdr:col>6</xdr:col>
      <xdr:colOff>38100</xdr:colOff>
      <xdr:row>36</xdr:row>
      <xdr:rowOff>77572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68699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161165</xdr:rowOff>
    </xdr:from>
    <xdr:to>
      <xdr:col>24</xdr:col>
      <xdr:colOff>63500</xdr:colOff>
      <xdr:row>58</xdr:row>
      <xdr:rowOff>14670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33815"/>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161165</xdr:rowOff>
    </xdr:from>
    <xdr:to>
      <xdr:col>19</xdr:col>
      <xdr:colOff>177800</xdr:colOff>
      <xdr:row>58</xdr:row>
      <xdr:rowOff>113748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33815"/>
          <a:ext cx="889000" cy="1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113340</xdr:rowOff>
    </xdr:from>
    <xdr:to>
      <xdr:col>15</xdr:col>
      <xdr:colOff>50800</xdr:colOff>
      <xdr:row>58</xdr:row>
      <xdr:rowOff>113748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5744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113340</xdr:rowOff>
    </xdr:from>
    <xdr:to>
      <xdr:col>10</xdr:col>
      <xdr:colOff>114300</xdr:colOff>
      <xdr:row>58</xdr:row>
      <xdr:rowOff>118528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57440"/>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135320</xdr:rowOff>
    </xdr:from>
    <xdr:to>
      <xdr:col>24</xdr:col>
      <xdr:colOff>114300</xdr:colOff>
      <xdr:row>58</xdr:row>
      <xdr:rowOff>65470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158197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110365</xdr:rowOff>
    </xdr:from>
    <xdr:to>
      <xdr:col>20</xdr:col>
      <xdr:colOff>38100</xdr:colOff>
      <xdr:row>58</xdr:row>
      <xdr:rowOff>40515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31642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9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62948</xdr:rowOff>
    </xdr:from>
    <xdr:to>
      <xdr:col>15</xdr:col>
      <xdr:colOff>101600</xdr:colOff>
      <xdr:row>58</xdr:row>
      <xdr:rowOff>164548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155675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09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62540</xdr:rowOff>
    </xdr:from>
    <xdr:to>
      <xdr:col>10</xdr:col>
      <xdr:colOff>165100</xdr:colOff>
      <xdr:row>58</xdr:row>
      <xdr:rowOff>164140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155267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09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67728</xdr:rowOff>
    </xdr:from>
    <xdr:to>
      <xdr:col>6</xdr:col>
      <xdr:colOff>38100</xdr:colOff>
      <xdr:row>58</xdr:row>
      <xdr:rowOff>169328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160455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0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61443</xdr:rowOff>
    </xdr:from>
    <xdr:to>
      <xdr:col>24</xdr:col>
      <xdr:colOff>63500</xdr:colOff>
      <xdr:row>76</xdr:row>
      <xdr:rowOff>62091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0193"/>
          <a:ext cx="838200" cy="17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62091</xdr:rowOff>
    </xdr:from>
    <xdr:to>
      <xdr:col>19</xdr:col>
      <xdr:colOff>177800</xdr:colOff>
      <xdr:row>76</xdr:row>
      <xdr:rowOff>100952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229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57757</xdr:rowOff>
    </xdr:from>
    <xdr:to>
      <xdr:col>20</xdr:col>
      <xdr:colOff>38100</xdr:colOff>
      <xdr:row>74</xdr:row>
      <xdr:rowOff>159357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4434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100952</xdr:rowOff>
    </xdr:from>
    <xdr:to>
      <xdr:col>15</xdr:col>
      <xdr:colOff>50800</xdr:colOff>
      <xdr:row>76</xdr:row>
      <xdr:rowOff>134778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1152"/>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143269</xdr:rowOff>
    </xdr:from>
    <xdr:to>
      <xdr:col>15</xdr:col>
      <xdr:colOff>101600</xdr:colOff>
      <xdr:row>75</xdr:row>
      <xdr:rowOff>73419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89946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111802</xdr:rowOff>
    </xdr:from>
    <xdr:to>
      <xdr:col>10</xdr:col>
      <xdr:colOff>114300</xdr:colOff>
      <xdr:row>76</xdr:row>
      <xdr:rowOff>134778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42002"/>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14361</xdr:rowOff>
    </xdr:from>
    <xdr:to>
      <xdr:col>10</xdr:col>
      <xdr:colOff>165100</xdr:colOff>
      <xdr:row>75</xdr:row>
      <xdr:rowOff>115961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132488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156070</xdr:rowOff>
    </xdr:from>
    <xdr:to>
      <xdr:col>6</xdr:col>
      <xdr:colOff>38100</xdr:colOff>
      <xdr:row>75</xdr:row>
      <xdr:rowOff>86220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102747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10643</xdr:rowOff>
    </xdr:from>
    <xdr:to>
      <xdr:col>24</xdr:col>
      <xdr:colOff>114300</xdr:colOff>
      <xdr:row>75</xdr:row>
      <xdr:rowOff>112243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160520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11291</xdr:rowOff>
    </xdr:from>
    <xdr:to>
      <xdr:col>20</xdr:col>
      <xdr:colOff>38100</xdr:colOff>
      <xdr:row>76</xdr:row>
      <xdr:rowOff>112891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104018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50152</xdr:rowOff>
    </xdr:from>
    <xdr:to>
      <xdr:col>15</xdr:col>
      <xdr:colOff>101600</xdr:colOff>
      <xdr:row>76</xdr:row>
      <xdr:rowOff>151752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142879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83978</xdr:rowOff>
    </xdr:from>
    <xdr:to>
      <xdr:col>10</xdr:col>
      <xdr:colOff>165100</xdr:colOff>
      <xdr:row>77</xdr:row>
      <xdr:rowOff>14128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61002</xdr:rowOff>
    </xdr:from>
    <xdr:to>
      <xdr:col>6</xdr:col>
      <xdr:colOff>38100</xdr:colOff>
      <xdr:row>76</xdr:row>
      <xdr:rowOff>162602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153729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8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65382</xdr:rowOff>
    </xdr:from>
    <xdr:to>
      <xdr:col>24</xdr:col>
      <xdr:colOff>63500</xdr:colOff>
      <xdr:row>97</xdr:row>
      <xdr:rowOff>84730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6032"/>
          <a:ext cx="8382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84730</xdr:rowOff>
    </xdr:from>
    <xdr:to>
      <xdr:col>19</xdr:col>
      <xdr:colOff>177800</xdr:colOff>
      <xdr:row>97</xdr:row>
      <xdr:rowOff>137094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15380"/>
          <a:ext cx="889000" cy="5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150157</xdr:rowOff>
    </xdr:from>
    <xdr:to>
      <xdr:col>20</xdr:col>
      <xdr:colOff>38100</xdr:colOff>
      <xdr:row>95</xdr:row>
      <xdr:rowOff>80307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96834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137094</xdr:rowOff>
    </xdr:from>
    <xdr:to>
      <xdr:col>15</xdr:col>
      <xdr:colOff>50800</xdr:colOff>
      <xdr:row>98</xdr:row>
      <xdr:rowOff>23510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67744"/>
          <a:ext cx="889000" cy="5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9378</xdr:rowOff>
    </xdr:from>
    <xdr:to>
      <xdr:col>15</xdr:col>
      <xdr:colOff>101600</xdr:colOff>
      <xdr:row>95</xdr:row>
      <xdr:rowOff>110978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127505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107223</xdr:rowOff>
    </xdr:from>
    <xdr:to>
      <xdr:col>10</xdr:col>
      <xdr:colOff>114300</xdr:colOff>
      <xdr:row>98</xdr:row>
      <xdr:rowOff>23510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7873"/>
          <a:ext cx="889000" cy="8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47523</xdr:rowOff>
    </xdr:from>
    <xdr:to>
      <xdr:col>10</xdr:col>
      <xdr:colOff>165100</xdr:colOff>
      <xdr:row>95</xdr:row>
      <xdr:rowOff>149123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165650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23710</xdr:rowOff>
    </xdr:from>
    <xdr:to>
      <xdr:col>6</xdr:col>
      <xdr:colOff>38100</xdr:colOff>
      <xdr:row>95</xdr:row>
      <xdr:rowOff>125310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141837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14582</xdr:rowOff>
    </xdr:from>
    <xdr:to>
      <xdr:col>24</xdr:col>
      <xdr:colOff>114300</xdr:colOff>
      <xdr:row>97</xdr:row>
      <xdr:rowOff>116182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33930</xdr:rowOff>
    </xdr:from>
    <xdr:to>
      <xdr:col>20</xdr:col>
      <xdr:colOff>38100</xdr:colOff>
      <xdr:row>97</xdr:row>
      <xdr:rowOff>135530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126657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86294</xdr:rowOff>
    </xdr:from>
    <xdr:to>
      <xdr:col>15</xdr:col>
      <xdr:colOff>101600</xdr:colOff>
      <xdr:row>98</xdr:row>
      <xdr:rowOff>16444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144160</xdr:rowOff>
    </xdr:from>
    <xdr:to>
      <xdr:col>10</xdr:col>
      <xdr:colOff>165100</xdr:colOff>
      <xdr:row>98</xdr:row>
      <xdr:rowOff>74310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65437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56423</xdr:rowOff>
    </xdr:from>
    <xdr:to>
      <xdr:col>6</xdr:col>
      <xdr:colOff>38100</xdr:colOff>
      <xdr:row>97</xdr:row>
      <xdr:rowOff>158023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149150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119583</xdr:rowOff>
    </xdr:from>
    <xdr:to>
      <xdr:col>55</xdr:col>
      <xdr:colOff>0</xdr:colOff>
      <xdr:row>38</xdr:row>
      <xdr:rowOff>120955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3468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120955</xdr:rowOff>
    </xdr:from>
    <xdr:to>
      <xdr:col>50</xdr:col>
      <xdr:colOff>114300</xdr:colOff>
      <xdr:row>38</xdr:row>
      <xdr:rowOff>123698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360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73355</xdr:rowOff>
    </xdr:from>
    <xdr:to>
      <xdr:col>50</xdr:col>
      <xdr:colOff>165100</xdr:colOff>
      <xdr:row>38</xdr:row>
      <xdr:rowOff>3505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20032</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123698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342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28549</xdr:rowOff>
    </xdr:from>
    <xdr:to>
      <xdr:col>46</xdr:col>
      <xdr:colOff>38100</xdr:colOff>
      <xdr:row>37</xdr:row>
      <xdr:rowOff>130149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146676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119126</xdr:rowOff>
    </xdr:from>
    <xdr:to>
      <xdr:col>41</xdr:col>
      <xdr:colOff>50800</xdr:colOff>
      <xdr:row>38</xdr:row>
      <xdr:rowOff>120041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342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21234</xdr:rowOff>
    </xdr:from>
    <xdr:to>
      <xdr:col>41</xdr:col>
      <xdr:colOff>101600</xdr:colOff>
      <xdr:row>37</xdr:row>
      <xdr:rowOff>122834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139361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167538</xdr:rowOff>
    </xdr:from>
    <xdr:to>
      <xdr:col>36</xdr:col>
      <xdr:colOff>165100</xdr:colOff>
      <xdr:row>37</xdr:row>
      <xdr:rowOff>97688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114215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68783</xdr:rowOff>
    </xdr:from>
    <xdr:to>
      <xdr:col>55</xdr:col>
      <xdr:colOff>50800</xdr:colOff>
      <xdr:row>38</xdr:row>
      <xdr:rowOff>170383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155160</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988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70155</xdr:rowOff>
    </xdr:from>
    <xdr:to>
      <xdr:col>50</xdr:col>
      <xdr:colOff>165100</xdr:colOff>
      <xdr:row>39</xdr:row>
      <xdr:rowOff>305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162882</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779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72898</xdr:rowOff>
    </xdr:from>
    <xdr:to>
      <xdr:col>46</xdr:col>
      <xdr:colOff>38100</xdr:colOff>
      <xdr:row>39</xdr:row>
      <xdr:rowOff>3048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165625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68326</xdr:rowOff>
    </xdr:from>
    <xdr:to>
      <xdr:col>41</xdr:col>
      <xdr:colOff>101600</xdr:colOff>
      <xdr:row>38</xdr:row>
      <xdr:rowOff>169926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161053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69241</xdr:rowOff>
    </xdr:from>
    <xdr:to>
      <xdr:col>36</xdr:col>
      <xdr:colOff>165100</xdr:colOff>
      <xdr:row>38</xdr:row>
      <xdr:rowOff>170841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161968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10157</xdr:rowOff>
    </xdr:from>
    <xdr:to>
      <xdr:col>55</xdr:col>
      <xdr:colOff>0</xdr:colOff>
      <xdr:row>57</xdr:row>
      <xdr:rowOff>78321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82807"/>
          <a:ext cx="838200" cy="6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10157</xdr:rowOff>
    </xdr:from>
    <xdr:to>
      <xdr:col>50</xdr:col>
      <xdr:colOff>114300</xdr:colOff>
      <xdr:row>57</xdr:row>
      <xdr:rowOff>19210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8280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90364</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93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19210</xdr:rowOff>
    </xdr:from>
    <xdr:to>
      <xdr:col>45</xdr:col>
      <xdr:colOff>177800</xdr:colOff>
      <xdr:row>57</xdr:row>
      <xdr:rowOff>28659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9186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96970</xdr:rowOff>
    </xdr:from>
    <xdr:to>
      <xdr:col>41</xdr:col>
      <xdr:colOff>50800</xdr:colOff>
      <xdr:row>57</xdr:row>
      <xdr:rowOff>28659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183820"/>
          <a:ext cx="889000" cy="6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139222</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27521</xdr:rowOff>
    </xdr:from>
    <xdr:to>
      <xdr:col>55</xdr:col>
      <xdr:colOff>50800</xdr:colOff>
      <xdr:row>57</xdr:row>
      <xdr:rowOff>129121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5948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130807</xdr:rowOff>
    </xdr:from>
    <xdr:to>
      <xdr:col>50</xdr:col>
      <xdr:colOff>165100</xdr:colOff>
      <xdr:row>57</xdr:row>
      <xdr:rowOff>60957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52084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139860</xdr:rowOff>
    </xdr:from>
    <xdr:to>
      <xdr:col>46</xdr:col>
      <xdr:colOff>38100</xdr:colOff>
      <xdr:row>57</xdr:row>
      <xdr:rowOff>70010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61137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149309</xdr:rowOff>
    </xdr:from>
    <xdr:to>
      <xdr:col>41</xdr:col>
      <xdr:colOff>101600</xdr:colOff>
      <xdr:row>57</xdr:row>
      <xdr:rowOff>79459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70586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8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46170</xdr:rowOff>
    </xdr:from>
    <xdr:to>
      <xdr:col>36</xdr:col>
      <xdr:colOff>165100</xdr:colOff>
      <xdr:row>53</xdr:row>
      <xdr:rowOff>147770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164297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89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29576</xdr:rowOff>
    </xdr:from>
    <xdr:to>
      <xdr:col>55</xdr:col>
      <xdr:colOff>0</xdr:colOff>
      <xdr:row>78</xdr:row>
      <xdr:rowOff>18504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31226"/>
          <a:ext cx="838200" cy="16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29576</xdr:rowOff>
    </xdr:from>
    <xdr:to>
      <xdr:col>50</xdr:col>
      <xdr:colOff>114300</xdr:colOff>
      <xdr:row>78</xdr:row>
      <xdr:rowOff>123575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31226"/>
          <a:ext cx="889000" cy="26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123575</xdr:rowOff>
    </xdr:from>
    <xdr:to>
      <xdr:col>45</xdr:col>
      <xdr:colOff>177800</xdr:colOff>
      <xdr:row>78</xdr:row>
      <xdr:rowOff>128978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6675"/>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115140</xdr:rowOff>
    </xdr:from>
    <xdr:to>
      <xdr:col>41</xdr:col>
      <xdr:colOff>50800</xdr:colOff>
      <xdr:row>78</xdr:row>
      <xdr:rowOff>128978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8240"/>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139154</xdr:rowOff>
    </xdr:from>
    <xdr:to>
      <xdr:col>55</xdr:col>
      <xdr:colOff>50800</xdr:colOff>
      <xdr:row>78</xdr:row>
      <xdr:rowOff>69304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117581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150226</xdr:rowOff>
    </xdr:from>
    <xdr:to>
      <xdr:col>50</xdr:col>
      <xdr:colOff>165100</xdr:colOff>
      <xdr:row>77</xdr:row>
      <xdr:rowOff>80376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96903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72775</xdr:rowOff>
    </xdr:from>
    <xdr:to>
      <xdr:col>46</xdr:col>
      <xdr:colOff>38100</xdr:colOff>
      <xdr:row>79</xdr:row>
      <xdr:rowOff>2925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165502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78178</xdr:rowOff>
    </xdr:from>
    <xdr:to>
      <xdr:col>41</xdr:col>
      <xdr:colOff>101600</xdr:colOff>
      <xdr:row>79</xdr:row>
      <xdr:rowOff>8328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170905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64340</xdr:rowOff>
    </xdr:from>
    <xdr:to>
      <xdr:col>36</xdr:col>
      <xdr:colOff>165100</xdr:colOff>
      <xdr:row>78</xdr:row>
      <xdr:rowOff>165940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157067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16667</xdr:rowOff>
    </xdr:from>
    <xdr:to>
      <xdr:col>55</xdr:col>
      <xdr:colOff>0</xdr:colOff>
      <xdr:row>97</xdr:row>
      <xdr:rowOff>120059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47317"/>
          <a:ext cx="8382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16667</xdr:rowOff>
    </xdr:from>
    <xdr:to>
      <xdr:col>50</xdr:col>
      <xdr:colOff>114300</xdr:colOff>
      <xdr:row>97</xdr:row>
      <xdr:rowOff>58407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47317"/>
          <a:ext cx="889000" cy="4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32102</xdr:rowOff>
    </xdr:from>
    <xdr:to>
      <xdr:col>50</xdr:col>
      <xdr:colOff>165100</xdr:colOff>
      <xdr:row>97</xdr:row>
      <xdr:rowOff>133702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26164</xdr:rowOff>
    </xdr:from>
    <xdr:to>
      <xdr:col>45</xdr:col>
      <xdr:colOff>177800</xdr:colOff>
      <xdr:row>97</xdr:row>
      <xdr:rowOff>58407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56814"/>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26164</xdr:rowOff>
    </xdr:from>
    <xdr:to>
      <xdr:col>41</xdr:col>
      <xdr:colOff>50800</xdr:colOff>
      <xdr:row>97</xdr:row>
      <xdr:rowOff>53890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56814"/>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69259</xdr:rowOff>
    </xdr:from>
    <xdr:to>
      <xdr:col>55</xdr:col>
      <xdr:colOff>50800</xdr:colOff>
      <xdr:row>97</xdr:row>
      <xdr:rowOff>170859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137317</xdr:rowOff>
    </xdr:from>
    <xdr:to>
      <xdr:col>50</xdr:col>
      <xdr:colOff>165100</xdr:colOff>
      <xdr:row>97</xdr:row>
      <xdr:rowOff>67467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83994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7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7607</xdr:rowOff>
    </xdr:from>
    <xdr:to>
      <xdr:col>46</xdr:col>
      <xdr:colOff>38100</xdr:colOff>
      <xdr:row>97</xdr:row>
      <xdr:rowOff>109207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125734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146814</xdr:rowOff>
    </xdr:from>
    <xdr:to>
      <xdr:col>41</xdr:col>
      <xdr:colOff>101600</xdr:colOff>
      <xdr:row>97</xdr:row>
      <xdr:rowOff>76964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93491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3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3090</xdr:rowOff>
    </xdr:from>
    <xdr:to>
      <xdr:col>36</xdr:col>
      <xdr:colOff>165100</xdr:colOff>
      <xdr:row>97</xdr:row>
      <xdr:rowOff>104690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121217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4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155149</xdr:rowOff>
    </xdr:from>
    <xdr:to>
      <xdr:col>85</xdr:col>
      <xdr:colOff>127000</xdr:colOff>
      <xdr:row>39</xdr:row>
      <xdr:rowOff>10389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670249"/>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151949</xdr:rowOff>
    </xdr:from>
    <xdr:to>
      <xdr:col>81</xdr:col>
      <xdr:colOff>50800</xdr:colOff>
      <xdr:row>38</xdr:row>
      <xdr:rowOff>155149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66704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65431</xdr:rowOff>
    </xdr:from>
    <xdr:to>
      <xdr:col>81</xdr:col>
      <xdr:colOff>101600</xdr:colOff>
      <xdr:row>35</xdr:row>
      <xdr:rowOff>167031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131604</xdr:rowOff>
    </xdr:from>
    <xdr:to>
      <xdr:col>76</xdr:col>
      <xdr:colOff>114300</xdr:colOff>
      <xdr:row>38</xdr:row>
      <xdr:rowOff>151949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64670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18567</xdr:rowOff>
    </xdr:from>
    <xdr:to>
      <xdr:col>76</xdr:col>
      <xdr:colOff>165100</xdr:colOff>
      <xdr:row>36</xdr:row>
      <xdr:rowOff>120167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136694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131604</xdr:rowOff>
    </xdr:from>
    <xdr:to>
      <xdr:col>71</xdr:col>
      <xdr:colOff>177800</xdr:colOff>
      <xdr:row>38</xdr:row>
      <xdr:rowOff>143625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46704"/>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96558</xdr:rowOff>
    </xdr:from>
    <xdr:to>
      <xdr:col>72</xdr:col>
      <xdr:colOff>38100</xdr:colOff>
      <xdr:row>37</xdr:row>
      <xdr:rowOff>26708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43235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53103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131039</xdr:rowOff>
    </xdr:from>
    <xdr:to>
      <xdr:col>85</xdr:col>
      <xdr:colOff>177800</xdr:colOff>
      <xdr:row>39</xdr:row>
      <xdr:rowOff>61189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45966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104349</xdr:rowOff>
    </xdr:from>
    <xdr:to>
      <xdr:col>81</xdr:col>
      <xdr:colOff>101600</xdr:colOff>
      <xdr:row>39</xdr:row>
      <xdr:rowOff>34499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25626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101149</xdr:rowOff>
    </xdr:from>
    <xdr:to>
      <xdr:col>76</xdr:col>
      <xdr:colOff>165100</xdr:colOff>
      <xdr:row>39</xdr:row>
      <xdr:rowOff>31299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22426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80804</xdr:rowOff>
    </xdr:from>
    <xdr:to>
      <xdr:col>72</xdr:col>
      <xdr:colOff>38100</xdr:colOff>
      <xdr:row>39</xdr:row>
      <xdr:rowOff>10954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92825</xdr:rowOff>
    </xdr:from>
    <xdr:to>
      <xdr:col>67</xdr:col>
      <xdr:colOff>101600</xdr:colOff>
      <xdr:row>39</xdr:row>
      <xdr:rowOff>22975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14102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170319</xdr:rowOff>
    </xdr:from>
    <xdr:to>
      <xdr:col>85</xdr:col>
      <xdr:colOff>127000</xdr:colOff>
      <xdr:row>57</xdr:row>
      <xdr:rowOff>80173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71519"/>
          <a:ext cx="838200" cy="8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170319</xdr:rowOff>
    </xdr:from>
    <xdr:to>
      <xdr:col>81</xdr:col>
      <xdr:colOff>50800</xdr:colOff>
      <xdr:row>57</xdr:row>
      <xdr:rowOff>44191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71519"/>
          <a:ext cx="8890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44191</xdr:rowOff>
    </xdr:from>
    <xdr:to>
      <xdr:col>76</xdr:col>
      <xdr:colOff>114300</xdr:colOff>
      <xdr:row>57</xdr:row>
      <xdr:rowOff>60641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16841"/>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60641</xdr:rowOff>
    </xdr:from>
    <xdr:to>
      <xdr:col>71</xdr:col>
      <xdr:colOff>177800</xdr:colOff>
      <xdr:row>57</xdr:row>
      <xdr:rowOff>95018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33291"/>
          <a:ext cx="8890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29373</xdr:rowOff>
    </xdr:from>
    <xdr:to>
      <xdr:col>85</xdr:col>
      <xdr:colOff>177800</xdr:colOff>
      <xdr:row>57</xdr:row>
      <xdr:rowOff>130973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115750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119519</xdr:rowOff>
    </xdr:from>
    <xdr:to>
      <xdr:col>81</xdr:col>
      <xdr:colOff>101600</xdr:colOff>
      <xdr:row>57</xdr:row>
      <xdr:rowOff>49669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40796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164841</xdr:rowOff>
    </xdr:from>
    <xdr:to>
      <xdr:col>76</xdr:col>
      <xdr:colOff>165100</xdr:colOff>
      <xdr:row>57</xdr:row>
      <xdr:rowOff>94991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86118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9841</xdr:rowOff>
    </xdr:from>
    <xdr:to>
      <xdr:col>72</xdr:col>
      <xdr:colOff>38100</xdr:colOff>
      <xdr:row>57</xdr:row>
      <xdr:rowOff>111441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102568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7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44218</xdr:rowOff>
    </xdr:from>
    <xdr:to>
      <xdr:col>67</xdr:col>
      <xdr:colOff>101600</xdr:colOff>
      <xdr:row>57</xdr:row>
      <xdr:rowOff>145818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94529</xdr:rowOff>
    </xdr:from>
    <xdr:to>
      <xdr:col>85</xdr:col>
      <xdr:colOff>127000</xdr:colOff>
      <xdr:row>78</xdr:row>
      <xdr:rowOff>46546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296179"/>
          <a:ext cx="8382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46546</xdr:rowOff>
    </xdr:from>
    <xdr:to>
      <xdr:col>81</xdr:col>
      <xdr:colOff>50800</xdr:colOff>
      <xdr:row>78</xdr:row>
      <xdr:rowOff>132193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19646"/>
          <a:ext cx="889000" cy="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97488</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115839</xdr:rowOff>
    </xdr:from>
    <xdr:to>
      <xdr:col>76</xdr:col>
      <xdr:colOff>114300</xdr:colOff>
      <xdr:row>78</xdr:row>
      <xdr:rowOff>132193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88939"/>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115839</xdr:rowOff>
    </xdr:from>
    <xdr:to>
      <xdr:col>71</xdr:col>
      <xdr:colOff>177800</xdr:colOff>
      <xdr:row>78</xdr:row>
      <xdr:rowOff>134716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88939"/>
          <a:ext cx="8890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134295</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1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134931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43729</xdr:rowOff>
    </xdr:from>
    <xdr:to>
      <xdr:col>85</xdr:col>
      <xdr:colOff>177800</xdr:colOff>
      <xdr:row>77</xdr:row>
      <xdr:rowOff>145329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66606</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09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167196</xdr:rowOff>
    </xdr:from>
    <xdr:to>
      <xdr:col>81</xdr:col>
      <xdr:colOff>101600</xdr:colOff>
      <xdr:row>78</xdr:row>
      <xdr:rowOff>97346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113873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81393</xdr:rowOff>
    </xdr:from>
    <xdr:to>
      <xdr:col>76</xdr:col>
      <xdr:colOff>165100</xdr:colOff>
      <xdr:row>79</xdr:row>
      <xdr:rowOff>11543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65039</xdr:rowOff>
    </xdr:from>
    <xdr:to>
      <xdr:col>72</xdr:col>
      <xdr:colOff>38100</xdr:colOff>
      <xdr:row>78</xdr:row>
      <xdr:rowOff>166639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157766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83916</xdr:rowOff>
    </xdr:from>
    <xdr:to>
      <xdr:col>67</xdr:col>
      <xdr:colOff>101600</xdr:colOff>
      <xdr:row>79</xdr:row>
      <xdr:rowOff>14066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3280</xdr:rowOff>
    </xdr:from>
    <xdr:to>
      <xdr:col>85</xdr:col>
      <xdr:colOff>127000</xdr:colOff>
      <xdr:row>97</xdr:row>
      <xdr:rowOff>25811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33930"/>
          <a:ext cx="8382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25811</xdr:rowOff>
    </xdr:from>
    <xdr:to>
      <xdr:col>81</xdr:col>
      <xdr:colOff>50800</xdr:colOff>
      <xdr:row>97</xdr:row>
      <xdr:rowOff>60599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5646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31806</xdr:rowOff>
    </xdr:from>
    <xdr:to>
      <xdr:col>76</xdr:col>
      <xdr:colOff>114300</xdr:colOff>
      <xdr:row>97</xdr:row>
      <xdr:rowOff>60599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62456"/>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31806</xdr:rowOff>
    </xdr:from>
    <xdr:to>
      <xdr:col>71</xdr:col>
      <xdr:colOff>177800</xdr:colOff>
      <xdr:row>97</xdr:row>
      <xdr:rowOff>37836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62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123930</xdr:rowOff>
    </xdr:from>
    <xdr:to>
      <xdr:col>85</xdr:col>
      <xdr:colOff>177800</xdr:colOff>
      <xdr:row>97</xdr:row>
      <xdr:rowOff>54080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102357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146461</xdr:rowOff>
    </xdr:from>
    <xdr:to>
      <xdr:col>81</xdr:col>
      <xdr:colOff>101600</xdr:colOff>
      <xdr:row>97</xdr:row>
      <xdr:rowOff>76611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67738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9799</xdr:rowOff>
    </xdr:from>
    <xdr:to>
      <xdr:col>76</xdr:col>
      <xdr:colOff>165100</xdr:colOff>
      <xdr:row>97</xdr:row>
      <xdr:rowOff>111399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102526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152456</xdr:rowOff>
    </xdr:from>
    <xdr:to>
      <xdr:col>72</xdr:col>
      <xdr:colOff>38100</xdr:colOff>
      <xdr:row>97</xdr:row>
      <xdr:rowOff>82606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73733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158486</xdr:rowOff>
    </xdr:from>
    <xdr:to>
      <xdr:col>67</xdr:col>
      <xdr:colOff>101600</xdr:colOff>
      <xdr:row>97</xdr:row>
      <xdr:rowOff>88636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79763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71581</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95415</xdr:rowOff>
    </xdr:from>
    <xdr:to>
      <xdr:col>107</xdr:col>
      <xdr:colOff>101600</xdr:colOff>
      <xdr:row>38</xdr:row>
      <xdr:rowOff>25565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42092</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1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131534</xdr:rowOff>
    </xdr:from>
    <xdr:to>
      <xdr:col>102</xdr:col>
      <xdr:colOff>165100</xdr:colOff>
      <xdr:row>38</xdr:row>
      <xdr:rowOff>61684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78211</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139535</xdr:rowOff>
    </xdr:from>
    <xdr:to>
      <xdr:col>98</xdr:col>
      <xdr:colOff>38100</xdr:colOff>
      <xdr:row>38</xdr:row>
      <xdr:rowOff>69685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86212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災害復旧費のみ類似団体平均を上回っており、他の費目については類似団体平均を下回っていることから、全体として本村は住民１人当たりのコストが低く、効率的な行政運営ができていると分析できる。</a:t>
          </a:r>
        </a:p>
        <a:p>
          <a:r>
            <a:rPr kumimoji="1" lang="ja-JP" altLang="en-US" sz="1300">
              <a:latin typeface="ＭＳ Ｐゴシック" panose="020B0600070205080204" pitchFamily="50" charset="-128"/>
              <a:ea typeface="ＭＳ Ｐゴシック" panose="020B0600070205080204" pitchFamily="50" charset="-128"/>
            </a:rPr>
            <a:t>　なお、総務費が上回ったのはふるさと納税寄附金の返礼品に係る経費が増加しているため、災害復旧事業費が上回ったのは本村も甚大な被害を受けた令和２年７月豪雨災害の復旧工事が繰り越され、令和３年度に実施され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堅調なふるさと納税寄附金収入や、国・県補助事業、交付税措置率の高い有利な起債の活用により積極的に特定財源の確保を図ることで、実質収支額は標準財政規模比で</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％の黒字を確保している。</a:t>
          </a:r>
        </a:p>
        <a:p>
          <a:r>
            <a:rPr kumimoji="1" lang="ja-JP" altLang="en-US" sz="1400">
              <a:latin typeface="ＭＳ ゴシック" pitchFamily="49" charset="-128"/>
              <a:ea typeface="ＭＳ ゴシック" pitchFamily="49" charset="-128"/>
            </a:rPr>
            <a:t>　財政調整基金については、一般的に「標準財政規模の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％」が適正規模とされているが、災害等の不測の事態を想定する中で、標準財政規模の</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％の額を保有している。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一般会計については、国・県補助金及び交付税措置率の高い有利な起債を活用することで一般財源の負担軽減を図っているほか、ふるさと納税寄附金による収入も大きく、標準財政規模比で</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％の黒字となっている。しかし、類似団体に比べ黒字の規模が大きいことから、今後は年度末に基金へ積立を行い適正な水準に近づける方針である。</a:t>
          </a:r>
        </a:p>
        <a:p>
          <a:r>
            <a:rPr kumimoji="1" lang="ja-JP" altLang="en-US" sz="1400">
              <a:latin typeface="ＭＳ ゴシック" pitchFamily="49" charset="-128"/>
              <a:ea typeface="ＭＳ ゴシック" pitchFamily="49" charset="-128"/>
            </a:rPr>
            <a:t>　特別会計・企業会計についても全会計で黒字となっている。しかし、水道事業会計では今後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間をかけて実施する老朽化した管路の更新、下水道事業会計では処理場の老朽化による長寿命化改修に今後大きな支出が見込まれることから、使用料水準の見直し等による経営基盤の強化が必要になっている。</a:t>
          </a:r>
        </a:p>
        <a:p>
          <a:r>
            <a:rPr kumimoji="1" lang="ja-JP" altLang="en-US" sz="1400">
              <a:latin typeface="ＭＳ ゴシック" pitchFamily="49" charset="-128"/>
              <a:ea typeface="ＭＳ ゴシック" pitchFamily="49" charset="-128"/>
            </a:rPr>
            <a:t>　その他の特別会計においても、独立採算の原則に立ち返った保険料水準の適正化、生活習慣病予防・介護予防事業の強化により、長期的な見地から医療・介護給付費の抑制を図っていく必要がある。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414" t="s">
        <v>79</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177"/>
      <c r="DK1" s="177"/>
      <c r="DL1" s="177"/>
      <c r="DM1" s="177"/>
      <c r="DN1" s="177"/>
      <c r="DO1" s="177"/>
    </row>
    <row r="2" spans="1:119" ht="24.75" thickBot="1" x14ac:dyDescent="0.2">
      <c r="B2" s="178" t="s">
        <v>80</v>
      </c>
      <c r="C2" s="178"/>
      <c r="D2" s="179"/>
    </row>
    <row r="3" spans="1:119" ht="18.75" customHeight="1" thickBot="1" x14ac:dyDescent="0.2">
      <c r="A3" s="177"/>
      <c r="B3" s="415" t="s">
        <v>81</v>
      </c>
      <c r="C3" s="416"/>
      <c r="D3" s="416"/>
      <c r="E3" s="417"/>
      <c r="F3" s="417"/>
      <c r="G3" s="417"/>
      <c r="H3" s="417"/>
      <c r="I3" s="417"/>
      <c r="J3" s="417"/>
      <c r="K3" s="417"/>
      <c r="L3" s="417" t="s">
        <v>82</v>
      </c>
      <c r="M3" s="417"/>
      <c r="N3" s="417"/>
      <c r="O3" s="417"/>
      <c r="P3" s="417"/>
      <c r="Q3" s="417"/>
      <c r="R3" s="424"/>
      <c r="S3" s="424"/>
      <c r="T3" s="424"/>
      <c r="U3" s="424"/>
      <c r="V3" s="425"/>
      <c r="W3" s="399" t="s">
        <v>83</v>
      </c>
      <c r="X3" s="400"/>
      <c r="Y3" s="400"/>
      <c r="Z3" s="400"/>
      <c r="AA3" s="400"/>
      <c r="AB3" s="416"/>
      <c r="AC3" s="424" t="s">
        <v>84</v>
      </c>
      <c r="AD3" s="400"/>
      <c r="AE3" s="400"/>
      <c r="AF3" s="400"/>
      <c r="AG3" s="400"/>
      <c r="AH3" s="400"/>
      <c r="AI3" s="400"/>
      <c r="AJ3" s="400"/>
      <c r="AK3" s="400"/>
      <c r="AL3" s="401"/>
      <c r="AM3" s="399" t="s">
        <v>85</v>
      </c>
      <c r="AN3" s="400"/>
      <c r="AO3" s="400"/>
      <c r="AP3" s="400"/>
      <c r="AQ3" s="400"/>
      <c r="AR3" s="400"/>
      <c r="AS3" s="400"/>
      <c r="AT3" s="400"/>
      <c r="AU3" s="400"/>
      <c r="AV3" s="400"/>
      <c r="AW3" s="400"/>
      <c r="AX3" s="401"/>
      <c r="AY3" s="436" t="s">
        <v>1</v>
      </c>
      <c r="AZ3" s="437"/>
      <c r="BA3" s="437"/>
      <c r="BB3" s="437"/>
      <c r="BC3" s="437"/>
      <c r="BD3" s="437"/>
      <c r="BE3" s="437"/>
      <c r="BF3" s="437"/>
      <c r="BG3" s="437"/>
      <c r="BH3" s="437"/>
      <c r="BI3" s="437"/>
      <c r="BJ3" s="437"/>
      <c r="BK3" s="437"/>
      <c r="BL3" s="437"/>
      <c r="BM3" s="438"/>
      <c r="BN3" s="399" t="s">
        <v>86</v>
      </c>
      <c r="BO3" s="400"/>
      <c r="BP3" s="400"/>
      <c r="BQ3" s="400"/>
      <c r="BR3" s="400"/>
      <c r="BS3" s="400"/>
      <c r="BT3" s="400"/>
      <c r="BU3" s="401"/>
      <c r="BV3" s="399" t="s">
        <v>87</v>
      </c>
      <c r="BW3" s="400"/>
      <c r="BX3" s="400"/>
      <c r="BY3" s="400"/>
      <c r="BZ3" s="400"/>
      <c r="CA3" s="400"/>
      <c r="CB3" s="400"/>
      <c r="CC3" s="401"/>
      <c r="CD3" s="436" t="s">
        <v>1</v>
      </c>
      <c r="CE3" s="437"/>
      <c r="CF3" s="437"/>
      <c r="CG3" s="437"/>
      <c r="CH3" s="437"/>
      <c r="CI3" s="437"/>
      <c r="CJ3" s="437"/>
      <c r="CK3" s="437"/>
      <c r="CL3" s="437"/>
      <c r="CM3" s="437"/>
      <c r="CN3" s="437"/>
      <c r="CO3" s="437"/>
      <c r="CP3" s="437"/>
      <c r="CQ3" s="437"/>
      <c r="CR3" s="437"/>
      <c r="CS3" s="438"/>
      <c r="CT3" s="399" t="s">
        <v>88</v>
      </c>
      <c r="CU3" s="400"/>
      <c r="CV3" s="400"/>
      <c r="CW3" s="400"/>
      <c r="CX3" s="400"/>
      <c r="CY3" s="400"/>
      <c r="CZ3" s="400"/>
      <c r="DA3" s="401"/>
      <c r="DB3" s="399" t="s">
        <v>89</v>
      </c>
      <c r="DC3" s="400"/>
      <c r="DD3" s="400"/>
      <c r="DE3" s="400"/>
      <c r="DF3" s="400"/>
      <c r="DG3" s="400"/>
      <c r="DH3" s="400"/>
      <c r="DI3" s="401"/>
    </row>
    <row r="4" spans="1:119" ht="18.75" customHeight="1" x14ac:dyDescent="0.15">
      <c r="A4" s="177"/>
      <c r="B4" s="418"/>
      <c r="C4" s="419"/>
      <c r="D4" s="419"/>
      <c r="E4" s="420"/>
      <c r="F4" s="420"/>
      <c r="G4" s="420"/>
      <c r="H4" s="420"/>
      <c r="I4" s="420"/>
      <c r="J4" s="420"/>
      <c r="K4" s="420"/>
      <c r="L4" s="420"/>
      <c r="M4" s="420"/>
      <c r="N4" s="420"/>
      <c r="O4" s="420"/>
      <c r="P4" s="420"/>
      <c r="Q4" s="420"/>
      <c r="R4" s="426"/>
      <c r="S4" s="426"/>
      <c r="T4" s="426"/>
      <c r="U4" s="426"/>
      <c r="V4" s="427"/>
      <c r="W4" s="430"/>
      <c r="X4" s="431"/>
      <c r="Y4" s="431"/>
      <c r="Z4" s="431"/>
      <c r="AA4" s="431"/>
      <c r="AB4" s="419"/>
      <c r="AC4" s="426"/>
      <c r="AD4" s="431"/>
      <c r="AE4" s="431"/>
      <c r="AF4" s="431"/>
      <c r="AG4" s="431"/>
      <c r="AH4" s="431"/>
      <c r="AI4" s="431"/>
      <c r="AJ4" s="431"/>
      <c r="AK4" s="431"/>
      <c r="AL4" s="434"/>
      <c r="AM4" s="432"/>
      <c r="AN4" s="433"/>
      <c r="AO4" s="433"/>
      <c r="AP4" s="433"/>
      <c r="AQ4" s="433"/>
      <c r="AR4" s="433"/>
      <c r="AS4" s="433"/>
      <c r="AT4" s="433"/>
      <c r="AU4" s="433"/>
      <c r="AV4" s="433"/>
      <c r="AW4" s="433"/>
      <c r="AX4" s="435"/>
      <c r="AY4" s="402" t="s">
        <v>90</v>
      </c>
      <c r="AZ4" s="403"/>
      <c r="BA4" s="403"/>
      <c r="BB4" s="403"/>
      <c r="BC4" s="403"/>
      <c r="BD4" s="403"/>
      <c r="BE4" s="403"/>
      <c r="BF4" s="403"/>
      <c r="BG4" s="403"/>
      <c r="BH4" s="403"/>
      <c r="BI4" s="403"/>
      <c r="BJ4" s="403"/>
      <c r="BK4" s="403"/>
      <c r="BL4" s="403"/>
      <c r="BM4" s="404"/>
      <c r="BN4" s="405">
        <v>6982376</v>
      </c>
      <c r="BO4" s="406"/>
      <c r="BP4" s="406"/>
      <c r="BQ4" s="406"/>
      <c r="BR4" s="406"/>
      <c r="BS4" s="406"/>
      <c r="BT4" s="406"/>
      <c r="BU4" s="407"/>
      <c r="BV4" s="405">
        <v>7304288</v>
      </c>
      <c r="BW4" s="406"/>
      <c r="BX4" s="406"/>
      <c r="BY4" s="406"/>
      <c r="BZ4" s="406"/>
      <c r="CA4" s="406"/>
      <c r="CB4" s="406"/>
      <c r="CC4" s="407"/>
      <c r="CD4" s="408" t="s">
        <v>91</v>
      </c>
      <c r="CE4" s="409"/>
      <c r="CF4" s="409"/>
      <c r="CG4" s="409"/>
      <c r="CH4" s="409"/>
      <c r="CI4" s="409"/>
      <c r="CJ4" s="409"/>
      <c r="CK4" s="409"/>
      <c r="CL4" s="409"/>
      <c r="CM4" s="409"/>
      <c r="CN4" s="409"/>
      <c r="CO4" s="409"/>
      <c r="CP4" s="409"/>
      <c r="CQ4" s="409"/>
      <c r="CR4" s="409"/>
      <c r="CS4" s="410"/>
      <c r="CT4" s="411">
        <v>36</v>
      </c>
      <c r="CU4" s="412"/>
      <c r="CV4" s="412"/>
      <c r="CW4" s="412"/>
      <c r="CX4" s="412"/>
      <c r="CY4" s="412"/>
      <c r="CZ4" s="412"/>
      <c r="DA4" s="413"/>
      <c r="DB4" s="411">
        <v>32.5</v>
      </c>
      <c r="DC4" s="412"/>
      <c r="DD4" s="412"/>
      <c r="DE4" s="412"/>
      <c r="DF4" s="412"/>
      <c r="DG4" s="412"/>
      <c r="DH4" s="412"/>
      <c r="DI4" s="413"/>
    </row>
    <row r="5" spans="1:119" ht="18.75" customHeight="1" x14ac:dyDescent="0.15">
      <c r="A5" s="177"/>
      <c r="B5" s="421"/>
      <c r="C5" s="422"/>
      <c r="D5" s="422"/>
      <c r="E5" s="423"/>
      <c r="F5" s="423"/>
      <c r="G5" s="423"/>
      <c r="H5" s="423"/>
      <c r="I5" s="423"/>
      <c r="J5" s="423"/>
      <c r="K5" s="423"/>
      <c r="L5" s="423"/>
      <c r="M5" s="423"/>
      <c r="N5" s="423"/>
      <c r="O5" s="423"/>
      <c r="P5" s="423"/>
      <c r="Q5" s="423"/>
      <c r="R5" s="428"/>
      <c r="S5" s="428"/>
      <c r="T5" s="428"/>
      <c r="U5" s="428"/>
      <c r="V5" s="429"/>
      <c r="W5" s="432"/>
      <c r="X5" s="433"/>
      <c r="Y5" s="433"/>
      <c r="Z5" s="433"/>
      <c r="AA5" s="433"/>
      <c r="AB5" s="422"/>
      <c r="AC5" s="428"/>
      <c r="AD5" s="433"/>
      <c r="AE5" s="433"/>
      <c r="AF5" s="433"/>
      <c r="AG5" s="433"/>
      <c r="AH5" s="433"/>
      <c r="AI5" s="433"/>
      <c r="AJ5" s="433"/>
      <c r="AK5" s="433"/>
      <c r="AL5" s="435"/>
      <c r="AM5" s="471" t="s">
        <v>92</v>
      </c>
      <c r="AN5" s="472"/>
      <c r="AO5" s="472"/>
      <c r="AP5" s="472"/>
      <c r="AQ5" s="472"/>
      <c r="AR5" s="472"/>
      <c r="AS5" s="472"/>
      <c r="AT5" s="473"/>
      <c r="AU5" s="474" t="s">
        <v>93</v>
      </c>
      <c r="AV5" s="475"/>
      <c r="AW5" s="475"/>
      <c r="AX5" s="475"/>
      <c r="AY5" s="476" t="s">
        <v>94</v>
      </c>
      <c r="AZ5" s="477"/>
      <c r="BA5" s="477"/>
      <c r="BB5" s="477"/>
      <c r="BC5" s="477"/>
      <c r="BD5" s="477"/>
      <c r="BE5" s="477"/>
      <c r="BF5" s="477"/>
      <c r="BG5" s="477"/>
      <c r="BH5" s="477"/>
      <c r="BI5" s="477"/>
      <c r="BJ5" s="477"/>
      <c r="BK5" s="477"/>
      <c r="BL5" s="477"/>
      <c r="BM5" s="478"/>
      <c r="BN5" s="442">
        <v>5687161</v>
      </c>
      <c r="BO5" s="443"/>
      <c r="BP5" s="443"/>
      <c r="BQ5" s="443"/>
      <c r="BR5" s="443"/>
      <c r="BS5" s="443"/>
      <c r="BT5" s="443"/>
      <c r="BU5" s="444"/>
      <c r="BV5" s="442">
        <v>6214811</v>
      </c>
      <c r="BW5" s="443"/>
      <c r="BX5" s="443"/>
      <c r="BY5" s="443"/>
      <c r="BZ5" s="443"/>
      <c r="CA5" s="443"/>
      <c r="CB5" s="443"/>
      <c r="CC5" s="444"/>
      <c r="CD5" s="445" t="s">
        <v>95</v>
      </c>
      <c r="CE5" s="446"/>
      <c r="CF5" s="446"/>
      <c r="CG5" s="446"/>
      <c r="CH5" s="446"/>
      <c r="CI5" s="446"/>
      <c r="CJ5" s="446"/>
      <c r="CK5" s="446"/>
      <c r="CL5" s="446"/>
      <c r="CM5" s="446"/>
      <c r="CN5" s="446"/>
      <c r="CO5" s="446"/>
      <c r="CP5" s="446"/>
      <c r="CQ5" s="446"/>
      <c r="CR5" s="446"/>
      <c r="CS5" s="447"/>
      <c r="CT5" s="439">
        <v>74.8</v>
      </c>
      <c r="CU5" s="440"/>
      <c r="CV5" s="440"/>
      <c r="CW5" s="440"/>
      <c r="CX5" s="440"/>
      <c r="CY5" s="440"/>
      <c r="CZ5" s="440"/>
      <c r="DA5" s="441"/>
      <c r="DB5" s="439">
        <v>75.900000000000006</v>
      </c>
      <c r="DC5" s="440"/>
      <c r="DD5" s="440"/>
      <c r="DE5" s="440"/>
      <c r="DF5" s="440"/>
      <c r="DG5" s="440"/>
      <c r="DH5" s="440"/>
      <c r="DI5" s="441"/>
    </row>
    <row r="6" spans="1:119" ht="18.75" customHeight="1" x14ac:dyDescent="0.15">
      <c r="A6" s="177"/>
      <c r="B6" s="448" t="s">
        <v>96</v>
      </c>
      <c r="C6" s="449"/>
      <c r="D6" s="449"/>
      <c r="E6" s="450"/>
      <c r="F6" s="450"/>
      <c r="G6" s="450"/>
      <c r="H6" s="450"/>
      <c r="I6" s="450"/>
      <c r="J6" s="450"/>
      <c r="K6" s="450"/>
      <c r="L6" s="450" t="s">
        <v>97</v>
      </c>
      <c r="M6" s="450"/>
      <c r="N6" s="450"/>
      <c r="O6" s="450"/>
      <c r="P6" s="450"/>
      <c r="Q6" s="450"/>
      <c r="R6" s="454"/>
      <c r="S6" s="454"/>
      <c r="T6" s="454"/>
      <c r="U6" s="454"/>
      <c r="V6" s="455"/>
      <c r="W6" s="458" t="s">
        <v>98</v>
      </c>
      <c r="X6" s="459"/>
      <c r="Y6" s="459"/>
      <c r="Z6" s="459"/>
      <c r="AA6" s="459"/>
      <c r="AB6" s="449"/>
      <c r="AC6" s="462" t="s">
        <v>99</v>
      </c>
      <c r="AD6" s="463"/>
      <c r="AE6" s="463"/>
      <c r="AF6" s="463"/>
      <c r="AG6" s="463"/>
      <c r="AH6" s="463"/>
      <c r="AI6" s="463"/>
      <c r="AJ6" s="463"/>
      <c r="AK6" s="463"/>
      <c r="AL6" s="464"/>
      <c r="AM6" s="471" t="s">
        <v>100</v>
      </c>
      <c r="AN6" s="472"/>
      <c r="AO6" s="472"/>
      <c r="AP6" s="472"/>
      <c r="AQ6" s="472"/>
      <c r="AR6" s="472"/>
      <c r="AS6" s="472"/>
      <c r="AT6" s="473"/>
      <c r="AU6" s="474" t="s">
        <v>101</v>
      </c>
      <c r="AV6" s="475"/>
      <c r="AW6" s="475"/>
      <c r="AX6" s="475"/>
      <c r="AY6" s="476" t="s">
        <v>102</v>
      </c>
      <c r="AZ6" s="477"/>
      <c r="BA6" s="477"/>
      <c r="BB6" s="477"/>
      <c r="BC6" s="477"/>
      <c r="BD6" s="477"/>
      <c r="BE6" s="477"/>
      <c r="BF6" s="477"/>
      <c r="BG6" s="477"/>
      <c r="BH6" s="477"/>
      <c r="BI6" s="477"/>
      <c r="BJ6" s="477"/>
      <c r="BK6" s="477"/>
      <c r="BL6" s="477"/>
      <c r="BM6" s="478"/>
      <c r="BN6" s="442">
        <v>1295215</v>
      </c>
      <c r="BO6" s="443"/>
      <c r="BP6" s="443"/>
      <c r="BQ6" s="443"/>
      <c r="BR6" s="443"/>
      <c r="BS6" s="443"/>
      <c r="BT6" s="443"/>
      <c r="BU6" s="444"/>
      <c r="BV6" s="442">
        <v>1089477</v>
      </c>
      <c r="BW6" s="443"/>
      <c r="BX6" s="443"/>
      <c r="BY6" s="443"/>
      <c r="BZ6" s="443"/>
      <c r="CA6" s="443"/>
      <c r="CB6" s="443"/>
      <c r="CC6" s="444"/>
      <c r="CD6" s="445" t="s">
        <v>103</v>
      </c>
      <c r="CE6" s="446"/>
      <c r="CF6" s="446"/>
      <c r="CG6" s="446"/>
      <c r="CH6" s="446"/>
      <c r="CI6" s="446"/>
      <c r="CJ6" s="446"/>
      <c r="CK6" s="446"/>
      <c r="CL6" s="446"/>
      <c r="CM6" s="446"/>
      <c r="CN6" s="446"/>
      <c r="CO6" s="446"/>
      <c r="CP6" s="446"/>
      <c r="CQ6" s="446"/>
      <c r="CR6" s="446"/>
      <c r="CS6" s="447"/>
      <c r="CT6" s="479">
        <v>77.7</v>
      </c>
      <c r="CU6" s="480"/>
      <c r="CV6" s="480"/>
      <c r="CW6" s="480"/>
      <c r="CX6" s="480"/>
      <c r="CY6" s="480"/>
      <c r="CZ6" s="480"/>
      <c r="DA6" s="481"/>
      <c r="DB6" s="479">
        <v>78.400000000000006</v>
      </c>
      <c r="DC6" s="480"/>
      <c r="DD6" s="480"/>
      <c r="DE6" s="480"/>
      <c r="DF6" s="480"/>
      <c r="DG6" s="480"/>
      <c r="DH6" s="480"/>
      <c r="DI6" s="481"/>
    </row>
    <row r="7" spans="1:119" ht="18.75" customHeight="1" x14ac:dyDescent="0.15">
      <c r="A7" s="177"/>
      <c r="B7" s="418"/>
      <c r="C7" s="419"/>
      <c r="D7" s="419"/>
      <c r="E7" s="420"/>
      <c r="F7" s="420"/>
      <c r="G7" s="420"/>
      <c r="H7" s="420"/>
      <c r="I7" s="420"/>
      <c r="J7" s="420"/>
      <c r="K7" s="420"/>
      <c r="L7" s="420"/>
      <c r="M7" s="420"/>
      <c r="N7" s="420"/>
      <c r="O7" s="420"/>
      <c r="P7" s="420"/>
      <c r="Q7" s="420"/>
      <c r="R7" s="426"/>
      <c r="S7" s="426"/>
      <c r="T7" s="426"/>
      <c r="U7" s="426"/>
      <c r="V7" s="427"/>
      <c r="W7" s="430"/>
      <c r="X7" s="431"/>
      <c r="Y7" s="431"/>
      <c r="Z7" s="431"/>
      <c r="AA7" s="431"/>
      <c r="AB7" s="419"/>
      <c r="AC7" s="465"/>
      <c r="AD7" s="466"/>
      <c r="AE7" s="466"/>
      <c r="AF7" s="466"/>
      <c r="AG7" s="466"/>
      <c r="AH7" s="466"/>
      <c r="AI7" s="466"/>
      <c r="AJ7" s="466"/>
      <c r="AK7" s="466"/>
      <c r="AL7" s="467"/>
      <c r="AM7" s="471" t="s">
        <v>104</v>
      </c>
      <c r="AN7" s="472"/>
      <c r="AO7" s="472"/>
      <c r="AP7" s="472"/>
      <c r="AQ7" s="472"/>
      <c r="AR7" s="472"/>
      <c r="AS7" s="472"/>
      <c r="AT7" s="473"/>
      <c r="AU7" s="474" t="s">
        <v>93</v>
      </c>
      <c r="AV7" s="475"/>
      <c r="AW7" s="475"/>
      <c r="AX7" s="475"/>
      <c r="AY7" s="476" t="s">
        <v>105</v>
      </c>
      <c r="AZ7" s="477"/>
      <c r="BA7" s="477"/>
      <c r="BB7" s="477"/>
      <c r="BC7" s="477"/>
      <c r="BD7" s="477"/>
      <c r="BE7" s="477"/>
      <c r="BF7" s="477"/>
      <c r="BG7" s="477"/>
      <c r="BH7" s="477"/>
      <c r="BI7" s="477"/>
      <c r="BJ7" s="477"/>
      <c r="BK7" s="477"/>
      <c r="BL7" s="477"/>
      <c r="BM7" s="478"/>
      <c r="BN7" s="442">
        <v>221760</v>
      </c>
      <c r="BO7" s="443"/>
      <c r="BP7" s="443"/>
      <c r="BQ7" s="443"/>
      <c r="BR7" s="443"/>
      <c r="BS7" s="443"/>
      <c r="BT7" s="443"/>
      <c r="BU7" s="444"/>
      <c r="BV7" s="442">
        <v>184965</v>
      </c>
      <c r="BW7" s="443"/>
      <c r="BX7" s="443"/>
      <c r="BY7" s="443"/>
      <c r="BZ7" s="443"/>
      <c r="CA7" s="443"/>
      <c r="CB7" s="443"/>
      <c r="CC7" s="444"/>
      <c r="CD7" s="445" t="s">
        <v>106</v>
      </c>
      <c r="CE7" s="446"/>
      <c r="CF7" s="446"/>
      <c r="CG7" s="446"/>
      <c r="CH7" s="446"/>
      <c r="CI7" s="446"/>
      <c r="CJ7" s="446"/>
      <c r="CK7" s="446"/>
      <c r="CL7" s="446"/>
      <c r="CM7" s="446"/>
      <c r="CN7" s="446"/>
      <c r="CO7" s="446"/>
      <c r="CP7" s="446"/>
      <c r="CQ7" s="446"/>
      <c r="CR7" s="446"/>
      <c r="CS7" s="447"/>
      <c r="CT7" s="442">
        <v>2980365</v>
      </c>
      <c r="CU7" s="443"/>
      <c r="CV7" s="443"/>
      <c r="CW7" s="443"/>
      <c r="CX7" s="443"/>
      <c r="CY7" s="443"/>
      <c r="CZ7" s="443"/>
      <c r="DA7" s="444"/>
      <c r="DB7" s="442">
        <v>2787389</v>
      </c>
      <c r="DC7" s="443"/>
      <c r="DD7" s="443"/>
      <c r="DE7" s="443"/>
      <c r="DF7" s="443"/>
      <c r="DG7" s="443"/>
      <c r="DH7" s="443"/>
      <c r="DI7" s="444"/>
    </row>
    <row r="8" spans="1:119" ht="18.75" customHeight="1" thickBot="1" x14ac:dyDescent="0.2">
      <c r="A8" s="177"/>
      <c r="B8" s="451"/>
      <c r="C8" s="452"/>
      <c r="D8" s="452"/>
      <c r="E8" s="453"/>
      <c r="F8" s="453"/>
      <c r="G8" s="453"/>
      <c r="H8" s="453"/>
      <c r="I8" s="453"/>
      <c r="J8" s="453"/>
      <c r="K8" s="453"/>
      <c r="L8" s="453"/>
      <c r="M8" s="453"/>
      <c r="N8" s="453"/>
      <c r="O8" s="453"/>
      <c r="P8" s="453"/>
      <c r="Q8" s="453"/>
      <c r="R8" s="456"/>
      <c r="S8" s="456"/>
      <c r="T8" s="456"/>
      <c r="U8" s="456"/>
      <c r="V8" s="457"/>
      <c r="W8" s="460"/>
      <c r="X8" s="461"/>
      <c r="Y8" s="461"/>
      <c r="Z8" s="461"/>
      <c r="AA8" s="461"/>
      <c r="AB8" s="452"/>
      <c r="AC8" s="468"/>
      <c r="AD8" s="469"/>
      <c r="AE8" s="469"/>
      <c r="AF8" s="469"/>
      <c r="AG8" s="469"/>
      <c r="AH8" s="469"/>
      <c r="AI8" s="469"/>
      <c r="AJ8" s="469"/>
      <c r="AK8" s="469"/>
      <c r="AL8" s="470"/>
      <c r="AM8" s="471" t="s">
        <v>107</v>
      </c>
      <c r="AN8" s="472"/>
      <c r="AO8" s="472"/>
      <c r="AP8" s="472"/>
      <c r="AQ8" s="472"/>
      <c r="AR8" s="472"/>
      <c r="AS8" s="472"/>
      <c r="AT8" s="473"/>
      <c r="AU8" s="474" t="s">
        <v>108</v>
      </c>
      <c r="AV8" s="475"/>
      <c r="AW8" s="475"/>
      <c r="AX8" s="475"/>
      <c r="AY8" s="476" t="s">
        <v>109</v>
      </c>
      <c r="AZ8" s="477"/>
      <c r="BA8" s="477"/>
      <c r="BB8" s="477"/>
      <c r="BC8" s="477"/>
      <c r="BD8" s="477"/>
      <c r="BE8" s="477"/>
      <c r="BF8" s="477"/>
      <c r="BG8" s="477"/>
      <c r="BH8" s="477"/>
      <c r="BI8" s="477"/>
      <c r="BJ8" s="477"/>
      <c r="BK8" s="477"/>
      <c r="BL8" s="477"/>
      <c r="BM8" s="478"/>
      <c r="BN8" s="442">
        <v>1073455</v>
      </c>
      <c r="BO8" s="443"/>
      <c r="BP8" s="443"/>
      <c r="BQ8" s="443"/>
      <c r="BR8" s="443"/>
      <c r="BS8" s="443"/>
      <c r="BT8" s="443"/>
      <c r="BU8" s="444"/>
      <c r="BV8" s="442">
        <v>904512</v>
      </c>
      <c r="BW8" s="443"/>
      <c r="BX8" s="443"/>
      <c r="BY8" s="443"/>
      <c r="BZ8" s="443"/>
      <c r="CA8" s="443"/>
      <c r="CB8" s="443"/>
      <c r="CC8" s="444"/>
      <c r="CD8" s="445" t="s">
        <v>110</v>
      </c>
      <c r="CE8" s="446"/>
      <c r="CF8" s="446"/>
      <c r="CG8" s="446"/>
      <c r="CH8" s="446"/>
      <c r="CI8" s="446"/>
      <c r="CJ8" s="446"/>
      <c r="CK8" s="446"/>
      <c r="CL8" s="446"/>
      <c r="CM8" s="446"/>
      <c r="CN8" s="446"/>
      <c r="CO8" s="446"/>
      <c r="CP8" s="446"/>
      <c r="CQ8" s="446"/>
      <c r="CR8" s="446"/>
      <c r="CS8" s="447"/>
      <c r="CT8" s="482">
        <v>0.3</v>
      </c>
      <c r="CU8" s="483"/>
      <c r="CV8" s="483"/>
      <c r="CW8" s="483"/>
      <c r="CX8" s="483"/>
      <c r="CY8" s="483"/>
      <c r="CZ8" s="483"/>
      <c r="DA8" s="484"/>
      <c r="DB8" s="482">
        <v>0.3</v>
      </c>
      <c r="DC8" s="483"/>
      <c r="DD8" s="483"/>
      <c r="DE8" s="483"/>
      <c r="DF8" s="483"/>
      <c r="DG8" s="483"/>
      <c r="DH8" s="483"/>
      <c r="DI8" s="484"/>
    </row>
    <row r="9" spans="1:119" ht="18.75" customHeight="1" thickBot="1" x14ac:dyDescent="0.2">
      <c r="A9" s="177"/>
      <c r="B9" s="436" t="s">
        <v>111</v>
      </c>
      <c r="C9" s="437"/>
      <c r="D9" s="437"/>
      <c r="E9" s="437"/>
      <c r="F9" s="437"/>
      <c r="G9" s="437"/>
      <c r="H9" s="437"/>
      <c r="I9" s="437"/>
      <c r="J9" s="437"/>
      <c r="K9" s="485"/>
      <c r="L9" s="486" t="s">
        <v>112</v>
      </c>
      <c r="M9" s="487"/>
      <c r="N9" s="487"/>
      <c r="O9" s="487"/>
      <c r="P9" s="487"/>
      <c r="Q9" s="488"/>
      <c r="R9" s="489">
        <v>6426</v>
      </c>
      <c r="S9" s="490"/>
      <c r="T9" s="490"/>
      <c r="U9" s="490"/>
      <c r="V9" s="491"/>
      <c r="W9" s="399" t="s">
        <v>113</v>
      </c>
      <c r="X9" s="400"/>
      <c r="Y9" s="400"/>
      <c r="Z9" s="400"/>
      <c r="AA9" s="400"/>
      <c r="AB9" s="400"/>
      <c r="AC9" s="400"/>
      <c r="AD9" s="400"/>
      <c r="AE9" s="400"/>
      <c r="AF9" s="400"/>
      <c r="AG9" s="400"/>
      <c r="AH9" s="400"/>
      <c r="AI9" s="400"/>
      <c r="AJ9" s="400"/>
      <c r="AK9" s="400"/>
      <c r="AL9" s="401"/>
      <c r="AM9" s="471" t="s">
        <v>114</v>
      </c>
      <c r="AN9" s="472"/>
      <c r="AO9" s="472"/>
      <c r="AP9" s="472"/>
      <c r="AQ9" s="472"/>
      <c r="AR9" s="472"/>
      <c r="AS9" s="472"/>
      <c r="AT9" s="473"/>
      <c r="AU9" s="474" t="s">
        <v>115</v>
      </c>
      <c r="AV9" s="475"/>
      <c r="AW9" s="475"/>
      <c r="AX9" s="475"/>
      <c r="AY9" s="476" t="s">
        <v>116</v>
      </c>
      <c r="AZ9" s="477"/>
      <c r="BA9" s="477"/>
      <c r="BB9" s="477"/>
      <c r="BC9" s="477"/>
      <c r="BD9" s="477"/>
      <c r="BE9" s="477"/>
      <c r="BF9" s="477"/>
      <c r="BG9" s="477"/>
      <c r="BH9" s="477"/>
      <c r="BI9" s="477"/>
      <c r="BJ9" s="477"/>
      <c r="BK9" s="477"/>
      <c r="BL9" s="477"/>
      <c r="BM9" s="478"/>
      <c r="BN9" s="442">
        <v>168943</v>
      </c>
      <c r="BO9" s="443"/>
      <c r="BP9" s="443"/>
      <c r="BQ9" s="443"/>
      <c r="BR9" s="443"/>
      <c r="BS9" s="443"/>
      <c r="BT9" s="443"/>
      <c r="BU9" s="444"/>
      <c r="BV9" s="442">
        <v>269129</v>
      </c>
      <c r="BW9" s="443"/>
      <c r="BX9" s="443"/>
      <c r="BY9" s="443"/>
      <c r="BZ9" s="443"/>
      <c r="CA9" s="443"/>
      <c r="CB9" s="443"/>
      <c r="CC9" s="444"/>
      <c r="CD9" s="445" t="s">
        <v>117</v>
      </c>
      <c r="CE9" s="446"/>
      <c r="CF9" s="446"/>
      <c r="CG9" s="446"/>
      <c r="CH9" s="446"/>
      <c r="CI9" s="446"/>
      <c r="CJ9" s="446"/>
      <c r="CK9" s="446"/>
      <c r="CL9" s="446"/>
      <c r="CM9" s="446"/>
      <c r="CN9" s="446"/>
      <c r="CO9" s="446"/>
      <c r="CP9" s="446"/>
      <c r="CQ9" s="446"/>
      <c r="CR9" s="446"/>
      <c r="CS9" s="447"/>
      <c r="CT9" s="439">
        <v>8.1999999999999993</v>
      </c>
      <c r="CU9" s="440"/>
      <c r="CV9" s="440"/>
      <c r="CW9" s="440"/>
      <c r="CX9" s="440"/>
      <c r="CY9" s="440"/>
      <c r="CZ9" s="440"/>
      <c r="DA9" s="441"/>
      <c r="DB9" s="439">
        <v>7.9</v>
      </c>
      <c r="DC9" s="440"/>
      <c r="DD9" s="440"/>
      <c r="DE9" s="440"/>
      <c r="DF9" s="440"/>
      <c r="DG9" s="440"/>
      <c r="DH9" s="440"/>
      <c r="DI9" s="441"/>
    </row>
    <row r="10" spans="1:119" ht="18.75" customHeight="1" thickBot="1" x14ac:dyDescent="0.2">
      <c r="A10" s="177"/>
      <c r="B10" s="436"/>
      <c r="C10" s="437"/>
      <c r="D10" s="437"/>
      <c r="E10" s="437"/>
      <c r="F10" s="437"/>
      <c r="G10" s="437"/>
      <c r="H10" s="437"/>
      <c r="I10" s="437"/>
      <c r="J10" s="437"/>
      <c r="K10" s="485"/>
      <c r="L10" s="492" t="s">
        <v>118</v>
      </c>
      <c r="M10" s="472"/>
      <c r="N10" s="472"/>
      <c r="O10" s="472"/>
      <c r="P10" s="472"/>
      <c r="Q10" s="473"/>
      <c r="R10" s="493">
        <v>6592</v>
      </c>
      <c r="S10" s="494"/>
      <c r="T10" s="494"/>
      <c r="U10" s="494"/>
      <c r="V10" s="495"/>
      <c r="W10" s="430"/>
      <c r="X10" s="431"/>
      <c r="Y10" s="431"/>
      <c r="Z10" s="431"/>
      <c r="AA10" s="431"/>
      <c r="AB10" s="431"/>
      <c r="AC10" s="431"/>
      <c r="AD10" s="431"/>
      <c r="AE10" s="431"/>
      <c r="AF10" s="431"/>
      <c r="AG10" s="431"/>
      <c r="AH10" s="431"/>
      <c r="AI10" s="431"/>
      <c r="AJ10" s="431"/>
      <c r="AK10" s="431"/>
      <c r="AL10" s="434"/>
      <c r="AM10" s="471" t="s">
        <v>119</v>
      </c>
      <c r="AN10" s="472"/>
      <c r="AO10" s="472"/>
      <c r="AP10" s="472"/>
      <c r="AQ10" s="472"/>
      <c r="AR10" s="472"/>
      <c r="AS10" s="472"/>
      <c r="AT10" s="473"/>
      <c r="AU10" s="474" t="s">
        <v>93</v>
      </c>
      <c r="AV10" s="475"/>
      <c r="AW10" s="475"/>
      <c r="AX10" s="475"/>
      <c r="AY10" s="476" t="s">
        <v>120</v>
      </c>
      <c r="AZ10" s="477"/>
      <c r="BA10" s="477"/>
      <c r="BB10" s="477"/>
      <c r="BC10" s="477"/>
      <c r="BD10" s="477"/>
      <c r="BE10" s="477"/>
      <c r="BF10" s="477"/>
      <c r="BG10" s="477"/>
      <c r="BH10" s="477"/>
      <c r="BI10" s="477"/>
      <c r="BJ10" s="477"/>
      <c r="BK10" s="477"/>
      <c r="BL10" s="477"/>
      <c r="BM10" s="478"/>
      <c r="BN10" s="442">
        <v>302733</v>
      </c>
      <c r="BO10" s="443"/>
      <c r="BP10" s="443"/>
      <c r="BQ10" s="443"/>
      <c r="BR10" s="443"/>
      <c r="BS10" s="443"/>
      <c r="BT10" s="443"/>
      <c r="BU10" s="444"/>
      <c r="BV10" s="442">
        <v>5424</v>
      </c>
      <c r="BW10" s="443"/>
      <c r="BX10" s="443"/>
      <c r="BY10" s="443"/>
      <c r="BZ10" s="443"/>
      <c r="CA10" s="443"/>
      <c r="CB10" s="443"/>
      <c r="CC10" s="444"/>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36"/>
      <c r="C11" s="437"/>
      <c r="D11" s="437"/>
      <c r="E11" s="437"/>
      <c r="F11" s="437"/>
      <c r="G11" s="437"/>
      <c r="H11" s="437"/>
      <c r="I11" s="437"/>
      <c r="J11" s="437"/>
      <c r="K11" s="485"/>
      <c r="L11" s="496" t="s">
        <v>122</v>
      </c>
      <c r="M11" s="497"/>
      <c r="N11" s="497"/>
      <c r="O11" s="497"/>
      <c r="P11" s="497"/>
      <c r="Q11" s="498"/>
      <c r="R11" s="499" t="s">
        <v>123</v>
      </c>
      <c r="S11" s="500"/>
      <c r="T11" s="500"/>
      <c r="U11" s="500"/>
      <c r="V11" s="501"/>
      <c r="W11" s="430"/>
      <c r="X11" s="431"/>
      <c r="Y11" s="431"/>
      <c r="Z11" s="431"/>
      <c r="AA11" s="431"/>
      <c r="AB11" s="431"/>
      <c r="AC11" s="431"/>
      <c r="AD11" s="431"/>
      <c r="AE11" s="431"/>
      <c r="AF11" s="431"/>
      <c r="AG11" s="431"/>
      <c r="AH11" s="431"/>
      <c r="AI11" s="431"/>
      <c r="AJ11" s="431"/>
      <c r="AK11" s="431"/>
      <c r="AL11" s="434"/>
      <c r="AM11" s="471" t="s">
        <v>124</v>
      </c>
      <c r="AN11" s="472"/>
      <c r="AO11" s="472"/>
      <c r="AP11" s="472"/>
      <c r="AQ11" s="472"/>
      <c r="AR11" s="472"/>
      <c r="AS11" s="472"/>
      <c r="AT11" s="473"/>
      <c r="AU11" s="474" t="s">
        <v>115</v>
      </c>
      <c r="AV11" s="475"/>
      <c r="AW11" s="475"/>
      <c r="AX11" s="475"/>
      <c r="AY11" s="476" t="s">
        <v>125</v>
      </c>
      <c r="AZ11" s="477"/>
      <c r="BA11" s="477"/>
      <c r="BB11" s="477"/>
      <c r="BC11" s="477"/>
      <c r="BD11" s="477"/>
      <c r="BE11" s="477"/>
      <c r="BF11" s="477"/>
      <c r="BG11" s="477"/>
      <c r="BH11" s="477"/>
      <c r="BI11" s="477"/>
      <c r="BJ11" s="477"/>
      <c r="BK11" s="477"/>
      <c r="BL11" s="477"/>
      <c r="BM11" s="478"/>
      <c r="BN11" s="442">
        <v>0</v>
      </c>
      <c r="BO11" s="443"/>
      <c r="BP11" s="443"/>
      <c r="BQ11" s="443"/>
      <c r="BR11" s="443"/>
      <c r="BS11" s="443"/>
      <c r="BT11" s="443"/>
      <c r="BU11" s="444"/>
      <c r="BV11" s="442">
        <v>0</v>
      </c>
      <c r="BW11" s="443"/>
      <c r="BX11" s="443"/>
      <c r="BY11" s="443"/>
      <c r="BZ11" s="443"/>
      <c r="CA11" s="443"/>
      <c r="CB11" s="443"/>
      <c r="CC11" s="444"/>
      <c r="CD11" s="445" t="s">
        <v>126</v>
      </c>
      <c r="CE11" s="446"/>
      <c r="CF11" s="446"/>
      <c r="CG11" s="446"/>
      <c r="CH11" s="446"/>
      <c r="CI11" s="446"/>
      <c r="CJ11" s="446"/>
      <c r="CK11" s="446"/>
      <c r="CL11" s="446"/>
      <c r="CM11" s="446"/>
      <c r="CN11" s="446"/>
      <c r="CO11" s="446"/>
      <c r="CP11" s="446"/>
      <c r="CQ11" s="446"/>
      <c r="CR11" s="446"/>
      <c r="CS11" s="447"/>
      <c r="CT11" s="482" t="s">
        <v>127</v>
      </c>
      <c r="CU11" s="483"/>
      <c r="CV11" s="483"/>
      <c r="CW11" s="483"/>
      <c r="CX11" s="483"/>
      <c r="CY11" s="483"/>
      <c r="CZ11" s="483"/>
      <c r="DA11" s="484"/>
      <c r="DB11" s="482" t="s">
        <v>128</v>
      </c>
      <c r="DC11" s="483"/>
      <c r="DD11" s="483"/>
      <c r="DE11" s="483"/>
      <c r="DF11" s="483"/>
      <c r="DG11" s="483"/>
      <c r="DH11" s="483"/>
      <c r="DI11" s="484"/>
    </row>
    <row r="12" spans="1:119" ht="18.75" customHeight="1" x14ac:dyDescent="0.15">
      <c r="A12" s="177"/>
      <c r="B12" s="502" t="s">
        <v>129</v>
      </c>
      <c r="C12" s="503"/>
      <c r="D12" s="503"/>
      <c r="E12" s="503"/>
      <c r="F12" s="503"/>
      <c r="G12" s="503"/>
      <c r="H12" s="503"/>
      <c r="I12" s="503"/>
      <c r="J12" s="503"/>
      <c r="K12" s="504"/>
      <c r="L12" s="511" t="s">
        <v>130</v>
      </c>
      <c r="M12" s="512"/>
      <c r="N12" s="512"/>
      <c r="O12" s="512"/>
      <c r="P12" s="512"/>
      <c r="Q12" s="513"/>
      <c r="R12" s="514">
        <v>6687</v>
      </c>
      <c r="S12" s="515"/>
      <c r="T12" s="515"/>
      <c r="U12" s="515"/>
      <c r="V12" s="516"/>
      <c r="W12" s="517" t="s">
        <v>1</v>
      </c>
      <c r="X12" s="475"/>
      <c r="Y12" s="475"/>
      <c r="Z12" s="475"/>
      <c r="AA12" s="475"/>
      <c r="AB12" s="518"/>
      <c r="AC12" s="519" t="s">
        <v>131</v>
      </c>
      <c r="AD12" s="520"/>
      <c r="AE12" s="520"/>
      <c r="AF12" s="520"/>
      <c r="AG12" s="521"/>
      <c r="AH12" s="519" t="s">
        <v>132</v>
      </c>
      <c r="AI12" s="520"/>
      <c r="AJ12" s="520"/>
      <c r="AK12" s="520"/>
      <c r="AL12" s="522"/>
      <c r="AM12" s="471" t="s">
        <v>133</v>
      </c>
      <c r="AN12" s="472"/>
      <c r="AO12" s="472"/>
      <c r="AP12" s="472"/>
      <c r="AQ12" s="472"/>
      <c r="AR12" s="472"/>
      <c r="AS12" s="472"/>
      <c r="AT12" s="473"/>
      <c r="AU12" s="474" t="s">
        <v>115</v>
      </c>
      <c r="AV12" s="475"/>
      <c r="AW12" s="475"/>
      <c r="AX12" s="475"/>
      <c r="AY12" s="476" t="s">
        <v>134</v>
      </c>
      <c r="AZ12" s="477"/>
      <c r="BA12" s="477"/>
      <c r="BB12" s="477"/>
      <c r="BC12" s="477"/>
      <c r="BD12" s="477"/>
      <c r="BE12" s="477"/>
      <c r="BF12" s="477"/>
      <c r="BG12" s="477"/>
      <c r="BH12" s="477"/>
      <c r="BI12" s="477"/>
      <c r="BJ12" s="477"/>
      <c r="BK12" s="477"/>
      <c r="BL12" s="477"/>
      <c r="BM12" s="478"/>
      <c r="BN12" s="442">
        <v>0</v>
      </c>
      <c r="BO12" s="443"/>
      <c r="BP12" s="443"/>
      <c r="BQ12" s="443"/>
      <c r="BR12" s="443"/>
      <c r="BS12" s="443"/>
      <c r="BT12" s="443"/>
      <c r="BU12" s="444"/>
      <c r="BV12" s="442">
        <v>0</v>
      </c>
      <c r="BW12" s="443"/>
      <c r="BX12" s="443"/>
      <c r="BY12" s="443"/>
      <c r="BZ12" s="443"/>
      <c r="CA12" s="443"/>
      <c r="CB12" s="443"/>
      <c r="CC12" s="444"/>
      <c r="CD12" s="445" t="s">
        <v>135</v>
      </c>
      <c r="CE12" s="446"/>
      <c r="CF12" s="446"/>
      <c r="CG12" s="446"/>
      <c r="CH12" s="446"/>
      <c r="CI12" s="446"/>
      <c r="CJ12" s="446"/>
      <c r="CK12" s="446"/>
      <c r="CL12" s="446"/>
      <c r="CM12" s="446"/>
      <c r="CN12" s="446"/>
      <c r="CO12" s="446"/>
      <c r="CP12" s="446"/>
      <c r="CQ12" s="446"/>
      <c r="CR12" s="446"/>
      <c r="CS12" s="447"/>
      <c r="CT12" s="482" t="s">
        <v>127</v>
      </c>
      <c r="CU12" s="483"/>
      <c r="CV12" s="483"/>
      <c r="CW12" s="483"/>
      <c r="CX12" s="483"/>
      <c r="CY12" s="483"/>
      <c r="CZ12" s="483"/>
      <c r="DA12" s="484"/>
      <c r="DB12" s="482" t="s">
        <v>136</v>
      </c>
      <c r="DC12" s="483"/>
      <c r="DD12" s="483"/>
      <c r="DE12" s="483"/>
      <c r="DF12" s="483"/>
      <c r="DG12" s="483"/>
      <c r="DH12" s="483"/>
      <c r="DI12" s="484"/>
    </row>
    <row r="13" spans="1:119" ht="18.75" customHeight="1" x14ac:dyDescent="0.15">
      <c r="A13" s="177"/>
      <c r="B13" s="505"/>
      <c r="C13" s="506"/>
      <c r="D13" s="506"/>
      <c r="E13" s="506"/>
      <c r="F13" s="506"/>
      <c r="G13" s="506"/>
      <c r="H13" s="506"/>
      <c r="I13" s="506"/>
      <c r="J13" s="506"/>
      <c r="K13" s="507"/>
      <c r="L13" s="186"/>
      <c r="M13" s="533" t="s">
        <v>137</v>
      </c>
      <c r="N13" s="534"/>
      <c r="O13" s="534"/>
      <c r="P13" s="534"/>
      <c r="Q13" s="535"/>
      <c r="R13" s="526">
        <v>6551</v>
      </c>
      <c r="S13" s="527"/>
      <c r="T13" s="527"/>
      <c r="U13" s="527"/>
      <c r="V13" s="528"/>
      <c r="W13" s="458" t="s">
        <v>138</v>
      </c>
      <c r="X13" s="459"/>
      <c r="Y13" s="459"/>
      <c r="Z13" s="459"/>
      <c r="AA13" s="459"/>
      <c r="AB13" s="449"/>
      <c r="AC13" s="493">
        <v>692</v>
      </c>
      <c r="AD13" s="494"/>
      <c r="AE13" s="494"/>
      <c r="AF13" s="494"/>
      <c r="AG13" s="536"/>
      <c r="AH13" s="493">
        <v>809</v>
      </c>
      <c r="AI13" s="494"/>
      <c r="AJ13" s="494"/>
      <c r="AK13" s="494"/>
      <c r="AL13" s="495"/>
      <c r="AM13" s="471" t="s">
        <v>139</v>
      </c>
      <c r="AN13" s="472"/>
      <c r="AO13" s="472"/>
      <c r="AP13" s="472"/>
      <c r="AQ13" s="472"/>
      <c r="AR13" s="472"/>
      <c r="AS13" s="472"/>
      <c r="AT13" s="473"/>
      <c r="AU13" s="474" t="s">
        <v>140</v>
      </c>
      <c r="AV13" s="475"/>
      <c r="AW13" s="475"/>
      <c r="AX13" s="475"/>
      <c r="AY13" s="476" t="s">
        <v>141</v>
      </c>
      <c r="AZ13" s="477"/>
      <c r="BA13" s="477"/>
      <c r="BB13" s="477"/>
      <c r="BC13" s="477"/>
      <c r="BD13" s="477"/>
      <c r="BE13" s="477"/>
      <c r="BF13" s="477"/>
      <c r="BG13" s="477"/>
      <c r="BH13" s="477"/>
      <c r="BI13" s="477"/>
      <c r="BJ13" s="477"/>
      <c r="BK13" s="477"/>
      <c r="BL13" s="477"/>
      <c r="BM13" s="478"/>
      <c r="BN13" s="442">
        <v>471676</v>
      </c>
      <c r="BO13" s="443"/>
      <c r="BP13" s="443"/>
      <c r="BQ13" s="443"/>
      <c r="BR13" s="443"/>
      <c r="BS13" s="443"/>
      <c r="BT13" s="443"/>
      <c r="BU13" s="444"/>
      <c r="BV13" s="442">
        <v>274553</v>
      </c>
      <c r="BW13" s="443"/>
      <c r="BX13" s="443"/>
      <c r="BY13" s="443"/>
      <c r="BZ13" s="443"/>
      <c r="CA13" s="443"/>
      <c r="CB13" s="443"/>
      <c r="CC13" s="444"/>
      <c r="CD13" s="445" t="s">
        <v>142</v>
      </c>
      <c r="CE13" s="446"/>
      <c r="CF13" s="446"/>
      <c r="CG13" s="446"/>
      <c r="CH13" s="446"/>
      <c r="CI13" s="446"/>
      <c r="CJ13" s="446"/>
      <c r="CK13" s="446"/>
      <c r="CL13" s="446"/>
      <c r="CM13" s="446"/>
      <c r="CN13" s="446"/>
      <c r="CO13" s="446"/>
      <c r="CP13" s="446"/>
      <c r="CQ13" s="446"/>
      <c r="CR13" s="446"/>
      <c r="CS13" s="447"/>
      <c r="CT13" s="439">
        <v>9.6</v>
      </c>
      <c r="CU13" s="440"/>
      <c r="CV13" s="440"/>
      <c r="CW13" s="440"/>
      <c r="CX13" s="440"/>
      <c r="CY13" s="440"/>
      <c r="CZ13" s="440"/>
      <c r="DA13" s="441"/>
      <c r="DB13" s="439">
        <v>8.9</v>
      </c>
      <c r="DC13" s="440"/>
      <c r="DD13" s="440"/>
      <c r="DE13" s="440"/>
      <c r="DF13" s="440"/>
      <c r="DG13" s="440"/>
      <c r="DH13" s="440"/>
      <c r="DI13" s="441"/>
    </row>
    <row r="14" spans="1:119" ht="18.75" customHeight="1" thickBot="1" x14ac:dyDescent="0.2">
      <c r="A14" s="177"/>
      <c r="B14" s="505"/>
      <c r="C14" s="506"/>
      <c r="D14" s="506"/>
      <c r="E14" s="506"/>
      <c r="F14" s="506"/>
      <c r="G14" s="506"/>
      <c r="H14" s="506"/>
      <c r="I14" s="506"/>
      <c r="J14" s="506"/>
      <c r="K14" s="507"/>
      <c r="L14" s="523" t="s">
        <v>143</v>
      </c>
      <c r="M14" s="524"/>
      <c r="N14" s="524"/>
      <c r="O14" s="524"/>
      <c r="P14" s="524"/>
      <c r="Q14" s="525"/>
      <c r="R14" s="526">
        <v>6708</v>
      </c>
      <c r="S14" s="527"/>
      <c r="T14" s="527"/>
      <c r="U14" s="527"/>
      <c r="V14" s="528"/>
      <c r="W14" s="432"/>
      <c r="X14" s="433"/>
      <c r="Y14" s="433"/>
      <c r="Z14" s="433"/>
      <c r="AA14" s="433"/>
      <c r="AB14" s="422"/>
      <c r="AC14" s="529">
        <v>18.600000000000001</v>
      </c>
      <c r="AD14" s="530"/>
      <c r="AE14" s="530"/>
      <c r="AF14" s="530"/>
      <c r="AG14" s="531"/>
      <c r="AH14" s="529">
        <v>21.6</v>
      </c>
      <c r="AI14" s="530"/>
      <c r="AJ14" s="530"/>
      <c r="AK14" s="530"/>
      <c r="AL14" s="532"/>
      <c r="AM14" s="471"/>
      <c r="AN14" s="472"/>
      <c r="AO14" s="472"/>
      <c r="AP14" s="472"/>
      <c r="AQ14" s="472"/>
      <c r="AR14" s="472"/>
      <c r="AS14" s="472"/>
      <c r="AT14" s="473"/>
      <c r="AU14" s="474"/>
      <c r="AV14" s="475"/>
      <c r="AW14" s="475"/>
      <c r="AX14" s="475"/>
      <c r="AY14" s="476"/>
      <c r="AZ14" s="477"/>
      <c r="BA14" s="477"/>
      <c r="BB14" s="477"/>
      <c r="BC14" s="477"/>
      <c r="BD14" s="477"/>
      <c r="BE14" s="477"/>
      <c r="BF14" s="477"/>
      <c r="BG14" s="477"/>
      <c r="BH14" s="477"/>
      <c r="BI14" s="477"/>
      <c r="BJ14" s="477"/>
      <c r="BK14" s="477"/>
      <c r="BL14" s="477"/>
      <c r="BM14" s="478"/>
      <c r="BN14" s="442"/>
      <c r="BO14" s="443"/>
      <c r="BP14" s="443"/>
      <c r="BQ14" s="443"/>
      <c r="BR14" s="443"/>
      <c r="BS14" s="443"/>
      <c r="BT14" s="443"/>
      <c r="BU14" s="444"/>
      <c r="BV14" s="442"/>
      <c r="BW14" s="443"/>
      <c r="BX14" s="443"/>
      <c r="BY14" s="443"/>
      <c r="BZ14" s="443"/>
      <c r="CA14" s="443"/>
      <c r="CB14" s="443"/>
      <c r="CC14" s="444"/>
      <c r="CD14" s="537" t="s">
        <v>144</v>
      </c>
      <c r="CE14" s="538"/>
      <c r="CF14" s="538"/>
      <c r="CG14" s="538"/>
      <c r="CH14" s="538"/>
      <c r="CI14" s="538"/>
      <c r="CJ14" s="538"/>
      <c r="CK14" s="538"/>
      <c r="CL14" s="538"/>
      <c r="CM14" s="538"/>
      <c r="CN14" s="538"/>
      <c r="CO14" s="538"/>
      <c r="CP14" s="538"/>
      <c r="CQ14" s="538"/>
      <c r="CR14" s="538"/>
      <c r="CS14" s="539"/>
      <c r="CT14" s="540" t="s">
        <v>127</v>
      </c>
      <c r="CU14" s="541"/>
      <c r="CV14" s="541"/>
      <c r="CW14" s="541"/>
      <c r="CX14" s="541"/>
      <c r="CY14" s="541"/>
      <c r="CZ14" s="541"/>
      <c r="DA14" s="542"/>
      <c r="DB14" s="540" t="s">
        <v>127</v>
      </c>
      <c r="DC14" s="541"/>
      <c r="DD14" s="541"/>
      <c r="DE14" s="541"/>
      <c r="DF14" s="541"/>
      <c r="DG14" s="541"/>
      <c r="DH14" s="541"/>
      <c r="DI14" s="542"/>
    </row>
    <row r="15" spans="1:119" ht="18.75" customHeight="1" x14ac:dyDescent="0.15">
      <c r="A15" s="177"/>
      <c r="B15" s="505"/>
      <c r="C15" s="506"/>
      <c r="D15" s="506"/>
      <c r="E15" s="506"/>
      <c r="F15" s="506"/>
      <c r="G15" s="506"/>
      <c r="H15" s="506"/>
      <c r="I15" s="506"/>
      <c r="J15" s="506"/>
      <c r="K15" s="507"/>
      <c r="L15" s="186"/>
      <c r="M15" s="533" t="s">
        <v>137</v>
      </c>
      <c r="N15" s="534"/>
      <c r="O15" s="534"/>
      <c r="P15" s="534"/>
      <c r="Q15" s="535"/>
      <c r="R15" s="526">
        <v>6583</v>
      </c>
      <c r="S15" s="527"/>
      <c r="T15" s="527"/>
      <c r="U15" s="527"/>
      <c r="V15" s="528"/>
      <c r="W15" s="458" t="s">
        <v>145</v>
      </c>
      <c r="X15" s="459"/>
      <c r="Y15" s="459"/>
      <c r="Z15" s="459"/>
      <c r="AA15" s="459"/>
      <c r="AB15" s="449"/>
      <c r="AC15" s="493">
        <v>1210</v>
      </c>
      <c r="AD15" s="494"/>
      <c r="AE15" s="494"/>
      <c r="AF15" s="494"/>
      <c r="AG15" s="536"/>
      <c r="AH15" s="493">
        <v>1208</v>
      </c>
      <c r="AI15" s="494"/>
      <c r="AJ15" s="494"/>
      <c r="AK15" s="494"/>
      <c r="AL15" s="495"/>
      <c r="AM15" s="471"/>
      <c r="AN15" s="472"/>
      <c r="AO15" s="472"/>
      <c r="AP15" s="472"/>
      <c r="AQ15" s="472"/>
      <c r="AR15" s="472"/>
      <c r="AS15" s="472"/>
      <c r="AT15" s="473"/>
      <c r="AU15" s="474"/>
      <c r="AV15" s="475"/>
      <c r="AW15" s="475"/>
      <c r="AX15" s="475"/>
      <c r="AY15" s="402" t="s">
        <v>146</v>
      </c>
      <c r="AZ15" s="403"/>
      <c r="BA15" s="403"/>
      <c r="BB15" s="403"/>
      <c r="BC15" s="403"/>
      <c r="BD15" s="403"/>
      <c r="BE15" s="403"/>
      <c r="BF15" s="403"/>
      <c r="BG15" s="403"/>
      <c r="BH15" s="403"/>
      <c r="BI15" s="403"/>
      <c r="BJ15" s="403"/>
      <c r="BK15" s="403"/>
      <c r="BL15" s="403"/>
      <c r="BM15" s="404"/>
      <c r="BN15" s="405">
        <v>748015</v>
      </c>
      <c r="BO15" s="406"/>
      <c r="BP15" s="406"/>
      <c r="BQ15" s="406"/>
      <c r="BR15" s="406"/>
      <c r="BS15" s="406"/>
      <c r="BT15" s="406"/>
      <c r="BU15" s="407"/>
      <c r="BV15" s="405">
        <v>759222</v>
      </c>
      <c r="BW15" s="406"/>
      <c r="BX15" s="406"/>
      <c r="BY15" s="406"/>
      <c r="BZ15" s="406"/>
      <c r="CA15" s="406"/>
      <c r="CB15" s="406"/>
      <c r="CC15" s="407"/>
      <c r="CD15" s="543" t="s">
        <v>147</v>
      </c>
      <c r="CE15" s="544"/>
      <c r="CF15" s="544"/>
      <c r="CG15" s="544"/>
      <c r="CH15" s="544"/>
      <c r="CI15" s="544"/>
      <c r="CJ15" s="544"/>
      <c r="CK15" s="544"/>
      <c r="CL15" s="544"/>
      <c r="CM15" s="544"/>
      <c r="CN15" s="544"/>
      <c r="CO15" s="544"/>
      <c r="CP15" s="544"/>
      <c r="CQ15" s="544"/>
      <c r="CR15" s="544"/>
      <c r="CS15" s="545"/>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05"/>
      <c r="C16" s="506"/>
      <c r="D16" s="506"/>
      <c r="E16" s="506"/>
      <c r="F16" s="506"/>
      <c r="G16" s="506"/>
      <c r="H16" s="506"/>
      <c r="I16" s="506"/>
      <c r="J16" s="506"/>
      <c r="K16" s="507"/>
      <c r="L16" s="523" t="s">
        <v>148</v>
      </c>
      <c r="M16" s="546"/>
      <c r="N16" s="546"/>
      <c r="O16" s="546"/>
      <c r="P16" s="546"/>
      <c r="Q16" s="547"/>
      <c r="R16" s="548" t="s">
        <v>149</v>
      </c>
      <c r="S16" s="549"/>
      <c r="T16" s="549"/>
      <c r="U16" s="549"/>
      <c r="V16" s="550"/>
      <c r="W16" s="432"/>
      <c r="X16" s="433"/>
      <c r="Y16" s="433"/>
      <c r="Z16" s="433"/>
      <c r="AA16" s="433"/>
      <c r="AB16" s="422"/>
      <c r="AC16" s="529">
        <v>32.5</v>
      </c>
      <c r="AD16" s="530"/>
      <c r="AE16" s="530"/>
      <c r="AF16" s="530"/>
      <c r="AG16" s="531"/>
      <c r="AH16" s="529">
        <v>32.200000000000003</v>
      </c>
      <c r="AI16" s="530"/>
      <c r="AJ16" s="530"/>
      <c r="AK16" s="530"/>
      <c r="AL16" s="532"/>
      <c r="AM16" s="471"/>
      <c r="AN16" s="472"/>
      <c r="AO16" s="472"/>
      <c r="AP16" s="472"/>
      <c r="AQ16" s="472"/>
      <c r="AR16" s="472"/>
      <c r="AS16" s="472"/>
      <c r="AT16" s="473"/>
      <c r="AU16" s="474"/>
      <c r="AV16" s="475"/>
      <c r="AW16" s="475"/>
      <c r="AX16" s="475"/>
      <c r="AY16" s="476" t="s">
        <v>150</v>
      </c>
      <c r="AZ16" s="477"/>
      <c r="BA16" s="477"/>
      <c r="BB16" s="477"/>
      <c r="BC16" s="477"/>
      <c r="BD16" s="477"/>
      <c r="BE16" s="477"/>
      <c r="BF16" s="477"/>
      <c r="BG16" s="477"/>
      <c r="BH16" s="477"/>
      <c r="BI16" s="477"/>
      <c r="BJ16" s="477"/>
      <c r="BK16" s="477"/>
      <c r="BL16" s="477"/>
      <c r="BM16" s="478"/>
      <c r="BN16" s="442">
        <v>2691077</v>
      </c>
      <c r="BO16" s="443"/>
      <c r="BP16" s="443"/>
      <c r="BQ16" s="443"/>
      <c r="BR16" s="443"/>
      <c r="BS16" s="443"/>
      <c r="BT16" s="443"/>
      <c r="BU16" s="444"/>
      <c r="BV16" s="442">
        <v>2519081</v>
      </c>
      <c r="BW16" s="443"/>
      <c r="BX16" s="443"/>
      <c r="BY16" s="443"/>
      <c r="BZ16" s="443"/>
      <c r="CA16" s="443"/>
      <c r="CB16" s="443"/>
      <c r="CC16" s="444"/>
      <c r="CD16" s="190"/>
      <c r="CE16" s="556"/>
      <c r="CF16" s="556"/>
      <c r="CG16" s="556"/>
      <c r="CH16" s="556"/>
      <c r="CI16" s="556"/>
      <c r="CJ16" s="556"/>
      <c r="CK16" s="556"/>
      <c r="CL16" s="556"/>
      <c r="CM16" s="556"/>
      <c r="CN16" s="556"/>
      <c r="CO16" s="556"/>
      <c r="CP16" s="556"/>
      <c r="CQ16" s="556"/>
      <c r="CR16" s="556"/>
      <c r="CS16" s="557"/>
      <c r="CT16" s="439"/>
      <c r="CU16" s="440"/>
      <c r="CV16" s="440"/>
      <c r="CW16" s="440"/>
      <c r="CX16" s="440"/>
      <c r="CY16" s="440"/>
      <c r="CZ16" s="440"/>
      <c r="DA16" s="441"/>
      <c r="DB16" s="439"/>
      <c r="DC16" s="440"/>
      <c r="DD16" s="440"/>
      <c r="DE16" s="440"/>
      <c r="DF16" s="440"/>
      <c r="DG16" s="440"/>
      <c r="DH16" s="440"/>
      <c r="DI16" s="441"/>
    </row>
    <row r="17" spans="1:113" ht="18.75" customHeight="1" thickBot="1" x14ac:dyDescent="0.2">
      <c r="A17" s="177"/>
      <c r="B17" s="508"/>
      <c r="C17" s="509"/>
      <c r="D17" s="509"/>
      <c r="E17" s="509"/>
      <c r="F17" s="509"/>
      <c r="G17" s="509"/>
      <c r="H17" s="509"/>
      <c r="I17" s="509"/>
      <c r="J17" s="509"/>
      <c r="K17" s="510"/>
      <c r="L17" s="191"/>
      <c r="M17" s="553" t="s">
        <v>151</v>
      </c>
      <c r="N17" s="554"/>
      <c r="O17" s="554"/>
      <c r="P17" s="554"/>
      <c r="Q17" s="555"/>
      <c r="R17" s="548" t="s">
        <v>152</v>
      </c>
      <c r="S17" s="549"/>
      <c r="T17" s="549"/>
      <c r="U17" s="549"/>
      <c r="V17" s="550"/>
      <c r="W17" s="458" t="s">
        <v>153</v>
      </c>
      <c r="X17" s="459"/>
      <c r="Y17" s="459"/>
      <c r="Z17" s="459"/>
      <c r="AA17" s="459"/>
      <c r="AB17" s="449"/>
      <c r="AC17" s="493">
        <v>1823</v>
      </c>
      <c r="AD17" s="494"/>
      <c r="AE17" s="494"/>
      <c r="AF17" s="494"/>
      <c r="AG17" s="536"/>
      <c r="AH17" s="493">
        <v>1732</v>
      </c>
      <c r="AI17" s="494"/>
      <c r="AJ17" s="494"/>
      <c r="AK17" s="494"/>
      <c r="AL17" s="495"/>
      <c r="AM17" s="471"/>
      <c r="AN17" s="472"/>
      <c r="AO17" s="472"/>
      <c r="AP17" s="472"/>
      <c r="AQ17" s="472"/>
      <c r="AR17" s="472"/>
      <c r="AS17" s="472"/>
      <c r="AT17" s="473"/>
      <c r="AU17" s="474"/>
      <c r="AV17" s="475"/>
      <c r="AW17" s="475"/>
      <c r="AX17" s="475"/>
      <c r="AY17" s="476" t="s">
        <v>154</v>
      </c>
      <c r="AZ17" s="477"/>
      <c r="BA17" s="477"/>
      <c r="BB17" s="477"/>
      <c r="BC17" s="477"/>
      <c r="BD17" s="477"/>
      <c r="BE17" s="477"/>
      <c r="BF17" s="477"/>
      <c r="BG17" s="477"/>
      <c r="BH17" s="477"/>
      <c r="BI17" s="477"/>
      <c r="BJ17" s="477"/>
      <c r="BK17" s="477"/>
      <c r="BL17" s="477"/>
      <c r="BM17" s="478"/>
      <c r="BN17" s="442">
        <v>921396</v>
      </c>
      <c r="BO17" s="443"/>
      <c r="BP17" s="443"/>
      <c r="BQ17" s="443"/>
      <c r="BR17" s="443"/>
      <c r="BS17" s="443"/>
      <c r="BT17" s="443"/>
      <c r="BU17" s="444"/>
      <c r="BV17" s="442">
        <v>938356</v>
      </c>
      <c r="BW17" s="443"/>
      <c r="BX17" s="443"/>
      <c r="BY17" s="443"/>
      <c r="BZ17" s="443"/>
      <c r="CA17" s="443"/>
      <c r="CB17" s="443"/>
      <c r="CC17" s="444"/>
      <c r="CD17" s="190"/>
      <c r="CE17" s="556"/>
      <c r="CF17" s="556"/>
      <c r="CG17" s="556"/>
      <c r="CH17" s="556"/>
      <c r="CI17" s="556"/>
      <c r="CJ17" s="556"/>
      <c r="CK17" s="556"/>
      <c r="CL17" s="556"/>
      <c r="CM17" s="556"/>
      <c r="CN17" s="556"/>
      <c r="CO17" s="556"/>
      <c r="CP17" s="556"/>
      <c r="CQ17" s="556"/>
      <c r="CR17" s="556"/>
      <c r="CS17" s="557"/>
      <c r="CT17" s="439"/>
      <c r="CU17" s="440"/>
      <c r="CV17" s="440"/>
      <c r="CW17" s="440"/>
      <c r="CX17" s="440"/>
      <c r="CY17" s="440"/>
      <c r="CZ17" s="440"/>
      <c r="DA17" s="441"/>
      <c r="DB17" s="439"/>
      <c r="DC17" s="440"/>
      <c r="DD17" s="440"/>
      <c r="DE17" s="440"/>
      <c r="DF17" s="440"/>
      <c r="DG17" s="440"/>
      <c r="DH17" s="440"/>
      <c r="DI17" s="441"/>
    </row>
    <row r="18" spans="1:113" ht="18.75" customHeight="1" thickBot="1" x14ac:dyDescent="0.2">
      <c r="A18" s="177"/>
      <c r="B18" s="564" t="s">
        <v>155</v>
      </c>
      <c r="C18" s="485"/>
      <c r="D18" s="485"/>
      <c r="E18" s="565"/>
      <c r="F18" s="565"/>
      <c r="G18" s="565"/>
      <c r="H18" s="565"/>
      <c r="I18" s="565"/>
      <c r="J18" s="565"/>
      <c r="K18" s="565"/>
      <c r="L18" s="566">
        <v>76.790000000000006</v>
      </c>
      <c r="M18" s="566"/>
      <c r="N18" s="566"/>
      <c r="O18" s="566"/>
      <c r="P18" s="566"/>
      <c r="Q18" s="566"/>
      <c r="R18" s="567"/>
      <c r="S18" s="567"/>
      <c r="T18" s="567"/>
      <c r="U18" s="567"/>
      <c r="V18" s="568"/>
      <c r="W18" s="460"/>
      <c r="X18" s="461"/>
      <c r="Y18" s="461"/>
      <c r="Z18" s="461"/>
      <c r="AA18" s="461"/>
      <c r="AB18" s="452"/>
      <c r="AC18" s="569">
        <v>48.9</v>
      </c>
      <c r="AD18" s="570"/>
      <c r="AE18" s="570"/>
      <c r="AF18" s="570"/>
      <c r="AG18" s="571"/>
      <c r="AH18" s="569">
        <v>46.2</v>
      </c>
      <c r="AI18" s="570"/>
      <c r="AJ18" s="570"/>
      <c r="AK18" s="570"/>
      <c r="AL18" s="572"/>
      <c r="AM18" s="471"/>
      <c r="AN18" s="472"/>
      <c r="AO18" s="472"/>
      <c r="AP18" s="472"/>
      <c r="AQ18" s="472"/>
      <c r="AR18" s="472"/>
      <c r="AS18" s="472"/>
      <c r="AT18" s="473"/>
      <c r="AU18" s="474"/>
      <c r="AV18" s="475"/>
      <c r="AW18" s="475"/>
      <c r="AX18" s="475"/>
      <c r="AY18" s="476" t="s">
        <v>156</v>
      </c>
      <c r="AZ18" s="477"/>
      <c r="BA18" s="477"/>
      <c r="BB18" s="477"/>
      <c r="BC18" s="477"/>
      <c r="BD18" s="477"/>
      <c r="BE18" s="477"/>
      <c r="BF18" s="477"/>
      <c r="BG18" s="477"/>
      <c r="BH18" s="477"/>
      <c r="BI18" s="477"/>
      <c r="BJ18" s="477"/>
      <c r="BK18" s="477"/>
      <c r="BL18" s="477"/>
      <c r="BM18" s="478"/>
      <c r="BN18" s="442">
        <v>2252880</v>
      </c>
      <c r="BO18" s="443"/>
      <c r="BP18" s="443"/>
      <c r="BQ18" s="443"/>
      <c r="BR18" s="443"/>
      <c r="BS18" s="443"/>
      <c r="BT18" s="443"/>
      <c r="BU18" s="444"/>
      <c r="BV18" s="442">
        <v>2088686</v>
      </c>
      <c r="BW18" s="443"/>
      <c r="BX18" s="443"/>
      <c r="BY18" s="443"/>
      <c r="BZ18" s="443"/>
      <c r="CA18" s="443"/>
      <c r="CB18" s="443"/>
      <c r="CC18" s="444"/>
      <c r="CD18" s="190"/>
      <c r="CE18" s="556"/>
      <c r="CF18" s="556"/>
      <c r="CG18" s="556"/>
      <c r="CH18" s="556"/>
      <c r="CI18" s="556"/>
      <c r="CJ18" s="556"/>
      <c r="CK18" s="556"/>
      <c r="CL18" s="556"/>
      <c r="CM18" s="556"/>
      <c r="CN18" s="556"/>
      <c r="CO18" s="556"/>
      <c r="CP18" s="556"/>
      <c r="CQ18" s="556"/>
      <c r="CR18" s="556"/>
      <c r="CS18" s="557"/>
      <c r="CT18" s="439"/>
      <c r="CU18" s="440"/>
      <c r="CV18" s="440"/>
      <c r="CW18" s="440"/>
      <c r="CX18" s="440"/>
      <c r="CY18" s="440"/>
      <c r="CZ18" s="440"/>
      <c r="DA18" s="441"/>
      <c r="DB18" s="439"/>
      <c r="DC18" s="440"/>
      <c r="DD18" s="440"/>
      <c r="DE18" s="440"/>
      <c r="DF18" s="440"/>
      <c r="DG18" s="440"/>
      <c r="DH18" s="440"/>
      <c r="DI18" s="441"/>
    </row>
    <row r="19" spans="1:113" ht="18.75" customHeight="1" thickBot="1" x14ac:dyDescent="0.2">
      <c r="A19" s="177"/>
      <c r="B19" s="564" t="s">
        <v>157</v>
      </c>
      <c r="C19" s="485"/>
      <c r="D19" s="485"/>
      <c r="E19" s="565"/>
      <c r="F19" s="565"/>
      <c r="G19" s="565"/>
      <c r="H19" s="565"/>
      <c r="I19" s="565"/>
      <c r="J19" s="565"/>
      <c r="K19" s="565"/>
      <c r="L19" s="573">
        <v>84</v>
      </c>
      <c r="M19" s="573"/>
      <c r="N19" s="573"/>
      <c r="O19" s="573"/>
      <c r="P19" s="573"/>
      <c r="Q19" s="573"/>
      <c r="R19" s="574"/>
      <c r="S19" s="574"/>
      <c r="T19" s="574"/>
      <c r="U19" s="574"/>
      <c r="V19" s="575"/>
      <c r="W19" s="399"/>
      <c r="X19" s="400"/>
      <c r="Y19" s="400"/>
      <c r="Z19" s="400"/>
      <c r="AA19" s="400"/>
      <c r="AB19" s="400"/>
      <c r="AC19" s="551"/>
      <c r="AD19" s="551"/>
      <c r="AE19" s="551"/>
      <c r="AF19" s="551"/>
      <c r="AG19" s="551"/>
      <c r="AH19" s="551"/>
      <c r="AI19" s="551"/>
      <c r="AJ19" s="551"/>
      <c r="AK19" s="551"/>
      <c r="AL19" s="552"/>
      <c r="AM19" s="471"/>
      <c r="AN19" s="472"/>
      <c r="AO19" s="472"/>
      <c r="AP19" s="472"/>
      <c r="AQ19" s="472"/>
      <c r="AR19" s="472"/>
      <c r="AS19" s="472"/>
      <c r="AT19" s="473"/>
      <c r="AU19" s="474"/>
      <c r="AV19" s="475"/>
      <c r="AW19" s="475"/>
      <c r="AX19" s="475"/>
      <c r="AY19" s="476" t="s">
        <v>158</v>
      </c>
      <c r="AZ19" s="477"/>
      <c r="BA19" s="477"/>
      <c r="BB19" s="477"/>
      <c r="BC19" s="477"/>
      <c r="BD19" s="477"/>
      <c r="BE19" s="477"/>
      <c r="BF19" s="477"/>
      <c r="BG19" s="477"/>
      <c r="BH19" s="477"/>
      <c r="BI19" s="477"/>
      <c r="BJ19" s="477"/>
      <c r="BK19" s="477"/>
      <c r="BL19" s="477"/>
      <c r="BM19" s="478"/>
      <c r="BN19" s="442">
        <v>5509386</v>
      </c>
      <c r="BO19" s="443"/>
      <c r="BP19" s="443"/>
      <c r="BQ19" s="443"/>
      <c r="BR19" s="443"/>
      <c r="BS19" s="443"/>
      <c r="BT19" s="443"/>
      <c r="BU19" s="444"/>
      <c r="BV19" s="442">
        <v>5275391</v>
      </c>
      <c r="BW19" s="443"/>
      <c r="BX19" s="443"/>
      <c r="BY19" s="443"/>
      <c r="BZ19" s="443"/>
      <c r="CA19" s="443"/>
      <c r="CB19" s="443"/>
      <c r="CC19" s="444"/>
      <c r="CD19" s="190"/>
      <c r="CE19" s="556"/>
      <c r="CF19" s="556"/>
      <c r="CG19" s="556"/>
      <c r="CH19" s="556"/>
      <c r="CI19" s="556"/>
      <c r="CJ19" s="556"/>
      <c r="CK19" s="556"/>
      <c r="CL19" s="556"/>
      <c r="CM19" s="556"/>
      <c r="CN19" s="556"/>
      <c r="CO19" s="556"/>
      <c r="CP19" s="556"/>
      <c r="CQ19" s="556"/>
      <c r="CR19" s="556"/>
      <c r="CS19" s="557"/>
      <c r="CT19" s="439"/>
      <c r="CU19" s="440"/>
      <c r="CV19" s="440"/>
      <c r="CW19" s="440"/>
      <c r="CX19" s="440"/>
      <c r="CY19" s="440"/>
      <c r="CZ19" s="440"/>
      <c r="DA19" s="441"/>
      <c r="DB19" s="439"/>
      <c r="DC19" s="440"/>
      <c r="DD19" s="440"/>
      <c r="DE19" s="440"/>
      <c r="DF19" s="440"/>
      <c r="DG19" s="440"/>
      <c r="DH19" s="440"/>
      <c r="DI19" s="441"/>
    </row>
    <row r="20" spans="1:113" ht="18.75" customHeight="1" thickBot="1" x14ac:dyDescent="0.2">
      <c r="A20" s="177"/>
      <c r="B20" s="564" t="s">
        <v>159</v>
      </c>
      <c r="C20" s="485"/>
      <c r="D20" s="485"/>
      <c r="E20" s="565"/>
      <c r="F20" s="565"/>
      <c r="G20" s="565"/>
      <c r="H20" s="565"/>
      <c r="I20" s="565"/>
      <c r="J20" s="565"/>
      <c r="K20" s="565"/>
      <c r="L20" s="573">
        <v>2122</v>
      </c>
      <c r="M20" s="573"/>
      <c r="N20" s="573"/>
      <c r="O20" s="573"/>
      <c r="P20" s="573"/>
      <c r="Q20" s="573"/>
      <c r="R20" s="574"/>
      <c r="S20" s="574"/>
      <c r="T20" s="574"/>
      <c r="U20" s="574"/>
      <c r="V20" s="575"/>
      <c r="W20" s="460"/>
      <c r="X20" s="461"/>
      <c r="Y20" s="461"/>
      <c r="Z20" s="461"/>
      <c r="AA20" s="461"/>
      <c r="AB20" s="461"/>
      <c r="AC20" s="576"/>
      <c r="AD20" s="576"/>
      <c r="AE20" s="576"/>
      <c r="AF20" s="576"/>
      <c r="AG20" s="576"/>
      <c r="AH20" s="576"/>
      <c r="AI20" s="576"/>
      <c r="AJ20" s="576"/>
      <c r="AK20" s="576"/>
      <c r="AL20" s="577"/>
      <c r="AM20" s="578"/>
      <c r="AN20" s="497"/>
      <c r="AO20" s="497"/>
      <c r="AP20" s="497"/>
      <c r="AQ20" s="497"/>
      <c r="AR20" s="497"/>
      <c r="AS20" s="497"/>
      <c r="AT20" s="498"/>
      <c r="AU20" s="579"/>
      <c r="AV20" s="580"/>
      <c r="AW20" s="580"/>
      <c r="AX20" s="581"/>
      <c r="AY20" s="476"/>
      <c r="AZ20" s="477"/>
      <c r="BA20" s="477"/>
      <c r="BB20" s="477"/>
      <c r="BC20" s="477"/>
      <c r="BD20" s="477"/>
      <c r="BE20" s="477"/>
      <c r="BF20" s="477"/>
      <c r="BG20" s="477"/>
      <c r="BH20" s="477"/>
      <c r="BI20" s="477"/>
      <c r="BJ20" s="477"/>
      <c r="BK20" s="477"/>
      <c r="BL20" s="477"/>
      <c r="BM20" s="478"/>
      <c r="BN20" s="442"/>
      <c r="BO20" s="443"/>
      <c r="BP20" s="443"/>
      <c r="BQ20" s="443"/>
      <c r="BR20" s="443"/>
      <c r="BS20" s="443"/>
      <c r="BT20" s="443"/>
      <c r="BU20" s="444"/>
      <c r="BV20" s="442"/>
      <c r="BW20" s="443"/>
      <c r="BX20" s="443"/>
      <c r="BY20" s="443"/>
      <c r="BZ20" s="443"/>
      <c r="CA20" s="443"/>
      <c r="CB20" s="443"/>
      <c r="CC20" s="444"/>
      <c r="CD20" s="190"/>
      <c r="CE20" s="556"/>
      <c r="CF20" s="556"/>
      <c r="CG20" s="556"/>
      <c r="CH20" s="556"/>
      <c r="CI20" s="556"/>
      <c r="CJ20" s="556"/>
      <c r="CK20" s="556"/>
      <c r="CL20" s="556"/>
      <c r="CM20" s="556"/>
      <c r="CN20" s="556"/>
      <c r="CO20" s="556"/>
      <c r="CP20" s="556"/>
      <c r="CQ20" s="556"/>
      <c r="CR20" s="556"/>
      <c r="CS20" s="557"/>
      <c r="CT20" s="439"/>
      <c r="CU20" s="440"/>
      <c r="CV20" s="440"/>
      <c r="CW20" s="440"/>
      <c r="CX20" s="440"/>
      <c r="CY20" s="440"/>
      <c r="CZ20" s="440"/>
      <c r="DA20" s="441"/>
      <c r="DB20" s="439"/>
      <c r="DC20" s="440"/>
      <c r="DD20" s="440"/>
      <c r="DE20" s="440"/>
      <c r="DF20" s="440"/>
      <c r="DG20" s="440"/>
      <c r="DH20" s="440"/>
      <c r="DI20" s="441"/>
    </row>
    <row r="21" spans="1:113" ht="18.75" customHeight="1" thickBot="1" x14ac:dyDescent="0.2">
      <c r="A21" s="177"/>
      <c r="B21" s="582" t="s">
        <v>160</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558"/>
      <c r="AZ21" s="559"/>
      <c r="BA21" s="559"/>
      <c r="BB21" s="559"/>
      <c r="BC21" s="559"/>
      <c r="BD21" s="559"/>
      <c r="BE21" s="559"/>
      <c r="BF21" s="559"/>
      <c r="BG21" s="559"/>
      <c r="BH21" s="559"/>
      <c r="BI21" s="559"/>
      <c r="BJ21" s="559"/>
      <c r="BK21" s="559"/>
      <c r="BL21" s="559"/>
      <c r="BM21" s="560"/>
      <c r="BN21" s="561"/>
      <c r="BO21" s="562"/>
      <c r="BP21" s="562"/>
      <c r="BQ21" s="562"/>
      <c r="BR21" s="562"/>
      <c r="BS21" s="562"/>
      <c r="BT21" s="562"/>
      <c r="BU21" s="563"/>
      <c r="BV21" s="561"/>
      <c r="BW21" s="562"/>
      <c r="BX21" s="562"/>
      <c r="BY21" s="562"/>
      <c r="BZ21" s="562"/>
      <c r="CA21" s="562"/>
      <c r="CB21" s="562"/>
      <c r="CC21" s="563"/>
      <c r="CD21" s="190"/>
      <c r="CE21" s="556"/>
      <c r="CF21" s="556"/>
      <c r="CG21" s="556"/>
      <c r="CH21" s="556"/>
      <c r="CI21" s="556"/>
      <c r="CJ21" s="556"/>
      <c r="CK21" s="556"/>
      <c r="CL21" s="556"/>
      <c r="CM21" s="556"/>
      <c r="CN21" s="556"/>
      <c r="CO21" s="556"/>
      <c r="CP21" s="556"/>
      <c r="CQ21" s="556"/>
      <c r="CR21" s="556"/>
      <c r="CS21" s="557"/>
      <c r="CT21" s="439"/>
      <c r="CU21" s="440"/>
      <c r="CV21" s="440"/>
      <c r="CW21" s="440"/>
      <c r="CX21" s="440"/>
      <c r="CY21" s="440"/>
      <c r="CZ21" s="440"/>
      <c r="DA21" s="441"/>
      <c r="DB21" s="439"/>
      <c r="DC21" s="440"/>
      <c r="DD21" s="440"/>
      <c r="DE21" s="440"/>
      <c r="DF21" s="440"/>
      <c r="DG21" s="440"/>
      <c r="DH21" s="440"/>
      <c r="DI21" s="441"/>
    </row>
    <row r="22" spans="1:113" ht="18.75" customHeight="1" x14ac:dyDescent="0.15">
      <c r="A22" s="177"/>
      <c r="B22" s="612" t="s">
        <v>161</v>
      </c>
      <c r="C22" s="586"/>
      <c r="D22" s="587"/>
      <c r="E22" s="454" t="s">
        <v>1</v>
      </c>
      <c r="F22" s="459"/>
      <c r="G22" s="459"/>
      <c r="H22" s="459"/>
      <c r="I22" s="459"/>
      <c r="J22" s="459"/>
      <c r="K22" s="449"/>
      <c r="L22" s="454" t="s">
        <v>162</v>
      </c>
      <c r="M22" s="459"/>
      <c r="N22" s="459"/>
      <c r="O22" s="459"/>
      <c r="P22" s="449"/>
      <c r="Q22" s="617" t="s">
        <v>163</v>
      </c>
      <c r="R22" s="618"/>
      <c r="S22" s="618"/>
      <c r="T22" s="618"/>
      <c r="U22" s="618"/>
      <c r="V22" s="619"/>
      <c r="W22" s="585" t="s">
        <v>164</v>
      </c>
      <c r="X22" s="586"/>
      <c r="Y22" s="587"/>
      <c r="Z22" s="454" t="s">
        <v>1</v>
      </c>
      <c r="AA22" s="459"/>
      <c r="AB22" s="459"/>
      <c r="AC22" s="459"/>
      <c r="AD22" s="459"/>
      <c r="AE22" s="459"/>
      <c r="AF22" s="459"/>
      <c r="AG22" s="449"/>
      <c r="AH22" s="623" t="s">
        <v>165</v>
      </c>
      <c r="AI22" s="459"/>
      <c r="AJ22" s="459"/>
      <c r="AK22" s="459"/>
      <c r="AL22" s="449"/>
      <c r="AM22" s="623" t="s">
        <v>166</v>
      </c>
      <c r="AN22" s="624"/>
      <c r="AO22" s="624"/>
      <c r="AP22" s="624"/>
      <c r="AQ22" s="624"/>
      <c r="AR22" s="625"/>
      <c r="AS22" s="617" t="s">
        <v>163</v>
      </c>
      <c r="AT22" s="618"/>
      <c r="AU22" s="618"/>
      <c r="AV22" s="618"/>
      <c r="AW22" s="618"/>
      <c r="AX22" s="629"/>
      <c r="AY22" s="402" t="s">
        <v>167</v>
      </c>
      <c r="AZ22" s="403"/>
      <c r="BA22" s="403"/>
      <c r="BB22" s="403"/>
      <c r="BC22" s="403"/>
      <c r="BD22" s="403"/>
      <c r="BE22" s="403"/>
      <c r="BF22" s="403"/>
      <c r="BG22" s="403"/>
      <c r="BH22" s="403"/>
      <c r="BI22" s="403"/>
      <c r="BJ22" s="403"/>
      <c r="BK22" s="403"/>
      <c r="BL22" s="403"/>
      <c r="BM22" s="404"/>
      <c r="BN22" s="405">
        <v>3703081</v>
      </c>
      <c r="BO22" s="406"/>
      <c r="BP22" s="406"/>
      <c r="BQ22" s="406"/>
      <c r="BR22" s="406"/>
      <c r="BS22" s="406"/>
      <c r="BT22" s="406"/>
      <c r="BU22" s="407"/>
      <c r="BV22" s="405">
        <v>3634058</v>
      </c>
      <c r="BW22" s="406"/>
      <c r="BX22" s="406"/>
      <c r="BY22" s="406"/>
      <c r="BZ22" s="406"/>
      <c r="CA22" s="406"/>
      <c r="CB22" s="406"/>
      <c r="CC22" s="407"/>
      <c r="CD22" s="190"/>
      <c r="CE22" s="556"/>
      <c r="CF22" s="556"/>
      <c r="CG22" s="556"/>
      <c r="CH22" s="556"/>
      <c r="CI22" s="556"/>
      <c r="CJ22" s="556"/>
      <c r="CK22" s="556"/>
      <c r="CL22" s="556"/>
      <c r="CM22" s="556"/>
      <c r="CN22" s="556"/>
      <c r="CO22" s="556"/>
      <c r="CP22" s="556"/>
      <c r="CQ22" s="556"/>
      <c r="CR22" s="556"/>
      <c r="CS22" s="557"/>
      <c r="CT22" s="439"/>
      <c r="CU22" s="440"/>
      <c r="CV22" s="440"/>
      <c r="CW22" s="440"/>
      <c r="CX22" s="440"/>
      <c r="CY22" s="440"/>
      <c r="CZ22" s="440"/>
      <c r="DA22" s="441"/>
      <c r="DB22" s="439"/>
      <c r="DC22" s="440"/>
      <c r="DD22" s="440"/>
      <c r="DE22" s="440"/>
      <c r="DF22" s="440"/>
      <c r="DG22" s="440"/>
      <c r="DH22" s="440"/>
      <c r="DI22" s="441"/>
    </row>
    <row r="23" spans="1:113" ht="18.75" customHeight="1" x14ac:dyDescent="0.15">
      <c r="A23" s="177"/>
      <c r="B23" s="613"/>
      <c r="C23" s="589"/>
      <c r="D23" s="590"/>
      <c r="E23" s="428"/>
      <c r="F23" s="433"/>
      <c r="G23" s="433"/>
      <c r="H23" s="433"/>
      <c r="I23" s="433"/>
      <c r="J23" s="433"/>
      <c r="K23" s="422"/>
      <c r="L23" s="428"/>
      <c r="M23" s="433"/>
      <c r="N23" s="433"/>
      <c r="O23" s="433"/>
      <c r="P23" s="422"/>
      <c r="Q23" s="620"/>
      <c r="R23" s="621"/>
      <c r="S23" s="621"/>
      <c r="T23" s="621"/>
      <c r="U23" s="621"/>
      <c r="V23" s="622"/>
      <c r="W23" s="588"/>
      <c r="X23" s="589"/>
      <c r="Y23" s="590"/>
      <c r="Z23" s="428"/>
      <c r="AA23" s="433"/>
      <c r="AB23" s="433"/>
      <c r="AC23" s="433"/>
      <c r="AD23" s="433"/>
      <c r="AE23" s="433"/>
      <c r="AF23" s="433"/>
      <c r="AG23" s="422"/>
      <c r="AH23" s="428"/>
      <c r="AI23" s="433"/>
      <c r="AJ23" s="433"/>
      <c r="AK23" s="433"/>
      <c r="AL23" s="422"/>
      <c r="AM23" s="626"/>
      <c r="AN23" s="627"/>
      <c r="AO23" s="627"/>
      <c r="AP23" s="627"/>
      <c r="AQ23" s="627"/>
      <c r="AR23" s="628"/>
      <c r="AS23" s="620"/>
      <c r="AT23" s="621"/>
      <c r="AU23" s="621"/>
      <c r="AV23" s="621"/>
      <c r="AW23" s="621"/>
      <c r="AX23" s="630"/>
      <c r="AY23" s="476" t="s">
        <v>168</v>
      </c>
      <c r="AZ23" s="477"/>
      <c r="BA23" s="477"/>
      <c r="BB23" s="477"/>
      <c r="BC23" s="477"/>
      <c r="BD23" s="477"/>
      <c r="BE23" s="477"/>
      <c r="BF23" s="477"/>
      <c r="BG23" s="477"/>
      <c r="BH23" s="477"/>
      <c r="BI23" s="477"/>
      <c r="BJ23" s="477"/>
      <c r="BK23" s="477"/>
      <c r="BL23" s="477"/>
      <c r="BM23" s="478"/>
      <c r="BN23" s="442">
        <v>3335336</v>
      </c>
      <c r="BO23" s="443"/>
      <c r="BP23" s="443"/>
      <c r="BQ23" s="443"/>
      <c r="BR23" s="443"/>
      <c r="BS23" s="443"/>
      <c r="BT23" s="443"/>
      <c r="BU23" s="444"/>
      <c r="BV23" s="442">
        <v>3365803</v>
      </c>
      <c r="BW23" s="443"/>
      <c r="BX23" s="443"/>
      <c r="BY23" s="443"/>
      <c r="BZ23" s="443"/>
      <c r="CA23" s="443"/>
      <c r="CB23" s="443"/>
      <c r="CC23" s="444"/>
      <c r="CD23" s="190"/>
      <c r="CE23" s="556"/>
      <c r="CF23" s="556"/>
      <c r="CG23" s="556"/>
      <c r="CH23" s="556"/>
      <c r="CI23" s="556"/>
      <c r="CJ23" s="556"/>
      <c r="CK23" s="556"/>
      <c r="CL23" s="556"/>
      <c r="CM23" s="556"/>
      <c r="CN23" s="556"/>
      <c r="CO23" s="556"/>
      <c r="CP23" s="556"/>
      <c r="CQ23" s="556"/>
      <c r="CR23" s="556"/>
      <c r="CS23" s="557"/>
      <c r="CT23" s="439"/>
      <c r="CU23" s="440"/>
      <c r="CV23" s="440"/>
      <c r="CW23" s="440"/>
      <c r="CX23" s="440"/>
      <c r="CY23" s="440"/>
      <c r="CZ23" s="440"/>
      <c r="DA23" s="441"/>
      <c r="DB23" s="439"/>
      <c r="DC23" s="440"/>
      <c r="DD23" s="440"/>
      <c r="DE23" s="440"/>
      <c r="DF23" s="440"/>
      <c r="DG23" s="440"/>
      <c r="DH23" s="440"/>
      <c r="DI23" s="441"/>
    </row>
    <row r="24" spans="1:113" ht="18.75" customHeight="1" thickBot="1" x14ac:dyDescent="0.2">
      <c r="A24" s="177"/>
      <c r="B24" s="613"/>
      <c r="C24" s="589"/>
      <c r="D24" s="590"/>
      <c r="E24" s="492" t="s">
        <v>169</v>
      </c>
      <c r="F24" s="472"/>
      <c r="G24" s="472"/>
      <c r="H24" s="472"/>
      <c r="I24" s="472"/>
      <c r="J24" s="472"/>
      <c r="K24" s="473"/>
      <c r="L24" s="493">
        <v>1</v>
      </c>
      <c r="M24" s="494"/>
      <c r="N24" s="494"/>
      <c r="O24" s="494"/>
      <c r="P24" s="536"/>
      <c r="Q24" s="493">
        <v>6440</v>
      </c>
      <c r="R24" s="494"/>
      <c r="S24" s="494"/>
      <c r="T24" s="494"/>
      <c r="U24" s="494"/>
      <c r="V24" s="536"/>
      <c r="W24" s="588"/>
      <c r="X24" s="589"/>
      <c r="Y24" s="590"/>
      <c r="Z24" s="492" t="s">
        <v>170</v>
      </c>
      <c r="AA24" s="472"/>
      <c r="AB24" s="472"/>
      <c r="AC24" s="472"/>
      <c r="AD24" s="472"/>
      <c r="AE24" s="472"/>
      <c r="AF24" s="472"/>
      <c r="AG24" s="473"/>
      <c r="AH24" s="493">
        <v>67</v>
      </c>
      <c r="AI24" s="494"/>
      <c r="AJ24" s="494"/>
      <c r="AK24" s="494"/>
      <c r="AL24" s="536"/>
      <c r="AM24" s="493">
        <v>203546</v>
      </c>
      <c r="AN24" s="494"/>
      <c r="AO24" s="494"/>
      <c r="AP24" s="494"/>
      <c r="AQ24" s="494"/>
      <c r="AR24" s="536"/>
      <c r="AS24" s="493">
        <v>3038</v>
      </c>
      <c r="AT24" s="494"/>
      <c r="AU24" s="494"/>
      <c r="AV24" s="494"/>
      <c r="AW24" s="494"/>
      <c r="AX24" s="495"/>
      <c r="AY24" s="558" t="s">
        <v>171</v>
      </c>
      <c r="AZ24" s="559"/>
      <c r="BA24" s="559"/>
      <c r="BB24" s="559"/>
      <c r="BC24" s="559"/>
      <c r="BD24" s="559"/>
      <c r="BE24" s="559"/>
      <c r="BF24" s="559"/>
      <c r="BG24" s="559"/>
      <c r="BH24" s="559"/>
      <c r="BI24" s="559"/>
      <c r="BJ24" s="559"/>
      <c r="BK24" s="559"/>
      <c r="BL24" s="559"/>
      <c r="BM24" s="560"/>
      <c r="BN24" s="442">
        <v>2067371</v>
      </c>
      <c r="BO24" s="443"/>
      <c r="BP24" s="443"/>
      <c r="BQ24" s="443"/>
      <c r="BR24" s="443"/>
      <c r="BS24" s="443"/>
      <c r="BT24" s="443"/>
      <c r="BU24" s="444"/>
      <c r="BV24" s="442">
        <v>1949829</v>
      </c>
      <c r="BW24" s="443"/>
      <c r="BX24" s="443"/>
      <c r="BY24" s="443"/>
      <c r="BZ24" s="443"/>
      <c r="CA24" s="443"/>
      <c r="CB24" s="443"/>
      <c r="CC24" s="444"/>
      <c r="CD24" s="190"/>
      <c r="CE24" s="556"/>
      <c r="CF24" s="556"/>
      <c r="CG24" s="556"/>
      <c r="CH24" s="556"/>
      <c r="CI24" s="556"/>
      <c r="CJ24" s="556"/>
      <c r="CK24" s="556"/>
      <c r="CL24" s="556"/>
      <c r="CM24" s="556"/>
      <c r="CN24" s="556"/>
      <c r="CO24" s="556"/>
      <c r="CP24" s="556"/>
      <c r="CQ24" s="556"/>
      <c r="CR24" s="556"/>
      <c r="CS24" s="557"/>
      <c r="CT24" s="439"/>
      <c r="CU24" s="440"/>
      <c r="CV24" s="440"/>
      <c r="CW24" s="440"/>
      <c r="CX24" s="440"/>
      <c r="CY24" s="440"/>
      <c r="CZ24" s="440"/>
      <c r="DA24" s="441"/>
      <c r="DB24" s="439"/>
      <c r="DC24" s="440"/>
      <c r="DD24" s="440"/>
      <c r="DE24" s="440"/>
      <c r="DF24" s="440"/>
      <c r="DG24" s="440"/>
      <c r="DH24" s="440"/>
      <c r="DI24" s="441"/>
    </row>
    <row r="25" spans="1:113" ht="18.75" customHeight="1" x14ac:dyDescent="0.15">
      <c r="A25" s="177"/>
      <c r="B25" s="613"/>
      <c r="C25" s="589"/>
      <c r="D25" s="590"/>
      <c r="E25" s="492" t="s">
        <v>172</v>
      </c>
      <c r="F25" s="472"/>
      <c r="G25" s="472"/>
      <c r="H25" s="472"/>
      <c r="I25" s="472"/>
      <c r="J25" s="472"/>
      <c r="K25" s="473"/>
      <c r="L25" s="493">
        <v>1</v>
      </c>
      <c r="M25" s="494"/>
      <c r="N25" s="494"/>
      <c r="O25" s="494"/>
      <c r="P25" s="536"/>
      <c r="Q25" s="493">
        <v>5480</v>
      </c>
      <c r="R25" s="494"/>
      <c r="S25" s="494"/>
      <c r="T25" s="494"/>
      <c r="U25" s="494"/>
      <c r="V25" s="536"/>
      <c r="W25" s="588"/>
      <c r="X25" s="589"/>
      <c r="Y25" s="590"/>
      <c r="Z25" s="492" t="s">
        <v>173</v>
      </c>
      <c r="AA25" s="472"/>
      <c r="AB25" s="472"/>
      <c r="AC25" s="472"/>
      <c r="AD25" s="472"/>
      <c r="AE25" s="472"/>
      <c r="AF25" s="472"/>
      <c r="AG25" s="473"/>
      <c r="AH25" s="493" t="s">
        <v>127</v>
      </c>
      <c r="AI25" s="494"/>
      <c r="AJ25" s="494"/>
      <c r="AK25" s="494"/>
      <c r="AL25" s="536"/>
      <c r="AM25" s="493" t="s">
        <v>127</v>
      </c>
      <c r="AN25" s="494"/>
      <c r="AO25" s="494"/>
      <c r="AP25" s="494"/>
      <c r="AQ25" s="494"/>
      <c r="AR25" s="536"/>
      <c r="AS25" s="493" t="s">
        <v>127</v>
      </c>
      <c r="AT25" s="494"/>
      <c r="AU25" s="494"/>
      <c r="AV25" s="494"/>
      <c r="AW25" s="494"/>
      <c r="AX25" s="495"/>
      <c r="AY25" s="402" t="s">
        <v>174</v>
      </c>
      <c r="AZ25" s="403"/>
      <c r="BA25" s="403"/>
      <c r="BB25" s="403"/>
      <c r="BC25" s="403"/>
      <c r="BD25" s="403"/>
      <c r="BE25" s="403"/>
      <c r="BF25" s="403"/>
      <c r="BG25" s="403"/>
      <c r="BH25" s="403"/>
      <c r="BI25" s="403"/>
      <c r="BJ25" s="403"/>
      <c r="BK25" s="403"/>
      <c r="BL25" s="403"/>
      <c r="BM25" s="404"/>
      <c r="BN25" s="405" t="s">
        <v>127</v>
      </c>
      <c r="BO25" s="406"/>
      <c r="BP25" s="406"/>
      <c r="BQ25" s="406"/>
      <c r="BR25" s="406"/>
      <c r="BS25" s="406"/>
      <c r="BT25" s="406"/>
      <c r="BU25" s="407"/>
      <c r="BV25" s="405" t="s">
        <v>127</v>
      </c>
      <c r="BW25" s="406"/>
      <c r="BX25" s="406"/>
      <c r="BY25" s="406"/>
      <c r="BZ25" s="406"/>
      <c r="CA25" s="406"/>
      <c r="CB25" s="406"/>
      <c r="CC25" s="407"/>
      <c r="CD25" s="190"/>
      <c r="CE25" s="556"/>
      <c r="CF25" s="556"/>
      <c r="CG25" s="556"/>
      <c r="CH25" s="556"/>
      <c r="CI25" s="556"/>
      <c r="CJ25" s="556"/>
      <c r="CK25" s="556"/>
      <c r="CL25" s="556"/>
      <c r="CM25" s="556"/>
      <c r="CN25" s="556"/>
      <c r="CO25" s="556"/>
      <c r="CP25" s="556"/>
      <c r="CQ25" s="556"/>
      <c r="CR25" s="556"/>
      <c r="CS25" s="557"/>
      <c r="CT25" s="439"/>
      <c r="CU25" s="440"/>
      <c r="CV25" s="440"/>
      <c r="CW25" s="440"/>
      <c r="CX25" s="440"/>
      <c r="CY25" s="440"/>
      <c r="CZ25" s="440"/>
      <c r="DA25" s="441"/>
      <c r="DB25" s="439"/>
      <c r="DC25" s="440"/>
      <c r="DD25" s="440"/>
      <c r="DE25" s="440"/>
      <c r="DF25" s="440"/>
      <c r="DG25" s="440"/>
      <c r="DH25" s="440"/>
      <c r="DI25" s="441"/>
    </row>
    <row r="26" spans="1:113" ht="18.75" customHeight="1" x14ac:dyDescent="0.15">
      <c r="A26" s="177"/>
      <c r="B26" s="613"/>
      <c r="C26" s="589"/>
      <c r="D26" s="590"/>
      <c r="E26" s="492" t="s">
        <v>175</v>
      </c>
      <c r="F26" s="472"/>
      <c r="G26" s="472"/>
      <c r="H26" s="472"/>
      <c r="I26" s="472"/>
      <c r="J26" s="472"/>
      <c r="K26" s="473"/>
      <c r="L26" s="493">
        <v>1</v>
      </c>
      <c r="M26" s="494"/>
      <c r="N26" s="494"/>
      <c r="O26" s="494"/>
      <c r="P26" s="536"/>
      <c r="Q26" s="493">
        <v>4840</v>
      </c>
      <c r="R26" s="494"/>
      <c r="S26" s="494"/>
      <c r="T26" s="494"/>
      <c r="U26" s="494"/>
      <c r="V26" s="536"/>
      <c r="W26" s="588"/>
      <c r="X26" s="589"/>
      <c r="Y26" s="590"/>
      <c r="Z26" s="492" t="s">
        <v>176</v>
      </c>
      <c r="AA26" s="594"/>
      <c r="AB26" s="594"/>
      <c r="AC26" s="594"/>
      <c r="AD26" s="594"/>
      <c r="AE26" s="594"/>
      <c r="AF26" s="594"/>
      <c r="AG26" s="595"/>
      <c r="AH26" s="493">
        <v>1</v>
      </c>
      <c r="AI26" s="494"/>
      <c r="AJ26" s="494"/>
      <c r="AK26" s="494"/>
      <c r="AL26" s="536"/>
      <c r="AM26" s="493" t="s">
        <v>177</v>
      </c>
      <c r="AN26" s="494"/>
      <c r="AO26" s="494"/>
      <c r="AP26" s="494"/>
      <c r="AQ26" s="494"/>
      <c r="AR26" s="536"/>
      <c r="AS26" s="493" t="s">
        <v>178</v>
      </c>
      <c r="AT26" s="494"/>
      <c r="AU26" s="494"/>
      <c r="AV26" s="494"/>
      <c r="AW26" s="494"/>
      <c r="AX26" s="495"/>
      <c r="AY26" s="445" t="s">
        <v>179</v>
      </c>
      <c r="AZ26" s="446"/>
      <c r="BA26" s="446"/>
      <c r="BB26" s="446"/>
      <c r="BC26" s="446"/>
      <c r="BD26" s="446"/>
      <c r="BE26" s="446"/>
      <c r="BF26" s="446"/>
      <c r="BG26" s="446"/>
      <c r="BH26" s="446"/>
      <c r="BI26" s="446"/>
      <c r="BJ26" s="446"/>
      <c r="BK26" s="446"/>
      <c r="BL26" s="446"/>
      <c r="BM26" s="447"/>
      <c r="BN26" s="442" t="s">
        <v>136</v>
      </c>
      <c r="BO26" s="443"/>
      <c r="BP26" s="443"/>
      <c r="BQ26" s="443"/>
      <c r="BR26" s="443"/>
      <c r="BS26" s="443"/>
      <c r="BT26" s="443"/>
      <c r="BU26" s="444"/>
      <c r="BV26" s="442" t="s">
        <v>127</v>
      </c>
      <c r="BW26" s="443"/>
      <c r="BX26" s="443"/>
      <c r="BY26" s="443"/>
      <c r="BZ26" s="443"/>
      <c r="CA26" s="443"/>
      <c r="CB26" s="443"/>
      <c r="CC26" s="444"/>
      <c r="CD26" s="190"/>
      <c r="CE26" s="556"/>
      <c r="CF26" s="556"/>
      <c r="CG26" s="556"/>
      <c r="CH26" s="556"/>
      <c r="CI26" s="556"/>
      <c r="CJ26" s="556"/>
      <c r="CK26" s="556"/>
      <c r="CL26" s="556"/>
      <c r="CM26" s="556"/>
      <c r="CN26" s="556"/>
      <c r="CO26" s="556"/>
      <c r="CP26" s="556"/>
      <c r="CQ26" s="556"/>
      <c r="CR26" s="556"/>
      <c r="CS26" s="557"/>
      <c r="CT26" s="439"/>
      <c r="CU26" s="440"/>
      <c r="CV26" s="440"/>
      <c r="CW26" s="440"/>
      <c r="CX26" s="440"/>
      <c r="CY26" s="440"/>
      <c r="CZ26" s="440"/>
      <c r="DA26" s="441"/>
      <c r="DB26" s="439"/>
      <c r="DC26" s="440"/>
      <c r="DD26" s="440"/>
      <c r="DE26" s="440"/>
      <c r="DF26" s="440"/>
      <c r="DG26" s="440"/>
      <c r="DH26" s="440"/>
      <c r="DI26" s="441"/>
    </row>
    <row r="27" spans="1:113" ht="18.75" customHeight="1" thickBot="1" x14ac:dyDescent="0.2">
      <c r="A27" s="177"/>
      <c r="B27" s="613"/>
      <c r="C27" s="589"/>
      <c r="D27" s="590"/>
      <c r="E27" s="492" t="s">
        <v>180</v>
      </c>
      <c r="F27" s="472"/>
      <c r="G27" s="472"/>
      <c r="H27" s="472"/>
      <c r="I27" s="472"/>
      <c r="J27" s="472"/>
      <c r="K27" s="473"/>
      <c r="L27" s="493">
        <v>1</v>
      </c>
      <c r="M27" s="494"/>
      <c r="N27" s="494"/>
      <c r="O27" s="494"/>
      <c r="P27" s="536"/>
      <c r="Q27" s="493">
        <v>2550</v>
      </c>
      <c r="R27" s="494"/>
      <c r="S27" s="494"/>
      <c r="T27" s="494"/>
      <c r="U27" s="494"/>
      <c r="V27" s="536"/>
      <c r="W27" s="588"/>
      <c r="X27" s="589"/>
      <c r="Y27" s="590"/>
      <c r="Z27" s="492" t="s">
        <v>181</v>
      </c>
      <c r="AA27" s="472"/>
      <c r="AB27" s="472"/>
      <c r="AC27" s="472"/>
      <c r="AD27" s="472"/>
      <c r="AE27" s="472"/>
      <c r="AF27" s="472"/>
      <c r="AG27" s="473"/>
      <c r="AH27" s="493" t="s">
        <v>136</v>
      </c>
      <c r="AI27" s="494"/>
      <c r="AJ27" s="494"/>
      <c r="AK27" s="494"/>
      <c r="AL27" s="536"/>
      <c r="AM27" s="493" t="s">
        <v>136</v>
      </c>
      <c r="AN27" s="494"/>
      <c r="AO27" s="494"/>
      <c r="AP27" s="494"/>
      <c r="AQ27" s="494"/>
      <c r="AR27" s="536"/>
      <c r="AS27" s="493" t="s">
        <v>128</v>
      </c>
      <c r="AT27" s="494"/>
      <c r="AU27" s="494"/>
      <c r="AV27" s="494"/>
      <c r="AW27" s="494"/>
      <c r="AX27" s="495"/>
      <c r="AY27" s="537" t="s">
        <v>182</v>
      </c>
      <c r="AZ27" s="538"/>
      <c r="BA27" s="538"/>
      <c r="BB27" s="538"/>
      <c r="BC27" s="538"/>
      <c r="BD27" s="538"/>
      <c r="BE27" s="538"/>
      <c r="BF27" s="538"/>
      <c r="BG27" s="538"/>
      <c r="BH27" s="538"/>
      <c r="BI27" s="538"/>
      <c r="BJ27" s="538"/>
      <c r="BK27" s="538"/>
      <c r="BL27" s="538"/>
      <c r="BM27" s="539"/>
      <c r="BN27" s="561">
        <v>101259</v>
      </c>
      <c r="BO27" s="562"/>
      <c r="BP27" s="562"/>
      <c r="BQ27" s="562"/>
      <c r="BR27" s="562"/>
      <c r="BS27" s="562"/>
      <c r="BT27" s="562"/>
      <c r="BU27" s="563"/>
      <c r="BV27" s="561">
        <v>101056</v>
      </c>
      <c r="BW27" s="562"/>
      <c r="BX27" s="562"/>
      <c r="BY27" s="562"/>
      <c r="BZ27" s="562"/>
      <c r="CA27" s="562"/>
      <c r="CB27" s="562"/>
      <c r="CC27" s="563"/>
      <c r="CD27" s="192"/>
      <c r="CE27" s="556"/>
      <c r="CF27" s="556"/>
      <c r="CG27" s="556"/>
      <c r="CH27" s="556"/>
      <c r="CI27" s="556"/>
      <c r="CJ27" s="556"/>
      <c r="CK27" s="556"/>
      <c r="CL27" s="556"/>
      <c r="CM27" s="556"/>
      <c r="CN27" s="556"/>
      <c r="CO27" s="556"/>
      <c r="CP27" s="556"/>
      <c r="CQ27" s="556"/>
      <c r="CR27" s="556"/>
      <c r="CS27" s="557"/>
      <c r="CT27" s="439"/>
      <c r="CU27" s="440"/>
      <c r="CV27" s="440"/>
      <c r="CW27" s="440"/>
      <c r="CX27" s="440"/>
      <c r="CY27" s="440"/>
      <c r="CZ27" s="440"/>
      <c r="DA27" s="441"/>
      <c r="DB27" s="439"/>
      <c r="DC27" s="440"/>
      <c r="DD27" s="440"/>
      <c r="DE27" s="440"/>
      <c r="DF27" s="440"/>
      <c r="DG27" s="440"/>
      <c r="DH27" s="440"/>
      <c r="DI27" s="441"/>
    </row>
    <row r="28" spans="1:113" ht="18.75" customHeight="1" x14ac:dyDescent="0.15">
      <c r="A28" s="177"/>
      <c r="B28" s="613"/>
      <c r="C28" s="589"/>
      <c r="D28" s="590"/>
      <c r="E28" s="492" t="s">
        <v>183</v>
      </c>
      <c r="F28" s="472"/>
      <c r="G28" s="472"/>
      <c r="H28" s="472"/>
      <c r="I28" s="472"/>
      <c r="J28" s="472"/>
      <c r="K28" s="473"/>
      <c r="L28" s="493">
        <v>1</v>
      </c>
      <c r="M28" s="494"/>
      <c r="N28" s="494"/>
      <c r="O28" s="494"/>
      <c r="P28" s="536"/>
      <c r="Q28" s="493">
        <v>1900</v>
      </c>
      <c r="R28" s="494"/>
      <c r="S28" s="494"/>
      <c r="T28" s="494"/>
      <c r="U28" s="494"/>
      <c r="V28" s="536"/>
      <c r="W28" s="588"/>
      <c r="X28" s="589"/>
      <c r="Y28" s="590"/>
      <c r="Z28" s="492" t="s">
        <v>184</v>
      </c>
      <c r="AA28" s="472"/>
      <c r="AB28" s="472"/>
      <c r="AC28" s="472"/>
      <c r="AD28" s="472"/>
      <c r="AE28" s="472"/>
      <c r="AF28" s="472"/>
      <c r="AG28" s="473"/>
      <c r="AH28" s="493" t="s">
        <v>127</v>
      </c>
      <c r="AI28" s="494"/>
      <c r="AJ28" s="494"/>
      <c r="AK28" s="494"/>
      <c r="AL28" s="536"/>
      <c r="AM28" s="493" t="s">
        <v>136</v>
      </c>
      <c r="AN28" s="494"/>
      <c r="AO28" s="494"/>
      <c r="AP28" s="494"/>
      <c r="AQ28" s="494"/>
      <c r="AR28" s="536"/>
      <c r="AS28" s="493" t="s">
        <v>136</v>
      </c>
      <c r="AT28" s="494"/>
      <c r="AU28" s="494"/>
      <c r="AV28" s="494"/>
      <c r="AW28" s="494"/>
      <c r="AX28" s="495"/>
      <c r="AY28" s="596" t="s">
        <v>185</v>
      </c>
      <c r="AZ28" s="597"/>
      <c r="BA28" s="597"/>
      <c r="BB28" s="598"/>
      <c r="BC28" s="402" t="s">
        <v>47</v>
      </c>
      <c r="BD28" s="403"/>
      <c r="BE28" s="403"/>
      <c r="BF28" s="403"/>
      <c r="BG28" s="403"/>
      <c r="BH28" s="403"/>
      <c r="BI28" s="403"/>
      <c r="BJ28" s="403"/>
      <c r="BK28" s="403"/>
      <c r="BL28" s="403"/>
      <c r="BM28" s="404"/>
      <c r="BN28" s="405">
        <v>1510375</v>
      </c>
      <c r="BO28" s="406"/>
      <c r="BP28" s="406"/>
      <c r="BQ28" s="406"/>
      <c r="BR28" s="406"/>
      <c r="BS28" s="406"/>
      <c r="BT28" s="406"/>
      <c r="BU28" s="407"/>
      <c r="BV28" s="405">
        <v>1207642</v>
      </c>
      <c r="BW28" s="406"/>
      <c r="BX28" s="406"/>
      <c r="BY28" s="406"/>
      <c r="BZ28" s="406"/>
      <c r="CA28" s="406"/>
      <c r="CB28" s="406"/>
      <c r="CC28" s="407"/>
      <c r="CD28" s="190"/>
      <c r="CE28" s="556"/>
      <c r="CF28" s="556"/>
      <c r="CG28" s="556"/>
      <c r="CH28" s="556"/>
      <c r="CI28" s="556"/>
      <c r="CJ28" s="556"/>
      <c r="CK28" s="556"/>
      <c r="CL28" s="556"/>
      <c r="CM28" s="556"/>
      <c r="CN28" s="556"/>
      <c r="CO28" s="556"/>
      <c r="CP28" s="556"/>
      <c r="CQ28" s="556"/>
      <c r="CR28" s="556"/>
      <c r="CS28" s="557"/>
      <c r="CT28" s="439"/>
      <c r="CU28" s="440"/>
      <c r="CV28" s="440"/>
      <c r="CW28" s="440"/>
      <c r="CX28" s="440"/>
      <c r="CY28" s="440"/>
      <c r="CZ28" s="440"/>
      <c r="DA28" s="441"/>
      <c r="DB28" s="439"/>
      <c r="DC28" s="440"/>
      <c r="DD28" s="440"/>
      <c r="DE28" s="440"/>
      <c r="DF28" s="440"/>
      <c r="DG28" s="440"/>
      <c r="DH28" s="440"/>
      <c r="DI28" s="441"/>
    </row>
    <row r="29" spans="1:113" ht="18.75" customHeight="1" x14ac:dyDescent="0.15">
      <c r="A29" s="177"/>
      <c r="B29" s="613"/>
      <c r="C29" s="589"/>
      <c r="D29" s="590"/>
      <c r="E29" s="492" t="s">
        <v>186</v>
      </c>
      <c r="F29" s="472"/>
      <c r="G29" s="472"/>
      <c r="H29" s="472"/>
      <c r="I29" s="472"/>
      <c r="J29" s="472"/>
      <c r="K29" s="473"/>
      <c r="L29" s="493">
        <v>12</v>
      </c>
      <c r="M29" s="494"/>
      <c r="N29" s="494"/>
      <c r="O29" s="494"/>
      <c r="P29" s="536"/>
      <c r="Q29" s="493">
        <v>1558</v>
      </c>
      <c r="R29" s="494"/>
      <c r="S29" s="494"/>
      <c r="T29" s="494"/>
      <c r="U29" s="494"/>
      <c r="V29" s="536"/>
      <c r="W29" s="591"/>
      <c r="X29" s="592"/>
      <c r="Y29" s="593"/>
      <c r="Z29" s="492" t="s">
        <v>187</v>
      </c>
      <c r="AA29" s="472"/>
      <c r="AB29" s="472"/>
      <c r="AC29" s="472"/>
      <c r="AD29" s="472"/>
      <c r="AE29" s="472"/>
      <c r="AF29" s="472"/>
      <c r="AG29" s="473"/>
      <c r="AH29" s="493">
        <v>67</v>
      </c>
      <c r="AI29" s="494"/>
      <c r="AJ29" s="494"/>
      <c r="AK29" s="494"/>
      <c r="AL29" s="536"/>
      <c r="AM29" s="493">
        <v>203546</v>
      </c>
      <c r="AN29" s="494"/>
      <c r="AO29" s="494"/>
      <c r="AP29" s="494"/>
      <c r="AQ29" s="494"/>
      <c r="AR29" s="536"/>
      <c r="AS29" s="493">
        <v>3038</v>
      </c>
      <c r="AT29" s="494"/>
      <c r="AU29" s="494"/>
      <c r="AV29" s="494"/>
      <c r="AW29" s="494"/>
      <c r="AX29" s="495"/>
      <c r="AY29" s="599"/>
      <c r="AZ29" s="600"/>
      <c r="BA29" s="600"/>
      <c r="BB29" s="601"/>
      <c r="BC29" s="476" t="s">
        <v>188</v>
      </c>
      <c r="BD29" s="477"/>
      <c r="BE29" s="477"/>
      <c r="BF29" s="477"/>
      <c r="BG29" s="477"/>
      <c r="BH29" s="477"/>
      <c r="BI29" s="477"/>
      <c r="BJ29" s="477"/>
      <c r="BK29" s="477"/>
      <c r="BL29" s="477"/>
      <c r="BM29" s="478"/>
      <c r="BN29" s="442">
        <v>757532</v>
      </c>
      <c r="BO29" s="443"/>
      <c r="BP29" s="443"/>
      <c r="BQ29" s="443"/>
      <c r="BR29" s="443"/>
      <c r="BS29" s="443"/>
      <c r="BT29" s="443"/>
      <c r="BU29" s="444"/>
      <c r="BV29" s="442">
        <v>756219</v>
      </c>
      <c r="BW29" s="443"/>
      <c r="BX29" s="443"/>
      <c r="BY29" s="443"/>
      <c r="BZ29" s="443"/>
      <c r="CA29" s="443"/>
      <c r="CB29" s="443"/>
      <c r="CC29" s="444"/>
      <c r="CD29" s="192"/>
      <c r="CE29" s="556"/>
      <c r="CF29" s="556"/>
      <c r="CG29" s="556"/>
      <c r="CH29" s="556"/>
      <c r="CI29" s="556"/>
      <c r="CJ29" s="556"/>
      <c r="CK29" s="556"/>
      <c r="CL29" s="556"/>
      <c r="CM29" s="556"/>
      <c r="CN29" s="556"/>
      <c r="CO29" s="556"/>
      <c r="CP29" s="556"/>
      <c r="CQ29" s="556"/>
      <c r="CR29" s="556"/>
      <c r="CS29" s="557"/>
      <c r="CT29" s="439"/>
      <c r="CU29" s="440"/>
      <c r="CV29" s="440"/>
      <c r="CW29" s="440"/>
      <c r="CX29" s="440"/>
      <c r="CY29" s="440"/>
      <c r="CZ29" s="440"/>
      <c r="DA29" s="441"/>
      <c r="DB29" s="439"/>
      <c r="DC29" s="440"/>
      <c r="DD29" s="440"/>
      <c r="DE29" s="440"/>
      <c r="DF29" s="440"/>
      <c r="DG29" s="440"/>
      <c r="DH29" s="440"/>
      <c r="DI29" s="441"/>
    </row>
    <row r="30" spans="1:113" ht="18.75" customHeight="1" thickBot="1" x14ac:dyDescent="0.2">
      <c r="A30" s="177"/>
      <c r="B30" s="614"/>
      <c r="C30" s="615"/>
      <c r="D30" s="616"/>
      <c r="E30" s="496"/>
      <c r="F30" s="497"/>
      <c r="G30" s="497"/>
      <c r="H30" s="497"/>
      <c r="I30" s="497"/>
      <c r="J30" s="497"/>
      <c r="K30" s="498"/>
      <c r="L30" s="606"/>
      <c r="M30" s="607"/>
      <c r="N30" s="607"/>
      <c r="O30" s="607"/>
      <c r="P30" s="608"/>
      <c r="Q30" s="606"/>
      <c r="R30" s="607"/>
      <c r="S30" s="607"/>
      <c r="T30" s="607"/>
      <c r="U30" s="607"/>
      <c r="V30" s="608"/>
      <c r="W30" s="609" t="s">
        <v>189</v>
      </c>
      <c r="X30" s="610"/>
      <c r="Y30" s="610"/>
      <c r="Z30" s="610"/>
      <c r="AA30" s="610"/>
      <c r="AB30" s="610"/>
      <c r="AC30" s="610"/>
      <c r="AD30" s="610"/>
      <c r="AE30" s="610"/>
      <c r="AF30" s="610"/>
      <c r="AG30" s="611"/>
      <c r="AH30" s="569">
        <v>96.5</v>
      </c>
      <c r="AI30" s="570"/>
      <c r="AJ30" s="570"/>
      <c r="AK30" s="570"/>
      <c r="AL30" s="570"/>
      <c r="AM30" s="570"/>
      <c r="AN30" s="570"/>
      <c r="AO30" s="570"/>
      <c r="AP30" s="570"/>
      <c r="AQ30" s="570"/>
      <c r="AR30" s="570"/>
      <c r="AS30" s="570"/>
      <c r="AT30" s="570"/>
      <c r="AU30" s="570"/>
      <c r="AV30" s="570"/>
      <c r="AW30" s="570"/>
      <c r="AX30" s="572"/>
      <c r="AY30" s="602"/>
      <c r="AZ30" s="603"/>
      <c r="BA30" s="603"/>
      <c r="BB30" s="604"/>
      <c r="BC30" s="558" t="s">
        <v>49</v>
      </c>
      <c r="BD30" s="559"/>
      <c r="BE30" s="559"/>
      <c r="BF30" s="559"/>
      <c r="BG30" s="559"/>
      <c r="BH30" s="559"/>
      <c r="BI30" s="559"/>
      <c r="BJ30" s="559"/>
      <c r="BK30" s="559"/>
      <c r="BL30" s="559"/>
      <c r="BM30" s="560"/>
      <c r="BN30" s="561">
        <v>396417</v>
      </c>
      <c r="BO30" s="562"/>
      <c r="BP30" s="562"/>
      <c r="BQ30" s="562"/>
      <c r="BR30" s="562"/>
      <c r="BS30" s="562"/>
      <c r="BT30" s="562"/>
      <c r="BU30" s="563"/>
      <c r="BV30" s="561">
        <v>192652</v>
      </c>
      <c r="BW30" s="562"/>
      <c r="BX30" s="562"/>
      <c r="BY30" s="562"/>
      <c r="BZ30" s="562"/>
      <c r="CA30" s="562"/>
      <c r="CB30" s="562"/>
      <c r="CC30" s="563"/>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605" t="s">
        <v>190</v>
      </c>
      <c r="D32" s="605"/>
      <c r="E32" s="605"/>
      <c r="F32" s="605"/>
      <c r="G32" s="605"/>
      <c r="H32" s="605"/>
      <c r="I32" s="605"/>
      <c r="J32" s="605"/>
      <c r="K32" s="605"/>
      <c r="L32" s="605"/>
      <c r="M32" s="605"/>
      <c r="N32" s="605"/>
      <c r="O32" s="605"/>
      <c r="P32" s="605"/>
      <c r="Q32" s="605"/>
      <c r="R32" s="605"/>
      <c r="S32" s="605"/>
      <c r="U32" s="446" t="s">
        <v>191</v>
      </c>
      <c r="V32" s="446"/>
      <c r="W32" s="446"/>
      <c r="X32" s="446"/>
      <c r="Y32" s="446"/>
      <c r="Z32" s="446"/>
      <c r="AA32" s="446"/>
      <c r="AB32" s="446"/>
      <c r="AC32" s="446"/>
      <c r="AD32" s="446"/>
      <c r="AE32" s="446"/>
      <c r="AF32" s="446"/>
      <c r="AG32" s="446"/>
      <c r="AH32" s="446"/>
      <c r="AI32" s="446"/>
      <c r="AJ32" s="446"/>
      <c r="AK32" s="446"/>
      <c r="AM32" s="446" t="s">
        <v>192</v>
      </c>
      <c r="AN32" s="446"/>
      <c r="AO32" s="446"/>
      <c r="AP32" s="446"/>
      <c r="AQ32" s="446"/>
      <c r="AR32" s="446"/>
      <c r="AS32" s="446"/>
      <c r="AT32" s="446"/>
      <c r="AU32" s="446"/>
      <c r="AV32" s="446"/>
      <c r="AW32" s="446"/>
      <c r="AX32" s="446"/>
      <c r="AY32" s="446"/>
      <c r="AZ32" s="446"/>
      <c r="BA32" s="446"/>
      <c r="BB32" s="446"/>
      <c r="BC32" s="446"/>
      <c r="BE32" s="446" t="s">
        <v>193</v>
      </c>
      <c r="BF32" s="446"/>
      <c r="BG32" s="446"/>
      <c r="BH32" s="446"/>
      <c r="BI32" s="446"/>
      <c r="BJ32" s="446"/>
      <c r="BK32" s="446"/>
      <c r="BL32" s="446"/>
      <c r="BM32" s="446"/>
      <c r="BN32" s="446"/>
      <c r="BO32" s="446"/>
      <c r="BP32" s="446"/>
      <c r="BQ32" s="446"/>
      <c r="BR32" s="446"/>
      <c r="BS32" s="446"/>
      <c r="BT32" s="446"/>
      <c r="BU32" s="446"/>
      <c r="BW32" s="446" t="s">
        <v>194</v>
      </c>
      <c r="BX32" s="446"/>
      <c r="BY32" s="446"/>
      <c r="BZ32" s="446"/>
      <c r="CA32" s="446"/>
      <c r="CB32" s="446"/>
      <c r="CC32" s="446"/>
      <c r="CD32" s="446"/>
      <c r="CE32" s="446"/>
      <c r="CF32" s="446"/>
      <c r="CG32" s="446"/>
      <c r="CH32" s="446"/>
      <c r="CI32" s="446"/>
      <c r="CJ32" s="446"/>
      <c r="CK32" s="446"/>
      <c r="CL32" s="446"/>
      <c r="CM32" s="446"/>
      <c r="CO32" s="446" t="s">
        <v>195</v>
      </c>
      <c r="CP32" s="446"/>
      <c r="CQ32" s="446"/>
      <c r="CR32" s="446"/>
      <c r="CS32" s="446"/>
      <c r="CT32" s="446"/>
      <c r="CU32" s="446"/>
      <c r="CV32" s="446"/>
      <c r="CW32" s="446"/>
      <c r="CX32" s="446"/>
      <c r="CY32" s="446"/>
      <c r="CZ32" s="446"/>
      <c r="DA32" s="446"/>
      <c r="DB32" s="446"/>
      <c r="DC32" s="446"/>
      <c r="DD32" s="446"/>
      <c r="DE32" s="446"/>
      <c r="DI32" s="200"/>
    </row>
    <row r="33" spans="1:113" ht="13.5" customHeight="1" x14ac:dyDescent="0.15">
      <c r="A33" s="177"/>
      <c r="B33" s="201"/>
      <c r="C33" s="466" t="s">
        <v>196</v>
      </c>
      <c r="D33" s="466"/>
      <c r="E33" s="431" t="s">
        <v>197</v>
      </c>
      <c r="F33" s="431"/>
      <c r="G33" s="431"/>
      <c r="H33" s="431"/>
      <c r="I33" s="431"/>
      <c r="J33" s="431"/>
      <c r="K33" s="431"/>
      <c r="L33" s="431"/>
      <c r="M33" s="431"/>
      <c r="N33" s="431"/>
      <c r="O33" s="431"/>
      <c r="P33" s="431"/>
      <c r="Q33" s="431"/>
      <c r="R33" s="431"/>
      <c r="S33" s="431"/>
      <c r="T33" s="202"/>
      <c r="U33" s="466" t="s">
        <v>198</v>
      </c>
      <c r="V33" s="466"/>
      <c r="W33" s="431" t="s">
        <v>199</v>
      </c>
      <c r="X33" s="431"/>
      <c r="Y33" s="431"/>
      <c r="Z33" s="431"/>
      <c r="AA33" s="431"/>
      <c r="AB33" s="431"/>
      <c r="AC33" s="431"/>
      <c r="AD33" s="431"/>
      <c r="AE33" s="431"/>
      <c r="AF33" s="431"/>
      <c r="AG33" s="431"/>
      <c r="AH33" s="431"/>
      <c r="AI33" s="431"/>
      <c r="AJ33" s="431"/>
      <c r="AK33" s="431"/>
      <c r="AL33" s="202"/>
      <c r="AM33" s="466" t="s">
        <v>196</v>
      </c>
      <c r="AN33" s="466"/>
      <c r="AO33" s="431" t="s">
        <v>197</v>
      </c>
      <c r="AP33" s="431"/>
      <c r="AQ33" s="431"/>
      <c r="AR33" s="431"/>
      <c r="AS33" s="431"/>
      <c r="AT33" s="431"/>
      <c r="AU33" s="431"/>
      <c r="AV33" s="431"/>
      <c r="AW33" s="431"/>
      <c r="AX33" s="431"/>
      <c r="AY33" s="431"/>
      <c r="AZ33" s="431"/>
      <c r="BA33" s="431"/>
      <c r="BB33" s="431"/>
      <c r="BC33" s="431"/>
      <c r="BD33" s="203"/>
      <c r="BE33" s="431" t="s">
        <v>200</v>
      </c>
      <c r="BF33" s="431"/>
      <c r="BG33" s="431" t="s">
        <v>201</v>
      </c>
      <c r="BH33" s="431"/>
      <c r="BI33" s="431"/>
      <c r="BJ33" s="431"/>
      <c r="BK33" s="431"/>
      <c r="BL33" s="431"/>
      <c r="BM33" s="431"/>
      <c r="BN33" s="431"/>
      <c r="BO33" s="431"/>
      <c r="BP33" s="431"/>
      <c r="BQ33" s="431"/>
      <c r="BR33" s="431"/>
      <c r="BS33" s="431"/>
      <c r="BT33" s="431"/>
      <c r="BU33" s="431"/>
      <c r="BV33" s="203"/>
      <c r="BW33" s="466" t="s">
        <v>200</v>
      </c>
      <c r="BX33" s="466"/>
      <c r="BY33" s="431" t="s">
        <v>202</v>
      </c>
      <c r="BZ33" s="431"/>
      <c r="CA33" s="431"/>
      <c r="CB33" s="431"/>
      <c r="CC33" s="431"/>
      <c r="CD33" s="431"/>
      <c r="CE33" s="431"/>
      <c r="CF33" s="431"/>
      <c r="CG33" s="431"/>
      <c r="CH33" s="431"/>
      <c r="CI33" s="431"/>
      <c r="CJ33" s="431"/>
      <c r="CK33" s="431"/>
      <c r="CL33" s="431"/>
      <c r="CM33" s="431"/>
      <c r="CN33" s="202"/>
      <c r="CO33" s="466" t="s">
        <v>196</v>
      </c>
      <c r="CP33" s="466"/>
      <c r="CQ33" s="431" t="s">
        <v>203</v>
      </c>
      <c r="CR33" s="431"/>
      <c r="CS33" s="431"/>
      <c r="CT33" s="431"/>
      <c r="CU33" s="431"/>
      <c r="CV33" s="431"/>
      <c r="CW33" s="431"/>
      <c r="CX33" s="431"/>
      <c r="CY33" s="431"/>
      <c r="CZ33" s="431"/>
      <c r="DA33" s="431"/>
      <c r="DB33" s="431"/>
      <c r="DC33" s="431"/>
      <c r="DD33" s="431"/>
      <c r="DE33" s="431"/>
      <c r="DF33" s="202"/>
      <c r="DG33" s="631" t="s">
        <v>204</v>
      </c>
      <c r="DH33" s="631"/>
      <c r="DI33" s="204"/>
    </row>
    <row r="34" spans="1:113" ht="32.25" customHeight="1" x14ac:dyDescent="0.15">
      <c r="A34" s="177"/>
      <c r="B34" s="201"/>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77"/>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77"/>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77"/>
      <c r="BE34" s="632" t="str">
        <f>IF(BG34="","",MAX(C34:D43,U34:V43,AM34:AN43)+1)</f>
        <v/>
      </c>
      <c r="BF34" s="632"/>
      <c r="BG34" s="633"/>
      <c r="BH34" s="633"/>
      <c r="BI34" s="633"/>
      <c r="BJ34" s="633"/>
      <c r="BK34" s="633"/>
      <c r="BL34" s="633"/>
      <c r="BM34" s="633"/>
      <c r="BN34" s="633"/>
      <c r="BO34" s="633"/>
      <c r="BP34" s="633"/>
      <c r="BQ34" s="633"/>
      <c r="BR34" s="633"/>
      <c r="BS34" s="633"/>
      <c r="BT34" s="633"/>
      <c r="BU34" s="633"/>
      <c r="BV34" s="177"/>
      <c r="BW34" s="632">
        <f>IF(BY34="","",MAX(C34:D43,U34:V43,AM34:AN43,BE34:BF43)+1)</f>
        <v>7</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77"/>
      <c r="CO34" s="632">
        <f>IF(CQ34="","",MAX(C34:D43,U34:V43,AM34:AN43,BE34:BF43,BW34:BX43)+1)</f>
        <v>17</v>
      </c>
      <c r="CP34" s="632"/>
      <c r="CQ34" s="633" t="str">
        <f>IF('各会計、関係団体の財政状況及び健全化判断比率'!BS7="","",'各会計、関係団体の財政状況及び健全化判断比率'!BS7)</f>
        <v>株式会社　豊かな丘</v>
      </c>
      <c r="CR34" s="633"/>
      <c r="CS34" s="633"/>
      <c r="CT34" s="633"/>
      <c r="CU34" s="633"/>
      <c r="CV34" s="633"/>
      <c r="CW34" s="633"/>
      <c r="CX34" s="633"/>
      <c r="CY34" s="633"/>
      <c r="CZ34" s="633"/>
      <c r="DA34" s="633"/>
      <c r="DB34" s="633"/>
      <c r="DC34" s="633"/>
      <c r="DD34" s="633"/>
      <c r="DE34" s="633"/>
      <c r="DG34" s="634" t="str">
        <f>IF('各会計、関係団体の財政状況及び健全化判断比率'!BR7="","",'各会計、関係団体の財政状況及び健全化判断比率'!BR7)</f>
        <v/>
      </c>
      <c r="DH34" s="634"/>
      <c r="DI34" s="204"/>
    </row>
    <row r="35" spans="1:113" ht="32.25" customHeight="1" x14ac:dyDescent="0.15">
      <c r="A35" s="177"/>
      <c r="B35" s="201"/>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77"/>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77"/>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77"/>
      <c r="BE35" s="632" t="str">
        <f t="shared" ref="BE35:BE43" si="1">IF(BG35="","",BE34+1)</f>
        <v/>
      </c>
      <c r="BF35" s="632"/>
      <c r="BG35" s="633"/>
      <c r="BH35" s="633"/>
      <c r="BI35" s="633"/>
      <c r="BJ35" s="633"/>
      <c r="BK35" s="633"/>
      <c r="BL35" s="633"/>
      <c r="BM35" s="633"/>
      <c r="BN35" s="633"/>
      <c r="BO35" s="633"/>
      <c r="BP35" s="633"/>
      <c r="BQ35" s="633"/>
      <c r="BR35" s="633"/>
      <c r="BS35" s="633"/>
      <c r="BT35" s="633"/>
      <c r="BU35" s="633"/>
      <c r="BV35" s="177"/>
      <c r="BW35" s="632">
        <f t="shared" ref="BW35:BW43" si="2">IF(BY35="","",BW34+1)</f>
        <v>8</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77"/>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G35" s="634" t="str">
        <f>IF('各会計、関係団体の財政状況及び健全化判断比率'!BR8="","",'各会計、関係団体の財政状況及び健全化判断比率'!BR8)</f>
        <v/>
      </c>
      <c r="DH35" s="634"/>
      <c r="DI35" s="204"/>
    </row>
    <row r="36" spans="1:113" ht="32.25" customHeight="1" x14ac:dyDescent="0.15">
      <c r="A36" s="177"/>
      <c r="B36" s="201"/>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77"/>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77"/>
      <c r="AM36" s="632" t="str">
        <f t="shared" si="0"/>
        <v/>
      </c>
      <c r="AN36" s="632"/>
      <c r="AO36" s="633"/>
      <c r="AP36" s="633"/>
      <c r="AQ36" s="633"/>
      <c r="AR36" s="633"/>
      <c r="AS36" s="633"/>
      <c r="AT36" s="633"/>
      <c r="AU36" s="633"/>
      <c r="AV36" s="633"/>
      <c r="AW36" s="633"/>
      <c r="AX36" s="633"/>
      <c r="AY36" s="633"/>
      <c r="AZ36" s="633"/>
      <c r="BA36" s="633"/>
      <c r="BB36" s="633"/>
      <c r="BC36" s="633"/>
      <c r="BD36" s="177"/>
      <c r="BE36" s="632" t="str">
        <f t="shared" si="1"/>
        <v/>
      </c>
      <c r="BF36" s="632"/>
      <c r="BG36" s="633"/>
      <c r="BH36" s="633"/>
      <c r="BI36" s="633"/>
      <c r="BJ36" s="633"/>
      <c r="BK36" s="633"/>
      <c r="BL36" s="633"/>
      <c r="BM36" s="633"/>
      <c r="BN36" s="633"/>
      <c r="BO36" s="633"/>
      <c r="BP36" s="633"/>
      <c r="BQ36" s="633"/>
      <c r="BR36" s="633"/>
      <c r="BS36" s="633"/>
      <c r="BT36" s="633"/>
      <c r="BU36" s="633"/>
      <c r="BV36" s="177"/>
      <c r="BW36" s="632">
        <f t="shared" si="2"/>
        <v>9</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77"/>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G36" s="634" t="str">
        <f>IF('各会計、関係団体の財政状況及び健全化判断比率'!BR9="","",'各会計、関係団体の財政状況及び健全化判断比率'!BR9)</f>
        <v/>
      </c>
      <c r="DH36" s="634"/>
      <c r="DI36" s="204"/>
    </row>
    <row r="37" spans="1:113" ht="32.25" customHeight="1" x14ac:dyDescent="0.15">
      <c r="A37" s="177"/>
      <c r="B37" s="201"/>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77"/>
      <c r="U37" s="632" t="str">
        <f t="shared" si="4"/>
        <v/>
      </c>
      <c r="V37" s="632"/>
      <c r="W37" s="633"/>
      <c r="X37" s="633"/>
      <c r="Y37" s="633"/>
      <c r="Z37" s="633"/>
      <c r="AA37" s="633"/>
      <c r="AB37" s="633"/>
      <c r="AC37" s="633"/>
      <c r="AD37" s="633"/>
      <c r="AE37" s="633"/>
      <c r="AF37" s="633"/>
      <c r="AG37" s="633"/>
      <c r="AH37" s="633"/>
      <c r="AI37" s="633"/>
      <c r="AJ37" s="633"/>
      <c r="AK37" s="633"/>
      <c r="AL37" s="177"/>
      <c r="AM37" s="632" t="str">
        <f t="shared" si="0"/>
        <v/>
      </c>
      <c r="AN37" s="632"/>
      <c r="AO37" s="633"/>
      <c r="AP37" s="633"/>
      <c r="AQ37" s="633"/>
      <c r="AR37" s="633"/>
      <c r="AS37" s="633"/>
      <c r="AT37" s="633"/>
      <c r="AU37" s="633"/>
      <c r="AV37" s="633"/>
      <c r="AW37" s="633"/>
      <c r="AX37" s="633"/>
      <c r="AY37" s="633"/>
      <c r="AZ37" s="633"/>
      <c r="BA37" s="633"/>
      <c r="BB37" s="633"/>
      <c r="BC37" s="633"/>
      <c r="BD37" s="177"/>
      <c r="BE37" s="632" t="str">
        <f t="shared" si="1"/>
        <v/>
      </c>
      <c r="BF37" s="632"/>
      <c r="BG37" s="633"/>
      <c r="BH37" s="633"/>
      <c r="BI37" s="633"/>
      <c r="BJ37" s="633"/>
      <c r="BK37" s="633"/>
      <c r="BL37" s="633"/>
      <c r="BM37" s="633"/>
      <c r="BN37" s="633"/>
      <c r="BO37" s="633"/>
      <c r="BP37" s="633"/>
      <c r="BQ37" s="633"/>
      <c r="BR37" s="633"/>
      <c r="BS37" s="633"/>
      <c r="BT37" s="633"/>
      <c r="BU37" s="633"/>
      <c r="BV37" s="177"/>
      <c r="BW37" s="632">
        <f t="shared" si="2"/>
        <v>10</v>
      </c>
      <c r="BX37" s="632"/>
      <c r="BY37" s="633" t="str">
        <f>IF('各会計、関係団体の財政状況及び健全化判断比率'!B71="","",'各会計、関係団体の財政状況及び健全化判断比率'!B71)</f>
        <v>南信州広域連合（稲葉クリーンセンター特別会計）</v>
      </c>
      <c r="BZ37" s="633"/>
      <c r="CA37" s="633"/>
      <c r="CB37" s="633"/>
      <c r="CC37" s="633"/>
      <c r="CD37" s="633"/>
      <c r="CE37" s="633"/>
      <c r="CF37" s="633"/>
      <c r="CG37" s="633"/>
      <c r="CH37" s="633"/>
      <c r="CI37" s="633"/>
      <c r="CJ37" s="633"/>
      <c r="CK37" s="633"/>
      <c r="CL37" s="633"/>
      <c r="CM37" s="633"/>
      <c r="CN37" s="177"/>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G37" s="634" t="str">
        <f>IF('各会計、関係団体の財政状況及び健全化判断比率'!BR10="","",'各会計、関係団体の財政状況及び健全化判断比率'!BR10)</f>
        <v/>
      </c>
      <c r="DH37" s="634"/>
      <c r="DI37" s="204"/>
    </row>
    <row r="38" spans="1:113" ht="32.25" customHeight="1" x14ac:dyDescent="0.15">
      <c r="A38" s="177"/>
      <c r="B38" s="201"/>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77"/>
      <c r="U38" s="632" t="str">
        <f t="shared" si="4"/>
        <v/>
      </c>
      <c r="V38" s="632"/>
      <c r="W38" s="633"/>
      <c r="X38" s="633"/>
      <c r="Y38" s="633"/>
      <c r="Z38" s="633"/>
      <c r="AA38" s="633"/>
      <c r="AB38" s="633"/>
      <c r="AC38" s="633"/>
      <c r="AD38" s="633"/>
      <c r="AE38" s="633"/>
      <c r="AF38" s="633"/>
      <c r="AG38" s="633"/>
      <c r="AH38" s="633"/>
      <c r="AI38" s="633"/>
      <c r="AJ38" s="633"/>
      <c r="AK38" s="633"/>
      <c r="AL38" s="177"/>
      <c r="AM38" s="632" t="str">
        <f t="shared" si="0"/>
        <v/>
      </c>
      <c r="AN38" s="632"/>
      <c r="AO38" s="633"/>
      <c r="AP38" s="633"/>
      <c r="AQ38" s="633"/>
      <c r="AR38" s="633"/>
      <c r="AS38" s="633"/>
      <c r="AT38" s="633"/>
      <c r="AU38" s="633"/>
      <c r="AV38" s="633"/>
      <c r="AW38" s="633"/>
      <c r="AX38" s="633"/>
      <c r="AY38" s="633"/>
      <c r="AZ38" s="633"/>
      <c r="BA38" s="633"/>
      <c r="BB38" s="633"/>
      <c r="BC38" s="633"/>
      <c r="BD38" s="177"/>
      <c r="BE38" s="632" t="str">
        <f t="shared" si="1"/>
        <v/>
      </c>
      <c r="BF38" s="632"/>
      <c r="BG38" s="633"/>
      <c r="BH38" s="633"/>
      <c r="BI38" s="633"/>
      <c r="BJ38" s="633"/>
      <c r="BK38" s="633"/>
      <c r="BL38" s="633"/>
      <c r="BM38" s="633"/>
      <c r="BN38" s="633"/>
      <c r="BO38" s="633"/>
      <c r="BP38" s="633"/>
      <c r="BQ38" s="633"/>
      <c r="BR38" s="633"/>
      <c r="BS38" s="633"/>
      <c r="BT38" s="633"/>
      <c r="BU38" s="633"/>
      <c r="BV38" s="177"/>
      <c r="BW38" s="632">
        <f t="shared" si="2"/>
        <v>11</v>
      </c>
      <c r="BX38" s="632"/>
      <c r="BY38" s="633" t="str">
        <f>IF('各会計、関係団体の財政状況及び健全化判断比率'!B72="","",'各会計、関係団体の財政状況及び健全化判断比率'!B72)</f>
        <v>長野県市町村総合事務組合（一般会計）</v>
      </c>
      <c r="BZ38" s="633"/>
      <c r="CA38" s="633"/>
      <c r="CB38" s="633"/>
      <c r="CC38" s="633"/>
      <c r="CD38" s="633"/>
      <c r="CE38" s="633"/>
      <c r="CF38" s="633"/>
      <c r="CG38" s="633"/>
      <c r="CH38" s="633"/>
      <c r="CI38" s="633"/>
      <c r="CJ38" s="633"/>
      <c r="CK38" s="633"/>
      <c r="CL38" s="633"/>
      <c r="CM38" s="633"/>
      <c r="CN38" s="177"/>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G38" s="634" t="str">
        <f>IF('各会計、関係団体の財政状況及び健全化判断比率'!BR11="","",'各会計、関係団体の財政状況及び健全化判断比率'!BR11)</f>
        <v/>
      </c>
      <c r="DH38" s="634"/>
      <c r="DI38" s="204"/>
    </row>
    <row r="39" spans="1:113" ht="32.25" customHeight="1" x14ac:dyDescent="0.15">
      <c r="A39" s="177"/>
      <c r="B39" s="201"/>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77"/>
      <c r="U39" s="632" t="str">
        <f t="shared" si="4"/>
        <v/>
      </c>
      <c r="V39" s="632"/>
      <c r="W39" s="633"/>
      <c r="X39" s="633"/>
      <c r="Y39" s="633"/>
      <c r="Z39" s="633"/>
      <c r="AA39" s="633"/>
      <c r="AB39" s="633"/>
      <c r="AC39" s="633"/>
      <c r="AD39" s="633"/>
      <c r="AE39" s="633"/>
      <c r="AF39" s="633"/>
      <c r="AG39" s="633"/>
      <c r="AH39" s="633"/>
      <c r="AI39" s="633"/>
      <c r="AJ39" s="633"/>
      <c r="AK39" s="633"/>
      <c r="AL39" s="177"/>
      <c r="AM39" s="632" t="str">
        <f t="shared" si="0"/>
        <v/>
      </c>
      <c r="AN39" s="632"/>
      <c r="AO39" s="633"/>
      <c r="AP39" s="633"/>
      <c r="AQ39" s="633"/>
      <c r="AR39" s="633"/>
      <c r="AS39" s="633"/>
      <c r="AT39" s="633"/>
      <c r="AU39" s="633"/>
      <c r="AV39" s="633"/>
      <c r="AW39" s="633"/>
      <c r="AX39" s="633"/>
      <c r="AY39" s="633"/>
      <c r="AZ39" s="633"/>
      <c r="BA39" s="633"/>
      <c r="BB39" s="633"/>
      <c r="BC39" s="633"/>
      <c r="BD39" s="177"/>
      <c r="BE39" s="632" t="str">
        <f t="shared" si="1"/>
        <v/>
      </c>
      <c r="BF39" s="632"/>
      <c r="BG39" s="633"/>
      <c r="BH39" s="633"/>
      <c r="BI39" s="633"/>
      <c r="BJ39" s="633"/>
      <c r="BK39" s="633"/>
      <c r="BL39" s="633"/>
      <c r="BM39" s="633"/>
      <c r="BN39" s="633"/>
      <c r="BO39" s="633"/>
      <c r="BP39" s="633"/>
      <c r="BQ39" s="633"/>
      <c r="BR39" s="633"/>
      <c r="BS39" s="633"/>
      <c r="BT39" s="633"/>
      <c r="BU39" s="633"/>
      <c r="BV39" s="177"/>
      <c r="BW39" s="632">
        <f t="shared" si="2"/>
        <v>12</v>
      </c>
      <c r="BX39" s="632"/>
      <c r="BY39" s="633" t="str">
        <f>IF('各会計、関係団体の財政状況及び健全化判断比率'!B73="","",'各会計、関係団体の財政状況及び健全化判断比率'!B73)</f>
        <v>長野県市町村総合事務組合（非常勤職員公務災害補償特別会計）</v>
      </c>
      <c r="BZ39" s="633"/>
      <c r="CA39" s="633"/>
      <c r="CB39" s="633"/>
      <c r="CC39" s="633"/>
      <c r="CD39" s="633"/>
      <c r="CE39" s="633"/>
      <c r="CF39" s="633"/>
      <c r="CG39" s="633"/>
      <c r="CH39" s="633"/>
      <c r="CI39" s="633"/>
      <c r="CJ39" s="633"/>
      <c r="CK39" s="633"/>
      <c r="CL39" s="633"/>
      <c r="CM39" s="633"/>
      <c r="CN39" s="177"/>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G39" s="634" t="str">
        <f>IF('各会計、関係団体の財政状況及び健全化判断比率'!BR12="","",'各会計、関係団体の財政状況及び健全化判断比率'!BR12)</f>
        <v/>
      </c>
      <c r="DH39" s="634"/>
      <c r="DI39" s="204"/>
    </row>
    <row r="40" spans="1:113" ht="32.25" customHeight="1" x14ac:dyDescent="0.15">
      <c r="A40" s="177"/>
      <c r="B40" s="201"/>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77"/>
      <c r="U40" s="632" t="str">
        <f t="shared" si="4"/>
        <v/>
      </c>
      <c r="V40" s="632"/>
      <c r="W40" s="633"/>
      <c r="X40" s="633"/>
      <c r="Y40" s="633"/>
      <c r="Z40" s="633"/>
      <c r="AA40" s="633"/>
      <c r="AB40" s="633"/>
      <c r="AC40" s="633"/>
      <c r="AD40" s="633"/>
      <c r="AE40" s="633"/>
      <c r="AF40" s="633"/>
      <c r="AG40" s="633"/>
      <c r="AH40" s="633"/>
      <c r="AI40" s="633"/>
      <c r="AJ40" s="633"/>
      <c r="AK40" s="633"/>
      <c r="AL40" s="177"/>
      <c r="AM40" s="632" t="str">
        <f t="shared" si="0"/>
        <v/>
      </c>
      <c r="AN40" s="632"/>
      <c r="AO40" s="633"/>
      <c r="AP40" s="633"/>
      <c r="AQ40" s="633"/>
      <c r="AR40" s="633"/>
      <c r="AS40" s="633"/>
      <c r="AT40" s="633"/>
      <c r="AU40" s="633"/>
      <c r="AV40" s="633"/>
      <c r="AW40" s="633"/>
      <c r="AX40" s="633"/>
      <c r="AY40" s="633"/>
      <c r="AZ40" s="633"/>
      <c r="BA40" s="633"/>
      <c r="BB40" s="633"/>
      <c r="BC40" s="633"/>
      <c r="BD40" s="177"/>
      <c r="BE40" s="632" t="str">
        <f t="shared" si="1"/>
        <v/>
      </c>
      <c r="BF40" s="632"/>
      <c r="BG40" s="633"/>
      <c r="BH40" s="633"/>
      <c r="BI40" s="633"/>
      <c r="BJ40" s="633"/>
      <c r="BK40" s="633"/>
      <c r="BL40" s="633"/>
      <c r="BM40" s="633"/>
      <c r="BN40" s="633"/>
      <c r="BO40" s="633"/>
      <c r="BP40" s="633"/>
      <c r="BQ40" s="633"/>
      <c r="BR40" s="633"/>
      <c r="BS40" s="633"/>
      <c r="BT40" s="633"/>
      <c r="BU40" s="633"/>
      <c r="BV40" s="177"/>
      <c r="BW40" s="632">
        <f t="shared" si="2"/>
        <v>13</v>
      </c>
      <c r="BX40" s="632"/>
      <c r="BY40" s="633" t="str">
        <f>IF('各会計、関係団体の財政状況及び健全化判断比率'!B74="","",'各会計、関係団体の財政状況及び健全化判断比率'!B74)</f>
        <v>下伊那郡町村総合事務組合</v>
      </c>
      <c r="BZ40" s="633"/>
      <c r="CA40" s="633"/>
      <c r="CB40" s="633"/>
      <c r="CC40" s="633"/>
      <c r="CD40" s="633"/>
      <c r="CE40" s="633"/>
      <c r="CF40" s="633"/>
      <c r="CG40" s="633"/>
      <c r="CH40" s="633"/>
      <c r="CI40" s="633"/>
      <c r="CJ40" s="633"/>
      <c r="CK40" s="633"/>
      <c r="CL40" s="633"/>
      <c r="CM40" s="633"/>
      <c r="CN40" s="177"/>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G40" s="634" t="str">
        <f>IF('各会計、関係団体の財政状況及び健全化判断比率'!BR13="","",'各会計、関係団体の財政状況及び健全化判断比率'!BR13)</f>
        <v/>
      </c>
      <c r="DH40" s="634"/>
      <c r="DI40" s="204"/>
    </row>
    <row r="41" spans="1:113" ht="32.25" customHeight="1" x14ac:dyDescent="0.15">
      <c r="A41" s="177"/>
      <c r="B41" s="201"/>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77"/>
      <c r="U41" s="632" t="str">
        <f t="shared" si="4"/>
        <v/>
      </c>
      <c r="V41" s="632"/>
      <c r="W41" s="633"/>
      <c r="X41" s="633"/>
      <c r="Y41" s="633"/>
      <c r="Z41" s="633"/>
      <c r="AA41" s="633"/>
      <c r="AB41" s="633"/>
      <c r="AC41" s="633"/>
      <c r="AD41" s="633"/>
      <c r="AE41" s="633"/>
      <c r="AF41" s="633"/>
      <c r="AG41" s="633"/>
      <c r="AH41" s="633"/>
      <c r="AI41" s="633"/>
      <c r="AJ41" s="633"/>
      <c r="AK41" s="633"/>
      <c r="AL41" s="177"/>
      <c r="AM41" s="632" t="str">
        <f t="shared" si="0"/>
        <v/>
      </c>
      <c r="AN41" s="632"/>
      <c r="AO41" s="633"/>
      <c r="AP41" s="633"/>
      <c r="AQ41" s="633"/>
      <c r="AR41" s="633"/>
      <c r="AS41" s="633"/>
      <c r="AT41" s="633"/>
      <c r="AU41" s="633"/>
      <c r="AV41" s="633"/>
      <c r="AW41" s="633"/>
      <c r="AX41" s="633"/>
      <c r="AY41" s="633"/>
      <c r="AZ41" s="633"/>
      <c r="BA41" s="633"/>
      <c r="BB41" s="633"/>
      <c r="BC41" s="633"/>
      <c r="BD41" s="177"/>
      <c r="BE41" s="632" t="str">
        <f t="shared" si="1"/>
        <v/>
      </c>
      <c r="BF41" s="632"/>
      <c r="BG41" s="633"/>
      <c r="BH41" s="633"/>
      <c r="BI41" s="633"/>
      <c r="BJ41" s="633"/>
      <c r="BK41" s="633"/>
      <c r="BL41" s="633"/>
      <c r="BM41" s="633"/>
      <c r="BN41" s="633"/>
      <c r="BO41" s="633"/>
      <c r="BP41" s="633"/>
      <c r="BQ41" s="633"/>
      <c r="BR41" s="633"/>
      <c r="BS41" s="633"/>
      <c r="BT41" s="633"/>
      <c r="BU41" s="633"/>
      <c r="BV41" s="177"/>
      <c r="BW41" s="632">
        <f t="shared" si="2"/>
        <v>14</v>
      </c>
      <c r="BX41" s="632"/>
      <c r="BY41" s="633" t="str">
        <f>IF('各会計、関係団体の財政状況及び健全化判断比率'!B75="","",'各会計、関係団体の財政状況及び健全化判断比率'!B75)</f>
        <v>下伊那自治センター組合</v>
      </c>
      <c r="BZ41" s="633"/>
      <c r="CA41" s="633"/>
      <c r="CB41" s="633"/>
      <c r="CC41" s="633"/>
      <c r="CD41" s="633"/>
      <c r="CE41" s="633"/>
      <c r="CF41" s="633"/>
      <c r="CG41" s="633"/>
      <c r="CH41" s="633"/>
      <c r="CI41" s="633"/>
      <c r="CJ41" s="633"/>
      <c r="CK41" s="633"/>
      <c r="CL41" s="633"/>
      <c r="CM41" s="633"/>
      <c r="CN41" s="177"/>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G41" s="634" t="str">
        <f>IF('各会計、関係団体の財政状況及び健全化判断比率'!BR14="","",'各会計、関係団体の財政状況及び健全化判断比率'!BR14)</f>
        <v/>
      </c>
      <c r="DH41" s="634"/>
      <c r="DI41" s="204"/>
    </row>
    <row r="42" spans="1:113" ht="32.25" customHeight="1" x14ac:dyDescent="0.15">
      <c r="B42" s="201"/>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77"/>
      <c r="U42" s="632" t="str">
        <f t="shared" si="4"/>
        <v/>
      </c>
      <c r="V42" s="632"/>
      <c r="W42" s="633"/>
      <c r="X42" s="633"/>
      <c r="Y42" s="633"/>
      <c r="Z42" s="633"/>
      <c r="AA42" s="633"/>
      <c r="AB42" s="633"/>
      <c r="AC42" s="633"/>
      <c r="AD42" s="633"/>
      <c r="AE42" s="633"/>
      <c r="AF42" s="633"/>
      <c r="AG42" s="633"/>
      <c r="AH42" s="633"/>
      <c r="AI42" s="633"/>
      <c r="AJ42" s="633"/>
      <c r="AK42" s="633"/>
      <c r="AL42" s="177"/>
      <c r="AM42" s="632" t="str">
        <f t="shared" si="0"/>
        <v/>
      </c>
      <c r="AN42" s="632"/>
      <c r="AO42" s="633"/>
      <c r="AP42" s="633"/>
      <c r="AQ42" s="633"/>
      <c r="AR42" s="633"/>
      <c r="AS42" s="633"/>
      <c r="AT42" s="633"/>
      <c r="AU42" s="633"/>
      <c r="AV42" s="633"/>
      <c r="AW42" s="633"/>
      <c r="AX42" s="633"/>
      <c r="AY42" s="633"/>
      <c r="AZ42" s="633"/>
      <c r="BA42" s="633"/>
      <c r="BB42" s="633"/>
      <c r="BC42" s="633"/>
      <c r="BD42" s="177"/>
      <c r="BE42" s="632" t="str">
        <f t="shared" si="1"/>
        <v/>
      </c>
      <c r="BF42" s="632"/>
      <c r="BG42" s="633"/>
      <c r="BH42" s="633"/>
      <c r="BI42" s="633"/>
      <c r="BJ42" s="633"/>
      <c r="BK42" s="633"/>
      <c r="BL42" s="633"/>
      <c r="BM42" s="633"/>
      <c r="BN42" s="633"/>
      <c r="BO42" s="633"/>
      <c r="BP42" s="633"/>
      <c r="BQ42" s="633"/>
      <c r="BR42" s="633"/>
      <c r="BS42" s="633"/>
      <c r="BT42" s="633"/>
      <c r="BU42" s="633"/>
      <c r="BV42" s="177"/>
      <c r="BW42" s="632">
        <f t="shared" si="2"/>
        <v>15</v>
      </c>
      <c r="BX42" s="632"/>
      <c r="BY42" s="633" t="str">
        <f>IF('各会計、関係団体の財政状況及び健全化判断比率'!B76="","",'各会計、関係団体の財政状況及び健全化判断比率'!B76)</f>
        <v>下伊那郡土木技術センター組合</v>
      </c>
      <c r="BZ42" s="633"/>
      <c r="CA42" s="633"/>
      <c r="CB42" s="633"/>
      <c r="CC42" s="633"/>
      <c r="CD42" s="633"/>
      <c r="CE42" s="633"/>
      <c r="CF42" s="633"/>
      <c r="CG42" s="633"/>
      <c r="CH42" s="633"/>
      <c r="CI42" s="633"/>
      <c r="CJ42" s="633"/>
      <c r="CK42" s="633"/>
      <c r="CL42" s="633"/>
      <c r="CM42" s="633"/>
      <c r="CN42" s="177"/>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G42" s="634" t="str">
        <f>IF('各会計、関係団体の財政状況及び健全化判断比率'!BR15="","",'各会計、関係団体の財政状況及び健全化判断比率'!BR15)</f>
        <v/>
      </c>
      <c r="DH42" s="634"/>
      <c r="DI42" s="204"/>
    </row>
    <row r="43" spans="1:113" ht="32.25" customHeight="1" x14ac:dyDescent="0.15">
      <c r="B43" s="201"/>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77"/>
      <c r="U43" s="632" t="str">
        <f t="shared" si="4"/>
        <v/>
      </c>
      <c r="V43" s="632"/>
      <c r="W43" s="633"/>
      <c r="X43" s="633"/>
      <c r="Y43" s="633"/>
      <c r="Z43" s="633"/>
      <c r="AA43" s="633"/>
      <c r="AB43" s="633"/>
      <c r="AC43" s="633"/>
      <c r="AD43" s="633"/>
      <c r="AE43" s="633"/>
      <c r="AF43" s="633"/>
      <c r="AG43" s="633"/>
      <c r="AH43" s="633"/>
      <c r="AI43" s="633"/>
      <c r="AJ43" s="633"/>
      <c r="AK43" s="633"/>
      <c r="AL43" s="177"/>
      <c r="AM43" s="632" t="str">
        <f t="shared" si="0"/>
        <v/>
      </c>
      <c r="AN43" s="632"/>
      <c r="AO43" s="633"/>
      <c r="AP43" s="633"/>
      <c r="AQ43" s="633"/>
      <c r="AR43" s="633"/>
      <c r="AS43" s="633"/>
      <c r="AT43" s="633"/>
      <c r="AU43" s="633"/>
      <c r="AV43" s="633"/>
      <c r="AW43" s="633"/>
      <c r="AX43" s="633"/>
      <c r="AY43" s="633"/>
      <c r="AZ43" s="633"/>
      <c r="BA43" s="633"/>
      <c r="BB43" s="633"/>
      <c r="BC43" s="633"/>
      <c r="BD43" s="177"/>
      <c r="BE43" s="632" t="str">
        <f t="shared" si="1"/>
        <v/>
      </c>
      <c r="BF43" s="632"/>
      <c r="BG43" s="633"/>
      <c r="BH43" s="633"/>
      <c r="BI43" s="633"/>
      <c r="BJ43" s="633"/>
      <c r="BK43" s="633"/>
      <c r="BL43" s="633"/>
      <c r="BM43" s="633"/>
      <c r="BN43" s="633"/>
      <c r="BO43" s="633"/>
      <c r="BP43" s="633"/>
      <c r="BQ43" s="633"/>
      <c r="BR43" s="633"/>
      <c r="BS43" s="633"/>
      <c r="BT43" s="633"/>
      <c r="BU43" s="633"/>
      <c r="BV43" s="177"/>
      <c r="BW43" s="632">
        <f t="shared" si="2"/>
        <v>16</v>
      </c>
      <c r="BX43" s="632"/>
      <c r="BY43" s="633" t="str">
        <f>IF('各会計、関係団体の財政状況及び健全化判断比率'!B77="","",'各会計、関係団体の財政状況及び健全化判断比率'!B77)</f>
        <v>南信地域町村交通災害共済事務組合</v>
      </c>
      <c r="BZ43" s="633"/>
      <c r="CA43" s="633"/>
      <c r="CB43" s="633"/>
      <c r="CC43" s="633"/>
      <c r="CD43" s="633"/>
      <c r="CE43" s="633"/>
      <c r="CF43" s="633"/>
      <c r="CG43" s="633"/>
      <c r="CH43" s="633"/>
      <c r="CI43" s="633"/>
      <c r="CJ43" s="633"/>
      <c r="CK43" s="633"/>
      <c r="CL43" s="633"/>
      <c r="CM43" s="633"/>
      <c r="CN43" s="177"/>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G43" s="634" t="str">
        <f>IF('各会計、関係団体の財政状況及び健全化判断比率'!BR16="","",'各会計、関係団体の財政状況及び健全化判断比率'!BR16)</f>
        <v/>
      </c>
      <c r="DH43" s="634"/>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205</v>
      </c>
      <c r="E46" s="635" t="s">
        <v>206</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635"/>
      <c r="BP46" s="635"/>
      <c r="BQ46" s="635"/>
      <c r="BR46" s="635"/>
      <c r="BS46" s="635"/>
      <c r="BT46" s="635"/>
      <c r="BU46" s="635"/>
      <c r="BV46" s="635"/>
      <c r="BW46" s="635"/>
      <c r="BX46" s="635"/>
      <c r="BY46" s="635"/>
      <c r="BZ46" s="635"/>
      <c r="CA46" s="635"/>
      <c r="CB46" s="635"/>
      <c r="CC46" s="635"/>
      <c r="CD46" s="635"/>
      <c r="CE46" s="635"/>
      <c r="CF46" s="635"/>
      <c r="CG46" s="635"/>
      <c r="CH46" s="635"/>
      <c r="CI46" s="635"/>
      <c r="CJ46" s="635"/>
      <c r="CK46" s="635"/>
      <c r="CL46" s="635"/>
      <c r="CM46" s="635"/>
      <c r="CN46" s="635"/>
      <c r="CO46" s="635"/>
      <c r="CP46" s="635"/>
      <c r="CQ46" s="635"/>
      <c r="CR46" s="635"/>
      <c r="CS46" s="635"/>
      <c r="CT46" s="635"/>
      <c r="CU46" s="635"/>
      <c r="CV46" s="635"/>
      <c r="CW46" s="635"/>
      <c r="CX46" s="635"/>
      <c r="CY46" s="635"/>
      <c r="CZ46" s="635"/>
      <c r="DA46" s="635"/>
      <c r="DB46" s="635"/>
      <c r="DC46" s="635"/>
      <c r="DD46" s="635"/>
      <c r="DE46" s="635"/>
      <c r="DF46" s="635"/>
      <c r="DG46" s="635"/>
      <c r="DH46" s="635"/>
      <c r="DI46" s="635"/>
    </row>
    <row r="47" spans="1:113" x14ac:dyDescent="0.15">
      <c r="E47" s="635" t="s">
        <v>207</v>
      </c>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5"/>
      <c r="CK47" s="635"/>
      <c r="CL47" s="635"/>
      <c r="CM47" s="635"/>
      <c r="CN47" s="635"/>
      <c r="CO47" s="635"/>
      <c r="CP47" s="635"/>
      <c r="CQ47" s="635"/>
      <c r="CR47" s="635"/>
      <c r="CS47" s="635"/>
      <c r="CT47" s="635"/>
      <c r="CU47" s="635"/>
      <c r="CV47" s="635"/>
      <c r="CW47" s="635"/>
      <c r="CX47" s="635"/>
      <c r="CY47" s="635"/>
      <c r="CZ47" s="635"/>
      <c r="DA47" s="635"/>
      <c r="DB47" s="635"/>
      <c r="DC47" s="635"/>
      <c r="DD47" s="635"/>
      <c r="DE47" s="635"/>
      <c r="DF47" s="635"/>
      <c r="DG47" s="635"/>
      <c r="DH47" s="635"/>
      <c r="DI47" s="635"/>
    </row>
    <row r="48" spans="1:113" x14ac:dyDescent="0.15">
      <c r="E48" s="635" t="s">
        <v>208</v>
      </c>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c r="AX48" s="635"/>
      <c r="AY48" s="635"/>
      <c r="AZ48" s="635"/>
      <c r="BA48" s="635"/>
      <c r="BB48" s="635"/>
      <c r="BC48" s="635"/>
      <c r="BD48" s="635"/>
      <c r="BE48" s="635"/>
      <c r="BF48" s="635"/>
      <c r="BG48" s="635"/>
      <c r="BH48" s="635"/>
      <c r="BI48" s="635"/>
      <c r="BJ48" s="635"/>
      <c r="BK48" s="635"/>
      <c r="BL48" s="635"/>
      <c r="BM48" s="635"/>
      <c r="BN48" s="635"/>
      <c r="BO48" s="635"/>
      <c r="BP48" s="635"/>
      <c r="BQ48" s="635"/>
      <c r="BR48" s="635"/>
      <c r="BS48" s="635"/>
      <c r="BT48" s="635"/>
      <c r="BU48" s="635"/>
      <c r="BV48" s="635"/>
      <c r="BW48" s="635"/>
      <c r="BX48" s="635"/>
      <c r="BY48" s="635"/>
      <c r="BZ48" s="635"/>
      <c r="CA48" s="635"/>
      <c r="CB48" s="635"/>
      <c r="CC48" s="635"/>
      <c r="CD48" s="635"/>
      <c r="CE48" s="635"/>
      <c r="CF48" s="635"/>
      <c r="CG48" s="635"/>
      <c r="CH48" s="635"/>
      <c r="CI48" s="635"/>
      <c r="CJ48" s="635"/>
      <c r="CK48" s="635"/>
      <c r="CL48" s="635"/>
      <c r="CM48" s="635"/>
      <c r="CN48" s="635"/>
      <c r="CO48" s="635"/>
      <c r="CP48" s="635"/>
      <c r="CQ48" s="635"/>
      <c r="CR48" s="635"/>
      <c r="CS48" s="635"/>
      <c r="CT48" s="635"/>
      <c r="CU48" s="635"/>
      <c r="CV48" s="635"/>
      <c r="CW48" s="635"/>
      <c r="CX48" s="635"/>
      <c r="CY48" s="635"/>
      <c r="CZ48" s="635"/>
      <c r="DA48" s="635"/>
      <c r="DB48" s="635"/>
      <c r="DC48" s="635"/>
      <c r="DD48" s="635"/>
      <c r="DE48" s="635"/>
      <c r="DF48" s="635"/>
      <c r="DG48" s="635"/>
      <c r="DH48" s="635"/>
      <c r="DI48" s="635"/>
    </row>
    <row r="49" spans="5:113" x14ac:dyDescent="0.15">
      <c r="E49" s="636" t="s">
        <v>209</v>
      </c>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c r="CA49" s="636"/>
      <c r="CB49" s="636"/>
      <c r="CC49" s="636"/>
      <c r="CD49" s="636"/>
      <c r="CE49" s="636"/>
      <c r="CF49" s="636"/>
      <c r="CG49" s="636"/>
      <c r="CH49" s="636"/>
      <c r="CI49" s="636"/>
      <c r="CJ49" s="636"/>
      <c r="CK49" s="636"/>
      <c r="CL49" s="636"/>
      <c r="CM49" s="636"/>
      <c r="CN49" s="636"/>
      <c r="CO49" s="636"/>
      <c r="CP49" s="636"/>
      <c r="CQ49" s="636"/>
      <c r="CR49" s="636"/>
      <c r="CS49" s="636"/>
      <c r="CT49" s="636"/>
      <c r="CU49" s="636"/>
      <c r="CV49" s="636"/>
      <c r="CW49" s="636"/>
      <c r="CX49" s="636"/>
      <c r="CY49" s="636"/>
      <c r="CZ49" s="636"/>
      <c r="DA49" s="636"/>
      <c r="DB49" s="636"/>
      <c r="DC49" s="636"/>
      <c r="DD49" s="636"/>
      <c r="DE49" s="636"/>
      <c r="DF49" s="636"/>
      <c r="DG49" s="636"/>
      <c r="DH49" s="636"/>
      <c r="DI49" s="636"/>
    </row>
    <row r="50" spans="5:113" x14ac:dyDescent="0.15">
      <c r="E50" s="635" t="s">
        <v>210</v>
      </c>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35"/>
      <c r="BY50" s="635"/>
      <c r="BZ50" s="635"/>
      <c r="CA50" s="635"/>
      <c r="CB50" s="635"/>
      <c r="CC50" s="635"/>
      <c r="CD50" s="635"/>
      <c r="CE50" s="635"/>
      <c r="CF50" s="635"/>
      <c r="CG50" s="635"/>
      <c r="CH50" s="635"/>
      <c r="CI50" s="635"/>
      <c r="CJ50" s="635"/>
      <c r="CK50" s="635"/>
      <c r="CL50" s="635"/>
      <c r="CM50" s="635"/>
      <c r="CN50" s="635"/>
      <c r="CO50" s="635"/>
      <c r="CP50" s="635"/>
      <c r="CQ50" s="635"/>
      <c r="CR50" s="635"/>
      <c r="CS50" s="635"/>
      <c r="CT50" s="635"/>
      <c r="CU50" s="635"/>
      <c r="CV50" s="635"/>
      <c r="CW50" s="635"/>
      <c r="CX50" s="635"/>
      <c r="CY50" s="635"/>
      <c r="CZ50" s="635"/>
      <c r="DA50" s="635"/>
      <c r="DB50" s="635"/>
      <c r="DC50" s="635"/>
      <c r="DD50" s="635"/>
      <c r="DE50" s="635"/>
      <c r="DF50" s="635"/>
      <c r="DG50" s="635"/>
      <c r="DH50" s="635"/>
      <c r="DI50" s="635"/>
    </row>
    <row r="51" spans="5:113" x14ac:dyDescent="0.15">
      <c r="E51" s="635" t="s">
        <v>211</v>
      </c>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35"/>
      <c r="CF51" s="635"/>
      <c r="CG51" s="635"/>
      <c r="CH51" s="635"/>
      <c r="CI51" s="635"/>
      <c r="CJ51" s="635"/>
      <c r="CK51" s="635"/>
      <c r="CL51" s="635"/>
      <c r="CM51" s="635"/>
      <c r="CN51" s="635"/>
      <c r="CO51" s="635"/>
      <c r="CP51" s="635"/>
      <c r="CQ51" s="635"/>
      <c r="CR51" s="635"/>
      <c r="CS51" s="635"/>
      <c r="CT51" s="635"/>
      <c r="CU51" s="635"/>
      <c r="CV51" s="635"/>
      <c r="CW51" s="635"/>
      <c r="CX51" s="635"/>
      <c r="CY51" s="635"/>
      <c r="CZ51" s="635"/>
      <c r="DA51" s="635"/>
      <c r="DB51" s="635"/>
      <c r="DC51" s="635"/>
      <c r="DD51" s="635"/>
      <c r="DE51" s="635"/>
      <c r="DF51" s="635"/>
      <c r="DG51" s="635"/>
      <c r="DH51" s="635"/>
      <c r="DI51" s="635"/>
    </row>
    <row r="52" spans="5:113" x14ac:dyDescent="0.15">
      <c r="E52" s="635" t="s">
        <v>212</v>
      </c>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5"/>
      <c r="BS52" s="635"/>
      <c r="BT52" s="635"/>
      <c r="BU52" s="635"/>
      <c r="BV52" s="635"/>
      <c r="BW52" s="635"/>
      <c r="BX52" s="635"/>
      <c r="BY52" s="635"/>
      <c r="BZ52" s="635"/>
      <c r="CA52" s="635"/>
      <c r="CB52" s="635"/>
      <c r="CC52" s="635"/>
      <c r="CD52" s="635"/>
      <c r="CE52" s="635"/>
      <c r="CF52" s="635"/>
      <c r="CG52" s="635"/>
      <c r="CH52" s="635"/>
      <c r="CI52" s="635"/>
      <c r="CJ52" s="635"/>
      <c r="CK52" s="635"/>
      <c r="CL52" s="635"/>
      <c r="CM52" s="635"/>
      <c r="CN52" s="635"/>
      <c r="CO52" s="635"/>
      <c r="CP52" s="635"/>
      <c r="CQ52" s="635"/>
      <c r="CR52" s="635"/>
      <c r="CS52" s="635"/>
      <c r="CT52" s="635"/>
      <c r="CU52" s="635"/>
      <c r="CV52" s="635"/>
      <c r="CW52" s="635"/>
      <c r="CX52" s="635"/>
      <c r="CY52" s="635"/>
      <c r="CZ52" s="635"/>
      <c r="DA52" s="635"/>
      <c r="DB52" s="635"/>
      <c r="DC52" s="635"/>
      <c r="DD52" s="635"/>
      <c r="DE52" s="635"/>
      <c r="DF52" s="635"/>
      <c r="DG52" s="635"/>
      <c r="DH52" s="635"/>
      <c r="DI52" s="635"/>
    </row>
    <row r="53" spans="5:113" x14ac:dyDescent="0.15">
      <c r="E53" s="176" t="s">
        <v>593</v>
      </c>
    </row>
    <row r="54" spans="5:113" x14ac:dyDescent="0.15"/>
    <row r="55" spans="5:113" x14ac:dyDescent="0.15"/>
    <row r="56" spans="5:113" x14ac:dyDescent="0.15"/>
  </sheetData>
  <sheetProtection algorithmName="SHA-512" hashValue="wda/7Fljnw/t+Fsgt7XOmbmSFhwPgS0oYbmDQ/ydR1rAsNXAw1amA19nNWOzq7bm7H5FKekqQjDzqt9TZqxWfQ==" saltValue="UZgICJ2am2M34H8R61N/V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9" zoomScale="110" zoomScaleNormal="110" zoomScaleSheetLayoutView="100" workbookViewId="0">
      <selection activeCell="P39" sqref="P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92" t="s">
        <v>555</v>
      </c>
      <c r="D34" s="1192"/>
      <c r="E34" s="1193"/>
      <c r="F34" s="32">
        <v>30.27</v>
      </c>
      <c r="G34" s="33">
        <v>29.58</v>
      </c>
      <c r="H34" s="33">
        <v>24.7</v>
      </c>
      <c r="I34" s="33">
        <v>32.450000000000003</v>
      </c>
      <c r="J34" s="34">
        <v>36.01</v>
      </c>
      <c r="K34" s="22"/>
      <c r="L34" s="22"/>
      <c r="M34" s="22"/>
      <c r="N34" s="22"/>
      <c r="O34" s="22"/>
      <c r="P34" s="22"/>
    </row>
    <row r="35" spans="1:16" ht="39" customHeight="1" x14ac:dyDescent="0.15">
      <c r="A35" s="22"/>
      <c r="B35" s="35"/>
      <c r="C35" s="1186" t="s">
        <v>556</v>
      </c>
      <c r="D35" s="1187"/>
      <c r="E35" s="1188"/>
      <c r="F35" s="36" t="s">
        <v>506</v>
      </c>
      <c r="G35" s="37" t="s">
        <v>506</v>
      </c>
      <c r="H35" s="37">
        <v>3.03</v>
      </c>
      <c r="I35" s="37">
        <v>4.91</v>
      </c>
      <c r="J35" s="38">
        <v>4.7300000000000004</v>
      </c>
      <c r="K35" s="22"/>
      <c r="L35" s="22"/>
      <c r="M35" s="22"/>
      <c r="N35" s="22"/>
      <c r="O35" s="22"/>
      <c r="P35" s="22"/>
    </row>
    <row r="36" spans="1:16" ht="39" customHeight="1" x14ac:dyDescent="0.15">
      <c r="A36" s="22"/>
      <c r="B36" s="35"/>
      <c r="C36" s="1186" t="s">
        <v>557</v>
      </c>
      <c r="D36" s="1187"/>
      <c r="E36" s="1188"/>
      <c r="F36" s="36">
        <v>4.3899999999999997</v>
      </c>
      <c r="G36" s="37">
        <v>4.67</v>
      </c>
      <c r="H36" s="37">
        <v>5</v>
      </c>
      <c r="I36" s="37">
        <v>4.57</v>
      </c>
      <c r="J36" s="38">
        <v>4.09</v>
      </c>
      <c r="K36" s="22"/>
      <c r="L36" s="22"/>
      <c r="M36" s="22"/>
      <c r="N36" s="22"/>
      <c r="O36" s="22"/>
      <c r="P36" s="22"/>
    </row>
    <row r="37" spans="1:16" ht="39" customHeight="1" x14ac:dyDescent="0.15">
      <c r="A37" s="22"/>
      <c r="B37" s="35"/>
      <c r="C37" s="1186" t="s">
        <v>558</v>
      </c>
      <c r="D37" s="1187"/>
      <c r="E37" s="1188"/>
      <c r="F37" s="36">
        <v>6.46</v>
      </c>
      <c r="G37" s="37">
        <v>7.43</v>
      </c>
      <c r="H37" s="37">
        <v>8.1</v>
      </c>
      <c r="I37" s="37">
        <v>7.83</v>
      </c>
      <c r="J37" s="38">
        <v>3.76</v>
      </c>
      <c r="K37" s="22"/>
      <c r="L37" s="22"/>
      <c r="M37" s="22"/>
      <c r="N37" s="22"/>
      <c r="O37" s="22"/>
      <c r="P37" s="22"/>
    </row>
    <row r="38" spans="1:16" ht="39" customHeight="1" x14ac:dyDescent="0.15">
      <c r="A38" s="22"/>
      <c r="B38" s="35"/>
      <c r="C38" s="1186" t="s">
        <v>559</v>
      </c>
      <c r="D38" s="1187"/>
      <c r="E38" s="1188"/>
      <c r="F38" s="36">
        <v>2.4900000000000002</v>
      </c>
      <c r="G38" s="37">
        <v>2.6</v>
      </c>
      <c r="H38" s="37">
        <v>1.53</v>
      </c>
      <c r="I38" s="37">
        <v>2.1800000000000002</v>
      </c>
      <c r="J38" s="38">
        <v>2.13</v>
      </c>
      <c r="K38" s="22"/>
      <c r="L38" s="22"/>
      <c r="M38" s="22"/>
      <c r="N38" s="22"/>
      <c r="O38" s="22"/>
      <c r="P38" s="22"/>
    </row>
    <row r="39" spans="1:16" ht="39" customHeight="1" x14ac:dyDescent="0.15">
      <c r="A39" s="22"/>
      <c r="B39" s="35"/>
      <c r="C39" s="1186" t="s">
        <v>560</v>
      </c>
      <c r="D39" s="1187"/>
      <c r="E39" s="1188"/>
      <c r="F39" s="36">
        <v>0</v>
      </c>
      <c r="G39" s="37">
        <v>0</v>
      </c>
      <c r="H39" s="37">
        <v>0</v>
      </c>
      <c r="I39" s="37">
        <v>0</v>
      </c>
      <c r="J39" s="38">
        <v>0</v>
      </c>
      <c r="K39" s="22"/>
      <c r="L39" s="22"/>
      <c r="M39" s="22"/>
      <c r="N39" s="22"/>
      <c r="O39" s="22"/>
      <c r="P39" s="22"/>
    </row>
    <row r="40" spans="1:16" ht="39" customHeight="1" x14ac:dyDescent="0.15">
      <c r="A40" s="22"/>
      <c r="B40" s="35"/>
      <c r="C40" s="1186"/>
      <c r="D40" s="1187"/>
      <c r="E40" s="1188"/>
      <c r="F40" s="36"/>
      <c r="G40" s="37"/>
      <c r="H40" s="37"/>
      <c r="I40" s="37"/>
      <c r="J40" s="38"/>
      <c r="K40" s="22"/>
      <c r="L40" s="22"/>
      <c r="M40" s="22"/>
      <c r="N40" s="22"/>
      <c r="O40" s="22"/>
      <c r="P40" s="22"/>
    </row>
    <row r="41" spans="1:16" ht="39" customHeight="1" x14ac:dyDescent="0.15">
      <c r="A41" s="22"/>
      <c r="B41" s="35"/>
      <c r="C41" s="1186"/>
      <c r="D41" s="1187"/>
      <c r="E41" s="1188"/>
      <c r="F41" s="36"/>
      <c r="G41" s="37"/>
      <c r="H41" s="37"/>
      <c r="I41" s="37"/>
      <c r="J41" s="38"/>
      <c r="K41" s="22"/>
      <c r="L41" s="22"/>
      <c r="M41" s="22"/>
      <c r="N41" s="22"/>
      <c r="O41" s="22"/>
      <c r="P41" s="22"/>
    </row>
    <row r="42" spans="1:16" ht="39" customHeight="1" x14ac:dyDescent="0.15">
      <c r="A42" s="22"/>
      <c r="B42" s="39"/>
      <c r="C42" s="1186" t="s">
        <v>561</v>
      </c>
      <c r="D42" s="1187"/>
      <c r="E42" s="1188"/>
      <c r="F42" s="36" t="s">
        <v>506</v>
      </c>
      <c r="G42" s="37" t="s">
        <v>506</v>
      </c>
      <c r="H42" s="37" t="s">
        <v>506</v>
      </c>
      <c r="I42" s="37" t="s">
        <v>506</v>
      </c>
      <c r="J42" s="38" t="s">
        <v>506</v>
      </c>
      <c r="K42" s="22"/>
      <c r="L42" s="22"/>
      <c r="M42" s="22"/>
      <c r="N42" s="22"/>
      <c r="O42" s="22"/>
      <c r="P42" s="22"/>
    </row>
    <row r="43" spans="1:16" ht="39" customHeight="1" thickBot="1" x14ac:dyDescent="0.2">
      <c r="A43" s="22"/>
      <c r="B43" s="40"/>
      <c r="C43" s="1189" t="s">
        <v>562</v>
      </c>
      <c r="D43" s="1190"/>
      <c r="E43" s="1191"/>
      <c r="F43" s="41">
        <v>1.89</v>
      </c>
      <c r="G43" s="42">
        <v>7.02</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37Pz3Zq5p7usHVx4tuS/DTAzepduR0eoPiJO5y6H9uOR4vNmiaUyimGPTMNdq/PmLbHTaAbnvBLuJv/7Gx0Dg==" saltValue="F++VtMqVD9bl81/PE4nQ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9" zoomScaleNormal="100" zoomScaleSheetLayoutView="55" workbookViewId="0">
      <selection activeCell="W17" sqref="W17:AB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404</v>
      </c>
      <c r="L45" s="60">
        <v>411</v>
      </c>
      <c r="M45" s="60">
        <v>368</v>
      </c>
      <c r="N45" s="60">
        <v>419</v>
      </c>
      <c r="O45" s="61">
        <v>450</v>
      </c>
      <c r="P45" s="48"/>
      <c r="Q45" s="48"/>
      <c r="R45" s="48"/>
      <c r="S45" s="48"/>
      <c r="T45" s="48"/>
      <c r="U45" s="48"/>
    </row>
    <row r="46" spans="1:21" ht="30.75" customHeight="1" x14ac:dyDescent="0.15">
      <c r="A46" s="48"/>
      <c r="B46" s="1196"/>
      <c r="C46" s="1197"/>
      <c r="D46" s="62"/>
      <c r="E46" s="1202" t="s">
        <v>12</v>
      </c>
      <c r="F46" s="1202"/>
      <c r="G46" s="1202"/>
      <c r="H46" s="1202"/>
      <c r="I46" s="1202"/>
      <c r="J46" s="1203"/>
      <c r="K46" s="63" t="s">
        <v>506</v>
      </c>
      <c r="L46" s="64" t="s">
        <v>506</v>
      </c>
      <c r="M46" s="64" t="s">
        <v>506</v>
      </c>
      <c r="N46" s="64" t="s">
        <v>506</v>
      </c>
      <c r="O46" s="65" t="s">
        <v>506</v>
      </c>
      <c r="P46" s="48"/>
      <c r="Q46" s="48"/>
      <c r="R46" s="48"/>
      <c r="S46" s="48"/>
      <c r="T46" s="48"/>
      <c r="U46" s="48"/>
    </row>
    <row r="47" spans="1:21" ht="30.75" customHeight="1" x14ac:dyDescent="0.15">
      <c r="A47" s="48"/>
      <c r="B47" s="1196"/>
      <c r="C47" s="1197"/>
      <c r="D47" s="62"/>
      <c r="E47" s="1202" t="s">
        <v>13</v>
      </c>
      <c r="F47" s="1202"/>
      <c r="G47" s="1202"/>
      <c r="H47" s="1202"/>
      <c r="I47" s="1202"/>
      <c r="J47" s="1203"/>
      <c r="K47" s="63" t="s">
        <v>506</v>
      </c>
      <c r="L47" s="64" t="s">
        <v>506</v>
      </c>
      <c r="M47" s="64" t="s">
        <v>506</v>
      </c>
      <c r="N47" s="64" t="s">
        <v>506</v>
      </c>
      <c r="O47" s="65" t="s">
        <v>506</v>
      </c>
      <c r="P47" s="48"/>
      <c r="Q47" s="48"/>
      <c r="R47" s="48"/>
      <c r="S47" s="48"/>
      <c r="T47" s="48"/>
      <c r="U47" s="48"/>
    </row>
    <row r="48" spans="1:21" ht="30.75" customHeight="1" x14ac:dyDescent="0.15">
      <c r="A48" s="48"/>
      <c r="B48" s="1196"/>
      <c r="C48" s="1197"/>
      <c r="D48" s="62"/>
      <c r="E48" s="1202" t="s">
        <v>14</v>
      </c>
      <c r="F48" s="1202"/>
      <c r="G48" s="1202"/>
      <c r="H48" s="1202"/>
      <c r="I48" s="1202"/>
      <c r="J48" s="1203"/>
      <c r="K48" s="63">
        <v>195</v>
      </c>
      <c r="L48" s="64">
        <v>198</v>
      </c>
      <c r="M48" s="64">
        <v>202</v>
      </c>
      <c r="N48" s="64">
        <v>207</v>
      </c>
      <c r="O48" s="65">
        <v>205</v>
      </c>
      <c r="P48" s="48"/>
      <c r="Q48" s="48"/>
      <c r="R48" s="48"/>
      <c r="S48" s="48"/>
      <c r="T48" s="48"/>
      <c r="U48" s="48"/>
    </row>
    <row r="49" spans="1:21" ht="30.75" customHeight="1" x14ac:dyDescent="0.15">
      <c r="A49" s="48"/>
      <c r="B49" s="1196"/>
      <c r="C49" s="1197"/>
      <c r="D49" s="62"/>
      <c r="E49" s="1202" t="s">
        <v>15</v>
      </c>
      <c r="F49" s="1202"/>
      <c r="G49" s="1202"/>
      <c r="H49" s="1202"/>
      <c r="I49" s="1202"/>
      <c r="J49" s="1203"/>
      <c r="K49" s="63">
        <v>7</v>
      </c>
      <c r="L49" s="64">
        <v>2</v>
      </c>
      <c r="M49" s="64">
        <v>3</v>
      </c>
      <c r="N49" s="64">
        <v>11</v>
      </c>
      <c r="O49" s="65">
        <v>13</v>
      </c>
      <c r="P49" s="48"/>
      <c r="Q49" s="48"/>
      <c r="R49" s="48"/>
      <c r="S49" s="48"/>
      <c r="T49" s="48"/>
      <c r="U49" s="48"/>
    </row>
    <row r="50" spans="1:21" ht="30.75" customHeight="1" x14ac:dyDescent="0.15">
      <c r="A50" s="48"/>
      <c r="B50" s="1196"/>
      <c r="C50" s="1197"/>
      <c r="D50" s="62"/>
      <c r="E50" s="1202" t="s">
        <v>16</v>
      </c>
      <c r="F50" s="1202"/>
      <c r="G50" s="1202"/>
      <c r="H50" s="1202"/>
      <c r="I50" s="1202"/>
      <c r="J50" s="1203"/>
      <c r="K50" s="63" t="s">
        <v>506</v>
      </c>
      <c r="L50" s="64" t="s">
        <v>506</v>
      </c>
      <c r="M50" s="64" t="s">
        <v>506</v>
      </c>
      <c r="N50" s="64" t="s">
        <v>506</v>
      </c>
      <c r="O50" s="65" t="s">
        <v>506</v>
      </c>
      <c r="P50" s="48"/>
      <c r="Q50" s="48"/>
      <c r="R50" s="48"/>
      <c r="S50" s="48"/>
      <c r="T50" s="48"/>
      <c r="U50" s="48"/>
    </row>
    <row r="51" spans="1:21" ht="30.75" customHeight="1" x14ac:dyDescent="0.15">
      <c r="A51" s="48"/>
      <c r="B51" s="1198"/>
      <c r="C51" s="1199"/>
      <c r="D51" s="66"/>
      <c r="E51" s="1202" t="s">
        <v>17</v>
      </c>
      <c r="F51" s="1202"/>
      <c r="G51" s="1202"/>
      <c r="H51" s="1202"/>
      <c r="I51" s="1202"/>
      <c r="J51" s="1203"/>
      <c r="K51" s="63" t="s">
        <v>506</v>
      </c>
      <c r="L51" s="64" t="s">
        <v>506</v>
      </c>
      <c r="M51" s="64" t="s">
        <v>506</v>
      </c>
      <c r="N51" s="64" t="s">
        <v>506</v>
      </c>
      <c r="O51" s="65" t="s">
        <v>506</v>
      </c>
      <c r="P51" s="48"/>
      <c r="Q51" s="48"/>
      <c r="R51" s="48"/>
      <c r="S51" s="48"/>
      <c r="T51" s="48"/>
      <c r="U51" s="48"/>
    </row>
    <row r="52" spans="1:21" ht="30.75" customHeight="1" x14ac:dyDescent="0.15">
      <c r="A52" s="48"/>
      <c r="B52" s="1204" t="s">
        <v>18</v>
      </c>
      <c r="C52" s="1205"/>
      <c r="D52" s="66"/>
      <c r="E52" s="1202" t="s">
        <v>19</v>
      </c>
      <c r="F52" s="1202"/>
      <c r="G52" s="1202"/>
      <c r="H52" s="1202"/>
      <c r="I52" s="1202"/>
      <c r="J52" s="1203"/>
      <c r="K52" s="63">
        <v>426</v>
      </c>
      <c r="L52" s="64">
        <v>423</v>
      </c>
      <c r="M52" s="64">
        <v>394</v>
      </c>
      <c r="N52" s="64">
        <v>398</v>
      </c>
      <c r="O52" s="65">
        <v>389</v>
      </c>
      <c r="P52" s="48"/>
      <c r="Q52" s="48"/>
      <c r="R52" s="48"/>
      <c r="S52" s="48"/>
      <c r="T52" s="48"/>
      <c r="U52" s="48"/>
    </row>
    <row r="53" spans="1:21" ht="30.75" customHeight="1" thickBot="1" x14ac:dyDescent="0.2">
      <c r="A53" s="48"/>
      <c r="B53" s="1206" t="s">
        <v>20</v>
      </c>
      <c r="C53" s="1207"/>
      <c r="D53" s="67"/>
      <c r="E53" s="1208" t="s">
        <v>21</v>
      </c>
      <c r="F53" s="1208"/>
      <c r="G53" s="1208"/>
      <c r="H53" s="1208"/>
      <c r="I53" s="1208"/>
      <c r="J53" s="1209"/>
      <c r="K53" s="68">
        <v>180</v>
      </c>
      <c r="L53" s="69">
        <v>188</v>
      </c>
      <c r="M53" s="69">
        <v>179</v>
      </c>
      <c r="N53" s="69">
        <v>239</v>
      </c>
      <c r="O53" s="70">
        <v>279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10" t="s">
        <v>24</v>
      </c>
      <c r="C57" s="1211"/>
      <c r="D57" s="1214" t="s">
        <v>25</v>
      </c>
      <c r="E57" s="1215"/>
      <c r="F57" s="1215"/>
      <c r="G57" s="1215"/>
      <c r="H57" s="1215"/>
      <c r="I57" s="1215"/>
      <c r="J57" s="1216"/>
      <c r="K57" s="354" t="s">
        <v>587</v>
      </c>
      <c r="L57" s="355" t="s">
        <v>587</v>
      </c>
      <c r="M57" s="83" t="s">
        <v>506</v>
      </c>
      <c r="N57" s="83" t="s">
        <v>506</v>
      </c>
      <c r="O57" s="84" t="s">
        <v>506</v>
      </c>
    </row>
    <row r="58" spans="1:21" ht="31.5" customHeight="1" thickBot="1" x14ac:dyDescent="0.2">
      <c r="B58" s="1212"/>
      <c r="C58" s="1213"/>
      <c r="D58" s="1217" t="s">
        <v>26</v>
      </c>
      <c r="E58" s="1218"/>
      <c r="F58" s="1218"/>
      <c r="G58" s="1218"/>
      <c r="H58" s="1218"/>
      <c r="I58" s="1218"/>
      <c r="J58" s="1219"/>
      <c r="K58" s="85" t="s">
        <v>506</v>
      </c>
      <c r="L58" s="86" t="s">
        <v>506</v>
      </c>
      <c r="M58" s="86" t="s">
        <v>506</v>
      </c>
      <c r="N58" s="86" t="s">
        <v>506</v>
      </c>
      <c r="O58" s="87" t="s">
        <v>506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zW2QQbu9ILDWa9UdPl7oJ2KFJGMJ+2VhfGAUHL6JW5B2oyb/9Vvh0Mj9Hpns5pFPPr0G+zA4tGpIaQM2CWiyA==" saltValue="C2dZoNdEILsNJt0zRemF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view="pageBreakPreview" topLeftCell="D40" zoomScale="110" zoomScaleNormal="55" zoomScaleSheetLayoutView="110" workbookViewId="0">
      <selection activeCell="W17" sqref="W17:AB1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20" t="s">
        <v>29</v>
      </c>
      <c r="C41" s="1221"/>
      <c r="D41" s="101"/>
      <c r="E41" s="1226" t="s">
        <v>30</v>
      </c>
      <c r="F41" s="1226"/>
      <c r="G41" s="1226"/>
      <c r="H41" s="1227"/>
      <c r="I41" s="345">
        <v>3676</v>
      </c>
      <c r="J41" s="346">
        <v>3645</v>
      </c>
      <c r="K41" s="346">
        <v>3602</v>
      </c>
      <c r="L41" s="346">
        <v>3634</v>
      </c>
      <c r="M41" s="347">
        <v>3703</v>
      </c>
    </row>
    <row r="42" spans="2:13" ht="27.75" customHeight="1" x14ac:dyDescent="0.15">
      <c r="B42" s="1222"/>
      <c r="C42" s="1223"/>
      <c r="D42" s="102"/>
      <c r="E42" s="1228" t="s">
        <v>31</v>
      </c>
      <c r="F42" s="1228"/>
      <c r="G42" s="1228"/>
      <c r="H42" s="1229"/>
      <c r="I42" s="348" t="s">
        <v>506</v>
      </c>
      <c r="J42" s="349" t="s">
        <v>506</v>
      </c>
      <c r="K42" s="349" t="s">
        <v>506</v>
      </c>
      <c r="L42" s="349" t="s">
        <v>506</v>
      </c>
      <c r="M42" s="350" t="s">
        <v>506</v>
      </c>
    </row>
    <row r="43" spans="2:13" ht="27.75" customHeight="1" x14ac:dyDescent="0.15">
      <c r="B43" s="1222"/>
      <c r="C43" s="1223"/>
      <c r="D43" s="102"/>
      <c r="E43" s="1228" t="s">
        <v>32</v>
      </c>
      <c r="F43" s="1228"/>
      <c r="G43" s="1228"/>
      <c r="H43" s="1229"/>
      <c r="I43" s="348">
        <v>1474</v>
      </c>
      <c r="J43" s="349">
        <v>1396</v>
      </c>
      <c r="K43" s="349">
        <v>1267</v>
      </c>
      <c r="L43" s="349">
        <v>1150</v>
      </c>
      <c r="M43" s="350">
        <v>1015</v>
      </c>
    </row>
    <row r="44" spans="2:13" ht="27.75" customHeight="1" x14ac:dyDescent="0.15">
      <c r="B44" s="1222"/>
      <c r="C44" s="1223"/>
      <c r="D44" s="102"/>
      <c r="E44" s="1228" t="s">
        <v>33</v>
      </c>
      <c r="F44" s="1228"/>
      <c r="G44" s="1228"/>
      <c r="H44" s="1229"/>
      <c r="I44" s="348">
        <v>179</v>
      </c>
      <c r="J44" s="349">
        <v>142</v>
      </c>
      <c r="K44" s="349">
        <v>140</v>
      </c>
      <c r="L44" s="349">
        <v>131</v>
      </c>
      <c r="M44" s="350">
        <v>118</v>
      </c>
    </row>
    <row r="45" spans="2:13" ht="27.75" customHeight="1" x14ac:dyDescent="0.15">
      <c r="B45" s="1222"/>
      <c r="C45" s="1223"/>
      <c r="D45" s="102"/>
      <c r="E45" s="1228" t="s">
        <v>34</v>
      </c>
      <c r="F45" s="1228"/>
      <c r="G45" s="1228"/>
      <c r="H45" s="1229"/>
      <c r="I45" s="348">
        <v>678</v>
      </c>
      <c r="J45" s="349">
        <v>679</v>
      </c>
      <c r="K45" s="349">
        <v>688</v>
      </c>
      <c r="L45" s="349">
        <v>683</v>
      </c>
      <c r="M45" s="350">
        <v>670</v>
      </c>
    </row>
    <row r="46" spans="2:13" ht="27.75" customHeight="1" x14ac:dyDescent="0.15">
      <c r="B46" s="1222"/>
      <c r="C46" s="1223"/>
      <c r="D46" s="103"/>
      <c r="E46" s="1228" t="s">
        <v>35</v>
      </c>
      <c r="F46" s="1228"/>
      <c r="G46" s="1228"/>
      <c r="H46" s="1229"/>
      <c r="I46" s="348" t="s">
        <v>506</v>
      </c>
      <c r="J46" s="349" t="s">
        <v>506</v>
      </c>
      <c r="K46" s="349" t="s">
        <v>506</v>
      </c>
      <c r="L46" s="349" t="s">
        <v>506</v>
      </c>
      <c r="M46" s="350" t="s">
        <v>506</v>
      </c>
    </row>
    <row r="47" spans="2:13" ht="27.75" customHeight="1" x14ac:dyDescent="0.15">
      <c r="B47" s="1222"/>
      <c r="C47" s="1223"/>
      <c r="D47" s="104"/>
      <c r="E47" s="1230" t="s">
        <v>36</v>
      </c>
      <c r="F47" s="1231"/>
      <c r="G47" s="1231"/>
      <c r="H47" s="1232"/>
      <c r="I47" s="348" t="s">
        <v>506</v>
      </c>
      <c r="J47" s="349" t="s">
        <v>506</v>
      </c>
      <c r="K47" s="349" t="s">
        <v>506</v>
      </c>
      <c r="L47" s="349" t="s">
        <v>506</v>
      </c>
      <c r="M47" s="350" t="s">
        <v>506</v>
      </c>
    </row>
    <row r="48" spans="2:13" ht="27.75" customHeight="1" x14ac:dyDescent="0.15">
      <c r="B48" s="1222"/>
      <c r="C48" s="1223"/>
      <c r="D48" s="102"/>
      <c r="E48" s="1228" t="s">
        <v>37</v>
      </c>
      <c r="F48" s="1228"/>
      <c r="G48" s="1228"/>
      <c r="H48" s="1229"/>
      <c r="I48" s="348" t="s">
        <v>506</v>
      </c>
      <c r="J48" s="349" t="s">
        <v>506</v>
      </c>
      <c r="K48" s="349" t="s">
        <v>506</v>
      </c>
      <c r="L48" s="349" t="s">
        <v>506</v>
      </c>
      <c r="M48" s="350" t="s">
        <v>506</v>
      </c>
    </row>
    <row r="49" spans="2:13" ht="27.75" customHeight="1" x14ac:dyDescent="0.15">
      <c r="B49" s="1224"/>
      <c r="C49" s="1225"/>
      <c r="D49" s="102"/>
      <c r="E49" s="1228" t="s">
        <v>38</v>
      </c>
      <c r="F49" s="1228"/>
      <c r="G49" s="1228"/>
      <c r="H49" s="1229"/>
      <c r="I49" s="348" t="s">
        <v>506</v>
      </c>
      <c r="J49" s="349" t="s">
        <v>506</v>
      </c>
      <c r="K49" s="349" t="s">
        <v>506</v>
      </c>
      <c r="L49" s="349" t="s">
        <v>506</v>
      </c>
      <c r="M49" s="350" t="s">
        <v>506</v>
      </c>
    </row>
    <row r="50" spans="2:13" ht="27.75" customHeight="1" x14ac:dyDescent="0.15">
      <c r="B50" s="1233" t="s">
        <v>39</v>
      </c>
      <c r="C50" s="1234"/>
      <c r="D50" s="105"/>
      <c r="E50" s="1228" t="s">
        <v>40</v>
      </c>
      <c r="F50" s="1228"/>
      <c r="G50" s="1228"/>
      <c r="H50" s="1229"/>
      <c r="I50" s="348">
        <v>2297</v>
      </c>
      <c r="J50" s="349">
        <v>2305</v>
      </c>
      <c r="K50" s="349">
        <v>2276</v>
      </c>
      <c r="L50" s="349">
        <v>2258</v>
      </c>
      <c r="M50" s="350">
        <v>2766</v>
      </c>
    </row>
    <row r="51" spans="2:13" ht="27.75" customHeight="1" x14ac:dyDescent="0.15">
      <c r="B51" s="1222"/>
      <c r="C51" s="1223"/>
      <c r="D51" s="102"/>
      <c r="E51" s="1228" t="s">
        <v>41</v>
      </c>
      <c r="F51" s="1228"/>
      <c r="G51" s="1228"/>
      <c r="H51" s="1229"/>
      <c r="I51" s="348">
        <v>12</v>
      </c>
      <c r="J51" s="349">
        <v>8</v>
      </c>
      <c r="K51" s="349">
        <v>6</v>
      </c>
      <c r="L51" s="349">
        <v>6</v>
      </c>
      <c r="M51" s="350">
        <v>5</v>
      </c>
    </row>
    <row r="52" spans="2:13" ht="27.75" customHeight="1" x14ac:dyDescent="0.15">
      <c r="B52" s="1224"/>
      <c r="C52" s="1225"/>
      <c r="D52" s="102"/>
      <c r="E52" s="1228" t="s">
        <v>42</v>
      </c>
      <c r="F52" s="1228"/>
      <c r="G52" s="1228"/>
      <c r="H52" s="1229"/>
      <c r="I52" s="348">
        <v>3633</v>
      </c>
      <c r="J52" s="349">
        <v>3519</v>
      </c>
      <c r="K52" s="349">
        <v>3421</v>
      </c>
      <c r="L52" s="349">
        <v>3461</v>
      </c>
      <c r="M52" s="350">
        <v>3394</v>
      </c>
    </row>
    <row r="53" spans="2:13" ht="27.75" customHeight="1" thickBot="1" x14ac:dyDescent="0.2">
      <c r="B53" s="1235" t="s">
        <v>43</v>
      </c>
      <c r="C53" s="1236"/>
      <c r="D53" s="106"/>
      <c r="E53" s="1237" t="s">
        <v>44</v>
      </c>
      <c r="F53" s="1237"/>
      <c r="G53" s="1237"/>
      <c r="H53" s="1238"/>
      <c r="I53" s="351">
        <v>64</v>
      </c>
      <c r="J53" s="352">
        <v>30</v>
      </c>
      <c r="K53" s="352">
        <v>-7</v>
      </c>
      <c r="L53" s="352">
        <v>-126</v>
      </c>
      <c r="M53" s="353">
        <v>-659</v>
      </c>
    </row>
    <row r="54" spans="2:13" ht="27.75" customHeight="1" x14ac:dyDescent="0.15">
      <c r="B54" s="107" t="s">
        <v>45</v>
      </c>
      <c r="C54" s="108"/>
      <c r="D54" s="108"/>
      <c r="E54" s="109"/>
      <c r="F54" s="109"/>
      <c r="G54" s="109"/>
      <c r="H54" s="109"/>
      <c r="I54" s="110"/>
      <c r="J54" s="110"/>
      <c r="K54" s="110"/>
      <c r="L54" s="110"/>
      <c r="M54" s="110"/>
    </row>
    <row r="55" spans="2:13" x14ac:dyDescent="0.15"/>
  </sheetData>
  <sheetProtection algorithmName="SHA-512" hashValue="gqT2qnpkq/OO2TngNIc78yT43RxnLByIr5X1mey90LZLNG9LjWYvtJwqv25J+OpFqR+fm354fF77ZrOjn2/JvQ==" saltValue="4ly/CmFHDwYyGQ7lWj+0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50" zoomScale="118" zoomScaleNormal="118" zoomScaleSheetLayoutView="70" workbookViewId="0">
      <selection activeCell="W17" sqref="W17:AB1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1" t="s">
        <v>46</v>
      </c>
    </row>
    <row r="54" spans="2:8" ht="29.25" customHeight="1" thickBot="1" x14ac:dyDescent="0.25">
      <c r="B54" s="112" t="s">
        <v>1</v>
      </c>
      <c r="C54" s="113"/>
      <c r="D54" s="113"/>
      <c r="E54" s="114" t="s">
        <v>2</v>
      </c>
      <c r="F54" s="115" t="s">
        <v>550</v>
      </c>
      <c r="G54" s="115" t="s">
        <v>551</v>
      </c>
      <c r="H54" s="116" t="s">
        <v>552</v>
      </c>
    </row>
    <row r="55" spans="2:8" ht="52.5" customHeight="1" x14ac:dyDescent="0.15">
      <c r="B55" s="117"/>
      <c r="C55" s="1247" t="s">
        <v>47</v>
      </c>
      <c r="D55" s="1247"/>
      <c r="E55" s="1248"/>
      <c r="F55" s="118">
        <v>1202</v>
      </c>
      <c r="G55" s="118">
        <v>1208</v>
      </c>
      <c r="H55" s="119">
        <v>1510</v>
      </c>
    </row>
    <row r="56" spans="2:8" ht="52.5" customHeight="1" x14ac:dyDescent="0.15">
      <c r="B56" s="120"/>
      <c r="C56" s="1249" t="s">
        <v>48</v>
      </c>
      <c r="D56" s="1249"/>
      <c r="E56" s="1250"/>
      <c r="F56" s="121">
        <v>605</v>
      </c>
      <c r="G56" s="121">
        <v>756</v>
      </c>
      <c r="H56" s="122">
        <v>758</v>
      </c>
    </row>
    <row r="57" spans="2:8" ht="53.25" customHeight="1" x14ac:dyDescent="0.15">
      <c r="B57" s="120"/>
      <c r="C57" s="1251" t="s">
        <v>49</v>
      </c>
      <c r="D57" s="1251"/>
      <c r="E57" s="1252"/>
      <c r="F57" s="123">
        <v>189</v>
      </c>
      <c r="G57" s="123">
        <v>193</v>
      </c>
      <c r="H57" s="124">
        <v>396</v>
      </c>
    </row>
    <row r="58" spans="2:8" ht="45.75" customHeight="1" x14ac:dyDescent="0.15">
      <c r="B58" s="125"/>
      <c r="C58" s="1239" t="s">
        <v>588</v>
      </c>
      <c r="D58" s="1240"/>
      <c r="E58" s="1241"/>
      <c r="F58" s="356" t="s">
        <v>587</v>
      </c>
      <c r="G58" s="126" t="s">
        <v>506</v>
      </c>
      <c r="H58" s="127">
        <v>200</v>
      </c>
    </row>
    <row r="59" spans="2:8" ht="45.75" customHeight="1" x14ac:dyDescent="0.15">
      <c r="B59" s="125"/>
      <c r="C59" s="1239" t="s">
        <v>589</v>
      </c>
      <c r="D59" s="1240"/>
      <c r="E59" s="1241"/>
      <c r="F59" s="126">
        <v>162</v>
      </c>
      <c r="G59" s="126">
        <v>162</v>
      </c>
      <c r="H59" s="127">
        <v>162</v>
      </c>
    </row>
    <row r="60" spans="2:8" ht="45.75" customHeight="1" x14ac:dyDescent="0.15">
      <c r="B60" s="125"/>
      <c r="C60" s="1239" t="s">
        <v>590</v>
      </c>
      <c r="D60" s="1240"/>
      <c r="E60" s="1241"/>
      <c r="F60" s="126">
        <v>21</v>
      </c>
      <c r="G60" s="126">
        <v>21</v>
      </c>
      <c r="H60" s="127">
        <v>21</v>
      </c>
    </row>
    <row r="61" spans="2:8" ht="45.75" customHeight="1" x14ac:dyDescent="0.15">
      <c r="B61" s="125"/>
      <c r="C61" s="1239" t="s">
        <v>591</v>
      </c>
      <c r="D61" s="1240"/>
      <c r="E61" s="1241"/>
      <c r="F61" s="126">
        <v>2</v>
      </c>
      <c r="G61" s="126">
        <v>6</v>
      </c>
      <c r="H61" s="127">
        <v>10</v>
      </c>
    </row>
    <row r="62" spans="2:8" ht="45.75" customHeight="1" thickBot="1" x14ac:dyDescent="0.2">
      <c r="B62" s="128"/>
      <c r="C62" s="1242" t="s">
        <v>592</v>
      </c>
      <c r="D62" s="1243"/>
      <c r="E62" s="1244"/>
      <c r="F62" s="129">
        <v>3</v>
      </c>
      <c r="G62" s="129">
        <v>3</v>
      </c>
      <c r="H62" s="130">
        <v>3</v>
      </c>
    </row>
    <row r="63" spans="2:8" ht="52.5" customHeight="1" thickBot="1" x14ac:dyDescent="0.2">
      <c r="B63" s="131"/>
      <c r="C63" s="1245" t="s">
        <v>50</v>
      </c>
      <c r="D63" s="1245"/>
      <c r="E63" s="1246"/>
      <c r="F63" s="132">
        <v>1996</v>
      </c>
      <c r="G63" s="132">
        <v>2157</v>
      </c>
      <c r="H63" s="133">
        <v>2664</v>
      </c>
    </row>
    <row r="64" spans="2:8" x14ac:dyDescent="0.15"/>
  </sheetData>
  <sheetProtection algorithmName="SHA-512" hashValue="/YzzUnwUZYM5aQDh5tMvwVRxuvDBtFSwZY14ZUV1dE/5bS7V/Jgxswk7YSOlNEEYm+RGDwXjhTCFLIbM7fmyEw==" saltValue="HEW8QJL/OCBGO+KcG4gG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A4646-F427-46A7-8546-680225BB62E1}">
  <sheetPr>
    <pageSetUpPr fitToPage="1"/>
  </sheetPr>
  <dimension ref="A1:DE85"/>
  <sheetViews>
    <sheetView showGridLines="0" zoomScale="70" zoomScaleNormal="70" zoomScaleSheetLayoutView="55" workbookViewId="0">
      <selection activeCell="AQ71" sqref="AQ71"/>
    </sheetView>
  </sheetViews>
  <sheetFormatPr defaultColWidth="0" defaultRowHeight="13.5" customHeight="1" zeroHeight="1" x14ac:dyDescent="0.15"/>
  <cols>
    <col min="1" max="1" width="6.375" style="365" customWidth="1"/>
    <col min="2" max="107" width="2.5" style="365" customWidth="1"/>
    <col min="108" max="108" width="6.125" style="372" customWidth="1"/>
    <col min="109" max="109" width="5.875" style="371" customWidth="1"/>
    <col min="110" max="16384" width="8.625" style="365" hidden="1"/>
  </cols>
  <sheetData>
    <row r="1" spans="1:109" ht="42.75" customHeight="1" x14ac:dyDescent="0.15">
      <c r="A1" s="363"/>
      <c r="B1" s="364"/>
      <c r="DD1" s="365"/>
      <c r="DE1" s="365"/>
    </row>
    <row r="2" spans="1:109"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09"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09" s="249"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row>
    <row r="5" spans="1:109" s="249"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row>
    <row r="6" spans="1:109" s="249"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row>
    <row r="7" spans="1:109" s="249"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row>
    <row r="8" spans="1:109" s="249"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row>
    <row r="9" spans="1:109" s="249"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row>
    <row r="10" spans="1:109" s="249"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row>
    <row r="11" spans="1:109" s="249"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row>
    <row r="12" spans="1:109" s="249"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row>
    <row r="13" spans="1:109" s="249"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row>
    <row r="14" spans="1:109" s="249"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row>
    <row r="15" spans="1:109" s="249"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row>
    <row r="16" spans="1:109" s="249"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row>
    <row r="17" spans="1:109" s="249"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row>
    <row r="18" spans="1:109" s="249"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row>
    <row r="19" spans="1:109" x14ac:dyDescent="0.15">
      <c r="DD19" s="365"/>
      <c r="DE19" s="365"/>
    </row>
    <row r="20" spans="1:109" x14ac:dyDescent="0.15">
      <c r="DD20" s="365"/>
      <c r="DE20" s="365"/>
    </row>
    <row r="21" spans="1:109" ht="17.25" customHeight="1"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row>
    <row r="22" spans="1:109" ht="17.25" customHeight="1" x14ac:dyDescent="0.15">
      <c r="B22" s="371"/>
    </row>
    <row r="23" spans="1:109" x14ac:dyDescent="0.15">
      <c r="B23" s="371"/>
    </row>
    <row r="24" spans="1:109" x14ac:dyDescent="0.15">
      <c r="B24" s="371"/>
    </row>
    <row r="25" spans="1:109" x14ac:dyDescent="0.15">
      <c r="B25" s="371"/>
    </row>
    <row r="26" spans="1:109" x14ac:dyDescent="0.15">
      <c r="B26" s="371"/>
    </row>
    <row r="27" spans="1:109" x14ac:dyDescent="0.15">
      <c r="B27" s="371"/>
    </row>
    <row r="28" spans="1:109" x14ac:dyDescent="0.15">
      <c r="B28" s="371"/>
    </row>
    <row r="29" spans="1:109" x14ac:dyDescent="0.15">
      <c r="B29" s="371"/>
    </row>
    <row r="30" spans="1:109" x14ac:dyDescent="0.15">
      <c r="B30" s="371"/>
    </row>
    <row r="31" spans="1:109" x14ac:dyDescent="0.15">
      <c r="B31" s="371"/>
    </row>
    <row r="32" spans="1:109" x14ac:dyDescent="0.15">
      <c r="B32" s="371"/>
    </row>
    <row r="33" spans="2:109" x14ac:dyDescent="0.15">
      <c r="B33" s="371"/>
    </row>
    <row r="34" spans="2:109" x14ac:dyDescent="0.15">
      <c r="B34" s="371"/>
    </row>
    <row r="35" spans="2:109" x14ac:dyDescent="0.15">
      <c r="B35" s="371"/>
    </row>
    <row r="36" spans="2:109" x14ac:dyDescent="0.15">
      <c r="B36" s="371"/>
    </row>
    <row r="37" spans="2:109" x14ac:dyDescent="0.15">
      <c r="B37" s="371"/>
    </row>
    <row r="38" spans="2:109" x14ac:dyDescent="0.15">
      <c r="B38" s="371"/>
    </row>
    <row r="39" spans="2:109" x14ac:dyDescent="0.15">
      <c r="B39" s="373"/>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5"/>
    </row>
    <row r="40" spans="2:109" x14ac:dyDescent="0.15">
      <c r="B40" s="376"/>
      <c r="DD40" s="376"/>
      <c r="DE40" s="365"/>
    </row>
    <row r="41" spans="2:109" ht="17.25" x14ac:dyDescent="0.15">
      <c r="B41" s="377" t="s">
        <v>594</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1"/>
      <c r="G42" s="378"/>
      <c r="I42" s="379"/>
      <c r="J42" s="379"/>
      <c r="K42" s="379"/>
      <c r="AM42" s="378"/>
      <c r="AN42" s="378" t="s">
        <v>595</v>
      </c>
      <c r="AP42" s="379"/>
      <c r="AQ42" s="379"/>
      <c r="AR42" s="379"/>
      <c r="AY42" s="378"/>
      <c r="BA42" s="379"/>
      <c r="BB42" s="379"/>
      <c r="BC42" s="379"/>
      <c r="BK42" s="378"/>
      <c r="BM42" s="379"/>
      <c r="BN42" s="379"/>
      <c r="BO42" s="379"/>
      <c r="BW42" s="378"/>
      <c r="BY42" s="379"/>
      <c r="BZ42" s="379"/>
      <c r="CA42" s="379"/>
      <c r="CI42" s="378"/>
      <c r="CK42" s="379"/>
      <c r="CL42" s="379"/>
      <c r="CM42" s="379"/>
      <c r="CU42" s="378"/>
      <c r="CW42" s="379"/>
      <c r="CX42" s="379"/>
      <c r="CY42" s="379"/>
    </row>
    <row r="43" spans="2:109" ht="13.5" customHeight="1" x14ac:dyDescent="0.15">
      <c r="B43" s="371"/>
      <c r="AN43" s="1253" t="s">
        <v>603</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x14ac:dyDescent="0.15">
      <c r="B44" s="371"/>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x14ac:dyDescent="0.15">
      <c r="B45" s="371"/>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x14ac:dyDescent="0.15">
      <c r="B46" s="371"/>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x14ac:dyDescent="0.15">
      <c r="B47" s="371"/>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x14ac:dyDescent="0.15">
      <c r="B48" s="371"/>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x14ac:dyDescent="0.15">
      <c r="B49" s="371"/>
      <c r="AN49" s="365" t="s">
        <v>596</v>
      </c>
    </row>
    <row r="50" spans="1:109" x14ac:dyDescent="0.15">
      <c r="B50" s="371"/>
      <c r="G50" s="1262"/>
      <c r="H50" s="1262"/>
      <c r="I50" s="1262"/>
      <c r="J50" s="1262"/>
      <c r="K50" s="381"/>
      <c r="L50" s="381"/>
      <c r="M50" s="382"/>
      <c r="N50" s="382"/>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66" t="s">
        <v>548</v>
      </c>
      <c r="BQ50" s="1266"/>
      <c r="BR50" s="1266"/>
      <c r="BS50" s="1266"/>
      <c r="BT50" s="1266"/>
      <c r="BU50" s="1266"/>
      <c r="BV50" s="1266"/>
      <c r="BW50" s="1266"/>
      <c r="BX50" s="1266" t="s">
        <v>549</v>
      </c>
      <c r="BY50" s="1266"/>
      <c r="BZ50" s="1266"/>
      <c r="CA50" s="1266"/>
      <c r="CB50" s="1266"/>
      <c r="CC50" s="1266"/>
      <c r="CD50" s="1266"/>
      <c r="CE50" s="1266"/>
      <c r="CF50" s="1266" t="s">
        <v>550</v>
      </c>
      <c r="CG50" s="1266"/>
      <c r="CH50" s="1266"/>
      <c r="CI50" s="1266"/>
      <c r="CJ50" s="1266"/>
      <c r="CK50" s="1266"/>
      <c r="CL50" s="1266"/>
      <c r="CM50" s="1266"/>
      <c r="CN50" s="1266" t="s">
        <v>551</v>
      </c>
      <c r="CO50" s="1266"/>
      <c r="CP50" s="1266"/>
      <c r="CQ50" s="1266"/>
      <c r="CR50" s="1266"/>
      <c r="CS50" s="1266"/>
      <c r="CT50" s="1266"/>
      <c r="CU50" s="1266"/>
      <c r="CV50" s="1266" t="s">
        <v>552</v>
      </c>
      <c r="CW50" s="1266"/>
      <c r="CX50" s="1266"/>
      <c r="CY50" s="1266"/>
      <c r="CZ50" s="1266"/>
      <c r="DA50" s="1266"/>
      <c r="DB50" s="1266"/>
      <c r="DC50" s="1266"/>
    </row>
    <row r="51" spans="1:109" ht="13.5" customHeight="1" x14ac:dyDescent="0.15">
      <c r="B51" s="371"/>
      <c r="G51" s="1272"/>
      <c r="H51" s="1272"/>
      <c r="I51" s="1270"/>
      <c r="J51" s="1270"/>
      <c r="K51" s="1268"/>
      <c r="L51" s="1268"/>
      <c r="M51" s="1268"/>
      <c r="N51" s="1268"/>
      <c r="AM51" s="380"/>
      <c r="AN51" s="1269" t="s">
        <v>597</v>
      </c>
      <c r="AO51" s="1269"/>
      <c r="AP51" s="1269"/>
      <c r="AQ51" s="1269"/>
      <c r="AR51" s="1269"/>
      <c r="AS51" s="1269"/>
      <c r="AT51" s="1269"/>
      <c r="AU51" s="1269"/>
      <c r="AV51" s="1269"/>
      <c r="AW51" s="1269"/>
      <c r="AX51" s="1269"/>
      <c r="AY51" s="1269"/>
      <c r="AZ51" s="1269"/>
      <c r="BA51" s="1269"/>
      <c r="BB51" s="1269" t="s">
        <v>598</v>
      </c>
      <c r="BC51" s="1269"/>
      <c r="BD51" s="1269"/>
      <c r="BE51" s="1269"/>
      <c r="BF51" s="1269"/>
      <c r="BG51" s="1269"/>
      <c r="BH51" s="1269"/>
      <c r="BI51" s="1269"/>
      <c r="BJ51" s="1269"/>
      <c r="BK51" s="1269"/>
      <c r="BL51" s="1269"/>
      <c r="BM51" s="1269"/>
      <c r="BN51" s="1269"/>
      <c r="BO51" s="1269"/>
      <c r="BP51" s="1267">
        <v>3</v>
      </c>
      <c r="BQ51" s="1267"/>
      <c r="BR51" s="1267"/>
      <c r="BS51" s="1267"/>
      <c r="BT51" s="1267"/>
      <c r="BU51" s="1267"/>
      <c r="BV51" s="1267"/>
      <c r="BW51" s="1267"/>
      <c r="BX51" s="1267">
        <v>1.4</v>
      </c>
      <c r="BY51" s="1267"/>
      <c r="BZ51" s="1267"/>
      <c r="CA51" s="1267"/>
      <c r="CB51" s="1267"/>
      <c r="CC51" s="1267"/>
      <c r="CD51" s="1267"/>
      <c r="CE51" s="1267"/>
      <c r="CF51" s="1267"/>
      <c r="CG51" s="1267"/>
      <c r="CH51" s="1267"/>
      <c r="CI51" s="1267"/>
      <c r="CJ51" s="1267"/>
      <c r="CK51" s="1267"/>
      <c r="CL51" s="1267"/>
      <c r="CM51" s="1267"/>
      <c r="CN51" s="1267"/>
      <c r="CO51" s="1267"/>
      <c r="CP51" s="1267"/>
      <c r="CQ51" s="1267"/>
      <c r="CR51" s="1267"/>
      <c r="CS51" s="1267"/>
      <c r="CT51" s="1267"/>
      <c r="CU51" s="1267"/>
      <c r="CV51" s="1267"/>
      <c r="CW51" s="1267"/>
      <c r="CX51" s="1267"/>
      <c r="CY51" s="1267"/>
      <c r="CZ51" s="1267"/>
      <c r="DA51" s="1267"/>
      <c r="DB51" s="1267"/>
      <c r="DC51" s="1267"/>
    </row>
    <row r="52" spans="1:109" x14ac:dyDescent="0.15">
      <c r="B52" s="371"/>
      <c r="G52" s="1272"/>
      <c r="H52" s="1272"/>
      <c r="I52" s="1270"/>
      <c r="J52" s="1270"/>
      <c r="K52" s="1268"/>
      <c r="L52" s="1268"/>
      <c r="M52" s="1268"/>
      <c r="N52" s="1268"/>
      <c r="AM52" s="380"/>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379"/>
      <c r="B53" s="371"/>
      <c r="G53" s="1272"/>
      <c r="H53" s="1272"/>
      <c r="I53" s="1262"/>
      <c r="J53" s="1262"/>
      <c r="K53" s="1268"/>
      <c r="L53" s="1268"/>
      <c r="M53" s="1268"/>
      <c r="N53" s="1268"/>
      <c r="AM53" s="380"/>
      <c r="AN53" s="1269"/>
      <c r="AO53" s="1269"/>
      <c r="AP53" s="1269"/>
      <c r="AQ53" s="1269"/>
      <c r="AR53" s="1269"/>
      <c r="AS53" s="1269"/>
      <c r="AT53" s="1269"/>
      <c r="AU53" s="1269"/>
      <c r="AV53" s="1269"/>
      <c r="AW53" s="1269"/>
      <c r="AX53" s="1269"/>
      <c r="AY53" s="1269"/>
      <c r="AZ53" s="1269"/>
      <c r="BA53" s="1269"/>
      <c r="BB53" s="1269" t="s">
        <v>599</v>
      </c>
      <c r="BC53" s="1269"/>
      <c r="BD53" s="1269"/>
      <c r="BE53" s="1269"/>
      <c r="BF53" s="1269"/>
      <c r="BG53" s="1269"/>
      <c r="BH53" s="1269"/>
      <c r="BI53" s="1269"/>
      <c r="BJ53" s="1269"/>
      <c r="BK53" s="1269"/>
      <c r="BL53" s="1269"/>
      <c r="BM53" s="1269"/>
      <c r="BN53" s="1269"/>
      <c r="BO53" s="1269"/>
      <c r="BP53" s="1267">
        <v>52.9</v>
      </c>
      <c r="BQ53" s="1267"/>
      <c r="BR53" s="1267"/>
      <c r="BS53" s="1267"/>
      <c r="BT53" s="1267"/>
      <c r="BU53" s="1267"/>
      <c r="BV53" s="1267"/>
      <c r="BW53" s="1267"/>
      <c r="BX53" s="1267">
        <v>55.1</v>
      </c>
      <c r="BY53" s="1267"/>
      <c r="BZ53" s="1267"/>
      <c r="CA53" s="1267"/>
      <c r="CB53" s="1267"/>
      <c r="CC53" s="1267"/>
      <c r="CD53" s="1267"/>
      <c r="CE53" s="1267"/>
      <c r="CF53" s="1267">
        <v>56.9</v>
      </c>
      <c r="CG53" s="1267"/>
      <c r="CH53" s="1267"/>
      <c r="CI53" s="1267"/>
      <c r="CJ53" s="1267"/>
      <c r="CK53" s="1267"/>
      <c r="CL53" s="1267"/>
      <c r="CM53" s="1267"/>
      <c r="CN53" s="1267">
        <v>57.7</v>
      </c>
      <c r="CO53" s="1267"/>
      <c r="CP53" s="1267"/>
      <c r="CQ53" s="1267"/>
      <c r="CR53" s="1267"/>
      <c r="CS53" s="1267"/>
      <c r="CT53" s="1267"/>
      <c r="CU53" s="1267"/>
      <c r="CV53" s="1267">
        <v>59.3</v>
      </c>
      <c r="CW53" s="1267"/>
      <c r="CX53" s="1267"/>
      <c r="CY53" s="1267"/>
      <c r="CZ53" s="1267"/>
      <c r="DA53" s="1267"/>
      <c r="DB53" s="1267"/>
      <c r="DC53" s="1267"/>
    </row>
    <row r="54" spans="1:109" x14ac:dyDescent="0.15">
      <c r="A54" s="379"/>
      <c r="B54" s="371"/>
      <c r="G54" s="1272"/>
      <c r="H54" s="1272"/>
      <c r="I54" s="1262"/>
      <c r="J54" s="1262"/>
      <c r="K54" s="1268"/>
      <c r="L54" s="1268"/>
      <c r="M54" s="1268"/>
      <c r="N54" s="1268"/>
      <c r="AM54" s="380"/>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379"/>
      <c r="B55" s="371"/>
      <c r="G55" s="1262"/>
      <c r="H55" s="1262"/>
      <c r="I55" s="1262"/>
      <c r="J55" s="1262"/>
      <c r="K55" s="1268"/>
      <c r="L55" s="1268"/>
      <c r="M55" s="1268"/>
      <c r="N55" s="1268"/>
      <c r="AN55" s="1266" t="s">
        <v>600</v>
      </c>
      <c r="AO55" s="1266"/>
      <c r="AP55" s="1266"/>
      <c r="AQ55" s="1266"/>
      <c r="AR55" s="1266"/>
      <c r="AS55" s="1266"/>
      <c r="AT55" s="1266"/>
      <c r="AU55" s="1266"/>
      <c r="AV55" s="1266"/>
      <c r="AW55" s="1266"/>
      <c r="AX55" s="1266"/>
      <c r="AY55" s="1266"/>
      <c r="AZ55" s="1266"/>
      <c r="BA55" s="1266"/>
      <c r="BB55" s="1269" t="s">
        <v>598</v>
      </c>
      <c r="BC55" s="1269"/>
      <c r="BD55" s="1269"/>
      <c r="BE55" s="1269"/>
      <c r="BF55" s="1269"/>
      <c r="BG55" s="1269"/>
      <c r="BH55" s="1269"/>
      <c r="BI55" s="1269"/>
      <c r="BJ55" s="1269"/>
      <c r="BK55" s="1269"/>
      <c r="BL55" s="1269"/>
      <c r="BM55" s="1269"/>
      <c r="BN55" s="1269"/>
      <c r="BO55" s="1269"/>
      <c r="BP55" s="1267">
        <v>0</v>
      </c>
      <c r="BQ55" s="1267"/>
      <c r="BR55" s="1267"/>
      <c r="BS55" s="1267"/>
      <c r="BT55" s="1267"/>
      <c r="BU55" s="1267"/>
      <c r="BV55" s="1267"/>
      <c r="BW55" s="1267"/>
      <c r="BX55" s="1267">
        <v>0</v>
      </c>
      <c r="BY55" s="1267"/>
      <c r="BZ55" s="1267"/>
      <c r="CA55" s="1267"/>
      <c r="CB55" s="1267"/>
      <c r="CC55" s="1267"/>
      <c r="CD55" s="1267"/>
      <c r="CE55" s="1267"/>
      <c r="CF55" s="1267">
        <v>0</v>
      </c>
      <c r="CG55" s="1267"/>
      <c r="CH55" s="1267"/>
      <c r="CI55" s="1267"/>
      <c r="CJ55" s="1267"/>
      <c r="CK55" s="1267"/>
      <c r="CL55" s="1267"/>
      <c r="CM55" s="1267"/>
      <c r="CN55" s="1267">
        <v>0</v>
      </c>
      <c r="CO55" s="1267"/>
      <c r="CP55" s="1267"/>
      <c r="CQ55" s="1267"/>
      <c r="CR55" s="1267"/>
      <c r="CS55" s="1267"/>
      <c r="CT55" s="1267"/>
      <c r="CU55" s="1267"/>
      <c r="CV55" s="1267">
        <v>0</v>
      </c>
      <c r="CW55" s="1267"/>
      <c r="CX55" s="1267"/>
      <c r="CY55" s="1267"/>
      <c r="CZ55" s="1267"/>
      <c r="DA55" s="1267"/>
      <c r="DB55" s="1267"/>
      <c r="DC55" s="1267"/>
    </row>
    <row r="56" spans="1:109" x14ac:dyDescent="0.15">
      <c r="A56" s="379"/>
      <c r="B56" s="371"/>
      <c r="G56" s="1262"/>
      <c r="H56" s="1262"/>
      <c r="I56" s="1262"/>
      <c r="J56" s="1262"/>
      <c r="K56" s="1268"/>
      <c r="L56" s="1268"/>
      <c r="M56" s="1268"/>
      <c r="N56" s="1268"/>
      <c r="AN56" s="1266"/>
      <c r="AO56" s="1266"/>
      <c r="AP56" s="1266"/>
      <c r="AQ56" s="1266"/>
      <c r="AR56" s="1266"/>
      <c r="AS56" s="1266"/>
      <c r="AT56" s="1266"/>
      <c r="AU56" s="1266"/>
      <c r="AV56" s="1266"/>
      <c r="AW56" s="1266"/>
      <c r="AX56" s="1266"/>
      <c r="AY56" s="1266"/>
      <c r="AZ56" s="1266"/>
      <c r="BA56" s="1266"/>
      <c r="BB56" s="1269"/>
      <c r="BC56" s="1269"/>
      <c r="BD56" s="1269"/>
      <c r="BE56" s="1269"/>
      <c r="BF56" s="1269"/>
      <c r="BG56" s="1269"/>
      <c r="BH56" s="1269"/>
      <c r="BI56" s="1269"/>
      <c r="BJ56" s="1269"/>
      <c r="BK56" s="1269"/>
      <c r="BL56" s="1269"/>
      <c r="BM56" s="1269"/>
      <c r="BN56" s="1269"/>
      <c r="BO56" s="1269"/>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379" customFormat="1" x14ac:dyDescent="0.15">
      <c r="B57" s="383"/>
      <c r="G57" s="1262"/>
      <c r="H57" s="1262"/>
      <c r="I57" s="1271"/>
      <c r="J57" s="1271"/>
      <c r="K57" s="1268"/>
      <c r="L57" s="1268"/>
      <c r="M57" s="1268"/>
      <c r="N57" s="1268"/>
      <c r="AM57" s="365"/>
      <c r="AN57" s="1266"/>
      <c r="AO57" s="1266"/>
      <c r="AP57" s="1266"/>
      <c r="AQ57" s="1266"/>
      <c r="AR57" s="1266"/>
      <c r="AS57" s="1266"/>
      <c r="AT57" s="1266"/>
      <c r="AU57" s="1266"/>
      <c r="AV57" s="1266"/>
      <c r="AW57" s="1266"/>
      <c r="AX57" s="1266"/>
      <c r="AY57" s="1266"/>
      <c r="AZ57" s="1266"/>
      <c r="BA57" s="1266"/>
      <c r="BB57" s="1269" t="s">
        <v>599</v>
      </c>
      <c r="BC57" s="1269"/>
      <c r="BD57" s="1269"/>
      <c r="BE57" s="1269"/>
      <c r="BF57" s="1269"/>
      <c r="BG57" s="1269"/>
      <c r="BH57" s="1269"/>
      <c r="BI57" s="1269"/>
      <c r="BJ57" s="1269"/>
      <c r="BK57" s="1269"/>
      <c r="BL57" s="1269"/>
      <c r="BM57" s="1269"/>
      <c r="BN57" s="1269"/>
      <c r="BO57" s="1269"/>
      <c r="BP57" s="1267">
        <v>58.2</v>
      </c>
      <c r="BQ57" s="1267"/>
      <c r="BR57" s="1267"/>
      <c r="BS57" s="1267"/>
      <c r="BT57" s="1267"/>
      <c r="BU57" s="1267"/>
      <c r="BV57" s="1267"/>
      <c r="BW57" s="1267"/>
      <c r="BX57" s="1267">
        <v>60.1</v>
      </c>
      <c r="BY57" s="1267"/>
      <c r="BZ57" s="1267"/>
      <c r="CA57" s="1267"/>
      <c r="CB57" s="1267"/>
      <c r="CC57" s="1267"/>
      <c r="CD57" s="1267"/>
      <c r="CE57" s="1267"/>
      <c r="CF57" s="1267">
        <v>61.6</v>
      </c>
      <c r="CG57" s="1267"/>
      <c r="CH57" s="1267"/>
      <c r="CI57" s="1267"/>
      <c r="CJ57" s="1267"/>
      <c r="CK57" s="1267"/>
      <c r="CL57" s="1267"/>
      <c r="CM57" s="1267"/>
      <c r="CN57" s="1267">
        <v>64</v>
      </c>
      <c r="CO57" s="1267"/>
      <c r="CP57" s="1267"/>
      <c r="CQ57" s="1267"/>
      <c r="CR57" s="1267"/>
      <c r="CS57" s="1267"/>
      <c r="CT57" s="1267"/>
      <c r="CU57" s="1267"/>
      <c r="CV57" s="1267">
        <v>66.3</v>
      </c>
      <c r="CW57" s="1267"/>
      <c r="CX57" s="1267"/>
      <c r="CY57" s="1267"/>
      <c r="CZ57" s="1267"/>
      <c r="DA57" s="1267"/>
      <c r="DB57" s="1267"/>
      <c r="DC57" s="1267"/>
      <c r="DD57" s="384"/>
      <c r="DE57" s="383"/>
    </row>
    <row r="58" spans="1:109" s="379" customFormat="1" x14ac:dyDescent="0.15">
      <c r="A58" s="365"/>
      <c r="B58" s="383"/>
      <c r="G58" s="1262"/>
      <c r="H58" s="1262"/>
      <c r="I58" s="1271"/>
      <c r="J58" s="1271"/>
      <c r="K58" s="1268"/>
      <c r="L58" s="1268"/>
      <c r="M58" s="1268"/>
      <c r="N58" s="1268"/>
      <c r="AM58" s="365"/>
      <c r="AN58" s="1266"/>
      <c r="AO58" s="1266"/>
      <c r="AP58" s="1266"/>
      <c r="AQ58" s="1266"/>
      <c r="AR58" s="1266"/>
      <c r="AS58" s="1266"/>
      <c r="AT58" s="1266"/>
      <c r="AU58" s="1266"/>
      <c r="AV58" s="1266"/>
      <c r="AW58" s="1266"/>
      <c r="AX58" s="1266"/>
      <c r="AY58" s="1266"/>
      <c r="AZ58" s="1266"/>
      <c r="BA58" s="1266"/>
      <c r="BB58" s="1269"/>
      <c r="BC58" s="1269"/>
      <c r="BD58" s="1269"/>
      <c r="BE58" s="1269"/>
      <c r="BF58" s="1269"/>
      <c r="BG58" s="1269"/>
      <c r="BH58" s="1269"/>
      <c r="BI58" s="1269"/>
      <c r="BJ58" s="1269"/>
      <c r="BK58" s="1269"/>
      <c r="BL58" s="1269"/>
      <c r="BM58" s="1269"/>
      <c r="BN58" s="1269"/>
      <c r="BO58" s="1269"/>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384"/>
      <c r="DE58" s="383"/>
    </row>
    <row r="59" spans="1:109" s="379" customFormat="1" x14ac:dyDescent="0.15">
      <c r="A59" s="365"/>
      <c r="B59" s="383"/>
      <c r="K59" s="385"/>
      <c r="L59" s="385"/>
      <c r="M59" s="385"/>
      <c r="N59" s="385"/>
      <c r="AQ59" s="385"/>
      <c r="AR59" s="385"/>
      <c r="AS59" s="385"/>
      <c r="AT59" s="385"/>
      <c r="BC59" s="385"/>
      <c r="BD59" s="385"/>
      <c r="BE59" s="385"/>
      <c r="BF59" s="385"/>
      <c r="BO59" s="385"/>
      <c r="BP59" s="385"/>
      <c r="BQ59" s="385"/>
      <c r="BR59" s="385"/>
      <c r="CA59" s="385"/>
      <c r="CB59" s="385"/>
      <c r="CC59" s="385"/>
      <c r="CD59" s="385"/>
      <c r="CM59" s="385"/>
      <c r="CN59" s="385"/>
      <c r="CO59" s="385"/>
      <c r="CP59" s="385"/>
      <c r="CY59" s="385"/>
      <c r="CZ59" s="385"/>
      <c r="DA59" s="385"/>
      <c r="DB59" s="385"/>
      <c r="DC59" s="385"/>
      <c r="DD59" s="384"/>
      <c r="DE59" s="383"/>
    </row>
    <row r="60" spans="1:109" s="379" customFormat="1" x14ac:dyDescent="0.15">
      <c r="A60" s="365"/>
      <c r="B60" s="383"/>
      <c r="K60" s="385"/>
      <c r="L60" s="385"/>
      <c r="M60" s="385"/>
      <c r="N60" s="385"/>
      <c r="AQ60" s="385"/>
      <c r="AR60" s="385"/>
      <c r="AS60" s="385"/>
      <c r="AT60" s="385"/>
      <c r="BC60" s="385"/>
      <c r="BD60" s="385"/>
      <c r="BE60" s="385"/>
      <c r="BF60" s="385"/>
      <c r="BO60" s="385"/>
      <c r="BP60" s="385"/>
      <c r="BQ60" s="385"/>
      <c r="BR60" s="385"/>
      <c r="CA60" s="385"/>
      <c r="CB60" s="385"/>
      <c r="CC60" s="385"/>
      <c r="CD60" s="385"/>
      <c r="CM60" s="385"/>
      <c r="CN60" s="385"/>
      <c r="CO60" s="385"/>
      <c r="CP60" s="385"/>
      <c r="CY60" s="385"/>
      <c r="CZ60" s="385"/>
      <c r="DA60" s="385"/>
      <c r="DB60" s="385"/>
      <c r="DC60" s="385"/>
      <c r="DD60" s="384"/>
      <c r="DE60" s="383"/>
    </row>
    <row r="61" spans="1:109" s="379" customFormat="1" x14ac:dyDescent="0.15">
      <c r="A61" s="365"/>
      <c r="B61" s="386"/>
      <c r="C61" s="387"/>
      <c r="D61" s="387"/>
      <c r="E61" s="387"/>
      <c r="F61" s="387"/>
      <c r="G61" s="387"/>
      <c r="H61" s="387"/>
      <c r="I61" s="387"/>
      <c r="J61" s="387"/>
      <c r="K61" s="387"/>
      <c r="L61" s="387"/>
      <c r="M61" s="388"/>
      <c r="N61" s="388"/>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8"/>
      <c r="AT61" s="388"/>
      <c r="AU61" s="387"/>
      <c r="AV61" s="387"/>
      <c r="AW61" s="387"/>
      <c r="AX61" s="387"/>
      <c r="AY61" s="387"/>
      <c r="AZ61" s="387"/>
      <c r="BA61" s="387"/>
      <c r="BB61" s="387"/>
      <c r="BC61" s="387"/>
      <c r="BD61" s="387"/>
      <c r="BE61" s="388"/>
      <c r="BF61" s="388"/>
      <c r="BG61" s="387"/>
      <c r="BH61" s="387"/>
      <c r="BI61" s="387"/>
      <c r="BJ61" s="387"/>
      <c r="BK61" s="387"/>
      <c r="BL61" s="387"/>
      <c r="BM61" s="387"/>
      <c r="BN61" s="387"/>
      <c r="BO61" s="387"/>
      <c r="BP61" s="387"/>
      <c r="BQ61" s="388"/>
      <c r="BR61" s="388"/>
      <c r="BS61" s="387"/>
      <c r="BT61" s="387"/>
      <c r="BU61" s="387"/>
      <c r="BV61" s="387"/>
      <c r="BW61" s="387"/>
      <c r="BX61" s="387"/>
      <c r="BY61" s="387"/>
      <c r="BZ61" s="387"/>
      <c r="CA61" s="387"/>
      <c r="CB61" s="387"/>
      <c r="CC61" s="388"/>
      <c r="CD61" s="388"/>
      <c r="CE61" s="387"/>
      <c r="CF61" s="387"/>
      <c r="CG61" s="387"/>
      <c r="CH61" s="387"/>
      <c r="CI61" s="387"/>
      <c r="CJ61" s="387"/>
      <c r="CK61" s="387"/>
      <c r="CL61" s="387"/>
      <c r="CM61" s="387"/>
      <c r="CN61" s="387"/>
      <c r="CO61" s="388"/>
      <c r="CP61" s="388"/>
      <c r="CQ61" s="387"/>
      <c r="CR61" s="387"/>
      <c r="CS61" s="387"/>
      <c r="CT61" s="387"/>
      <c r="CU61" s="387"/>
      <c r="CV61" s="387"/>
      <c r="CW61" s="387"/>
      <c r="CX61" s="387"/>
      <c r="CY61" s="387"/>
      <c r="CZ61" s="387"/>
      <c r="DA61" s="388"/>
      <c r="DB61" s="388"/>
      <c r="DC61" s="388"/>
      <c r="DD61" s="389"/>
      <c r="DE61" s="383"/>
    </row>
    <row r="62" spans="1:109" x14ac:dyDescent="0.15">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65"/>
    </row>
    <row r="63" spans="1:109" ht="17.25" x14ac:dyDescent="0.15">
      <c r="B63" s="390" t="s">
        <v>601</v>
      </c>
    </row>
    <row r="64" spans="1:109" x14ac:dyDescent="0.15">
      <c r="B64" s="371"/>
      <c r="G64" s="378"/>
      <c r="I64" s="391"/>
      <c r="J64" s="391"/>
      <c r="K64" s="391"/>
      <c r="L64" s="391"/>
      <c r="M64" s="391"/>
      <c r="N64" s="392"/>
      <c r="AM64" s="378"/>
      <c r="AN64" s="378" t="s">
        <v>595</v>
      </c>
      <c r="AP64" s="379"/>
      <c r="AQ64" s="379"/>
      <c r="AR64" s="379"/>
      <c r="AY64" s="378"/>
      <c r="BA64" s="379"/>
      <c r="BB64" s="379"/>
      <c r="BC64" s="379"/>
      <c r="BK64" s="378"/>
      <c r="BM64" s="379"/>
      <c r="BN64" s="379"/>
      <c r="BO64" s="379"/>
      <c r="BW64" s="378"/>
      <c r="BY64" s="379"/>
      <c r="BZ64" s="379"/>
      <c r="CA64" s="379"/>
      <c r="CI64" s="378"/>
      <c r="CK64" s="379"/>
      <c r="CL64" s="379"/>
      <c r="CM64" s="379"/>
      <c r="CU64" s="378"/>
      <c r="CW64" s="379"/>
      <c r="CX64" s="379"/>
      <c r="CY64" s="379"/>
    </row>
    <row r="65" spans="2:107" x14ac:dyDescent="0.15">
      <c r="B65" s="371"/>
      <c r="AN65" s="1253" t="s">
        <v>604</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71"/>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71"/>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71"/>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71"/>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71"/>
      <c r="H70" s="393"/>
      <c r="I70" s="393"/>
      <c r="J70" s="394"/>
      <c r="K70" s="394"/>
      <c r="L70" s="395"/>
      <c r="M70" s="394"/>
      <c r="N70" s="395"/>
      <c r="AN70" s="380"/>
      <c r="AO70" s="380"/>
      <c r="AP70" s="380"/>
      <c r="AZ70" s="380"/>
      <c r="BA70" s="380"/>
      <c r="BB70" s="380"/>
      <c r="BL70" s="380"/>
      <c r="BM70" s="380"/>
      <c r="BN70" s="380"/>
      <c r="BX70" s="380"/>
      <c r="BY70" s="380"/>
      <c r="BZ70" s="380"/>
      <c r="CJ70" s="380"/>
      <c r="CK70" s="380"/>
      <c r="CL70" s="380"/>
      <c r="CV70" s="380"/>
      <c r="CW70" s="380"/>
      <c r="CX70" s="380"/>
    </row>
    <row r="71" spans="2:107" x14ac:dyDescent="0.15">
      <c r="B71" s="371"/>
      <c r="G71" s="396"/>
      <c r="I71" s="397"/>
      <c r="J71" s="394"/>
      <c r="K71" s="394"/>
      <c r="L71" s="395"/>
      <c r="M71" s="394"/>
      <c r="N71" s="395"/>
      <c r="AM71" s="396"/>
      <c r="AN71" s="365" t="s">
        <v>596</v>
      </c>
    </row>
    <row r="72" spans="2:107" x14ac:dyDescent="0.15">
      <c r="B72" s="371"/>
      <c r="G72" s="1262"/>
      <c r="H72" s="1262"/>
      <c r="I72" s="1262"/>
      <c r="J72" s="1262"/>
      <c r="K72" s="381"/>
      <c r="L72" s="381"/>
      <c r="M72" s="382"/>
      <c r="N72" s="382"/>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66" t="s">
        <v>548</v>
      </c>
      <c r="BQ72" s="1266"/>
      <c r="BR72" s="1266"/>
      <c r="BS72" s="1266"/>
      <c r="BT72" s="1266"/>
      <c r="BU72" s="1266"/>
      <c r="BV72" s="1266"/>
      <c r="BW72" s="1266"/>
      <c r="BX72" s="1266" t="s">
        <v>549</v>
      </c>
      <c r="BY72" s="1266"/>
      <c r="BZ72" s="1266"/>
      <c r="CA72" s="1266"/>
      <c r="CB72" s="1266"/>
      <c r="CC72" s="1266"/>
      <c r="CD72" s="1266"/>
      <c r="CE72" s="1266"/>
      <c r="CF72" s="1266" t="s">
        <v>550</v>
      </c>
      <c r="CG72" s="1266"/>
      <c r="CH72" s="1266"/>
      <c r="CI72" s="1266"/>
      <c r="CJ72" s="1266"/>
      <c r="CK72" s="1266"/>
      <c r="CL72" s="1266"/>
      <c r="CM72" s="1266"/>
      <c r="CN72" s="1266" t="s">
        <v>551</v>
      </c>
      <c r="CO72" s="1266"/>
      <c r="CP72" s="1266"/>
      <c r="CQ72" s="1266"/>
      <c r="CR72" s="1266"/>
      <c r="CS72" s="1266"/>
      <c r="CT72" s="1266"/>
      <c r="CU72" s="1266"/>
      <c r="CV72" s="1266" t="s">
        <v>552</v>
      </c>
      <c r="CW72" s="1266"/>
      <c r="CX72" s="1266"/>
      <c r="CY72" s="1266"/>
      <c r="CZ72" s="1266"/>
      <c r="DA72" s="1266"/>
      <c r="DB72" s="1266"/>
      <c r="DC72" s="1266"/>
    </row>
    <row r="73" spans="2:107" x14ac:dyDescent="0.15">
      <c r="B73" s="371"/>
      <c r="G73" s="1272"/>
      <c r="H73" s="1272"/>
      <c r="I73" s="1272"/>
      <c r="J73" s="1272"/>
      <c r="K73" s="1273"/>
      <c r="L73" s="1273"/>
      <c r="M73" s="1273"/>
      <c r="N73" s="1273"/>
      <c r="AM73" s="380"/>
      <c r="AN73" s="1269" t="s">
        <v>597</v>
      </c>
      <c r="AO73" s="1269"/>
      <c r="AP73" s="1269"/>
      <c r="AQ73" s="1269"/>
      <c r="AR73" s="1269"/>
      <c r="AS73" s="1269"/>
      <c r="AT73" s="1269"/>
      <c r="AU73" s="1269"/>
      <c r="AV73" s="1269"/>
      <c r="AW73" s="1269"/>
      <c r="AX73" s="1269"/>
      <c r="AY73" s="1269"/>
      <c r="AZ73" s="1269"/>
      <c r="BA73" s="1269"/>
      <c r="BB73" s="1269" t="s">
        <v>598</v>
      </c>
      <c r="BC73" s="1269"/>
      <c r="BD73" s="1269"/>
      <c r="BE73" s="1269"/>
      <c r="BF73" s="1269"/>
      <c r="BG73" s="1269"/>
      <c r="BH73" s="1269"/>
      <c r="BI73" s="1269"/>
      <c r="BJ73" s="1269"/>
      <c r="BK73" s="1269"/>
      <c r="BL73" s="1269"/>
      <c r="BM73" s="1269"/>
      <c r="BN73" s="1269"/>
      <c r="BO73" s="1269"/>
      <c r="BP73" s="1267">
        <v>3</v>
      </c>
      <c r="BQ73" s="1267"/>
      <c r="BR73" s="1267"/>
      <c r="BS73" s="1267"/>
      <c r="BT73" s="1267"/>
      <c r="BU73" s="1267"/>
      <c r="BV73" s="1267"/>
      <c r="BW73" s="1267"/>
      <c r="BX73" s="1267">
        <v>1.4</v>
      </c>
      <c r="BY73" s="1267"/>
      <c r="BZ73" s="1267"/>
      <c r="CA73" s="1267"/>
      <c r="CB73" s="1267"/>
      <c r="CC73" s="1267"/>
      <c r="CD73" s="1267"/>
      <c r="CE73" s="1267"/>
      <c r="CF73" s="1267"/>
      <c r="CG73" s="1267"/>
      <c r="CH73" s="1267"/>
      <c r="CI73" s="1267"/>
      <c r="CJ73" s="1267"/>
      <c r="CK73" s="1267"/>
      <c r="CL73" s="1267"/>
      <c r="CM73" s="1267"/>
      <c r="CN73" s="1267"/>
      <c r="CO73" s="1267"/>
      <c r="CP73" s="1267"/>
      <c r="CQ73" s="1267"/>
      <c r="CR73" s="1267"/>
      <c r="CS73" s="1267"/>
      <c r="CT73" s="1267"/>
      <c r="CU73" s="1267"/>
      <c r="CV73" s="1267"/>
      <c r="CW73" s="1267"/>
      <c r="CX73" s="1267"/>
      <c r="CY73" s="1267"/>
      <c r="CZ73" s="1267"/>
      <c r="DA73" s="1267"/>
      <c r="DB73" s="1267"/>
      <c r="DC73" s="1267"/>
    </row>
    <row r="74" spans="2:107" x14ac:dyDescent="0.15">
      <c r="B74" s="371"/>
      <c r="G74" s="1272"/>
      <c r="H74" s="1272"/>
      <c r="I74" s="1272"/>
      <c r="J74" s="1272"/>
      <c r="K74" s="1273"/>
      <c r="L74" s="1273"/>
      <c r="M74" s="1273"/>
      <c r="N74" s="1273"/>
      <c r="AM74" s="380"/>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371"/>
      <c r="G75" s="1272"/>
      <c r="H75" s="1272"/>
      <c r="I75" s="1262"/>
      <c r="J75" s="1262"/>
      <c r="K75" s="1268"/>
      <c r="L75" s="1268"/>
      <c r="M75" s="1268"/>
      <c r="N75" s="1268"/>
      <c r="AM75" s="380"/>
      <c r="AN75" s="1269"/>
      <c r="AO75" s="1269"/>
      <c r="AP75" s="1269"/>
      <c r="AQ75" s="1269"/>
      <c r="AR75" s="1269"/>
      <c r="AS75" s="1269"/>
      <c r="AT75" s="1269"/>
      <c r="AU75" s="1269"/>
      <c r="AV75" s="1269"/>
      <c r="AW75" s="1269"/>
      <c r="AX75" s="1269"/>
      <c r="AY75" s="1269"/>
      <c r="AZ75" s="1269"/>
      <c r="BA75" s="1269"/>
      <c r="BB75" s="1269" t="s">
        <v>602</v>
      </c>
      <c r="BC75" s="1269"/>
      <c r="BD75" s="1269"/>
      <c r="BE75" s="1269"/>
      <c r="BF75" s="1269"/>
      <c r="BG75" s="1269"/>
      <c r="BH75" s="1269"/>
      <c r="BI75" s="1269"/>
      <c r="BJ75" s="1269"/>
      <c r="BK75" s="1269"/>
      <c r="BL75" s="1269"/>
      <c r="BM75" s="1269"/>
      <c r="BN75" s="1269"/>
      <c r="BO75" s="1269"/>
      <c r="BP75" s="1267">
        <v>7</v>
      </c>
      <c r="BQ75" s="1267"/>
      <c r="BR75" s="1267"/>
      <c r="BS75" s="1267"/>
      <c r="BT75" s="1267"/>
      <c r="BU75" s="1267"/>
      <c r="BV75" s="1267"/>
      <c r="BW75" s="1267"/>
      <c r="BX75" s="1267">
        <v>8.3000000000000007</v>
      </c>
      <c r="BY75" s="1267"/>
      <c r="BZ75" s="1267"/>
      <c r="CA75" s="1267"/>
      <c r="CB75" s="1267"/>
      <c r="CC75" s="1267"/>
      <c r="CD75" s="1267"/>
      <c r="CE75" s="1267"/>
      <c r="CF75" s="1267">
        <v>8.4</v>
      </c>
      <c r="CG75" s="1267"/>
      <c r="CH75" s="1267"/>
      <c r="CI75" s="1267"/>
      <c r="CJ75" s="1267"/>
      <c r="CK75" s="1267"/>
      <c r="CL75" s="1267"/>
      <c r="CM75" s="1267"/>
      <c r="CN75" s="1267">
        <v>8.9</v>
      </c>
      <c r="CO75" s="1267"/>
      <c r="CP75" s="1267"/>
      <c r="CQ75" s="1267"/>
      <c r="CR75" s="1267"/>
      <c r="CS75" s="1267"/>
      <c r="CT75" s="1267"/>
      <c r="CU75" s="1267"/>
      <c r="CV75" s="1267">
        <v>9.6</v>
      </c>
      <c r="CW75" s="1267"/>
      <c r="CX75" s="1267"/>
      <c r="CY75" s="1267"/>
      <c r="CZ75" s="1267"/>
      <c r="DA75" s="1267"/>
      <c r="DB75" s="1267"/>
      <c r="DC75" s="1267"/>
    </row>
    <row r="76" spans="2:107" x14ac:dyDescent="0.15">
      <c r="B76" s="371"/>
      <c r="G76" s="1272"/>
      <c r="H76" s="1272"/>
      <c r="I76" s="1262"/>
      <c r="J76" s="1262"/>
      <c r="K76" s="1268"/>
      <c r="L76" s="1268"/>
      <c r="M76" s="1268"/>
      <c r="N76" s="1268"/>
      <c r="AM76" s="380"/>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371"/>
      <c r="G77" s="1262"/>
      <c r="H77" s="1262"/>
      <c r="I77" s="1262"/>
      <c r="J77" s="1262"/>
      <c r="K77" s="1273"/>
      <c r="L77" s="1273"/>
      <c r="M77" s="1273"/>
      <c r="N77" s="1273"/>
      <c r="AN77" s="1266" t="s">
        <v>600</v>
      </c>
      <c r="AO77" s="1266"/>
      <c r="AP77" s="1266"/>
      <c r="AQ77" s="1266"/>
      <c r="AR77" s="1266"/>
      <c r="AS77" s="1266"/>
      <c r="AT77" s="1266"/>
      <c r="AU77" s="1266"/>
      <c r="AV77" s="1266"/>
      <c r="AW77" s="1266"/>
      <c r="AX77" s="1266"/>
      <c r="AY77" s="1266"/>
      <c r="AZ77" s="1266"/>
      <c r="BA77" s="1266"/>
      <c r="BB77" s="1269" t="s">
        <v>598</v>
      </c>
      <c r="BC77" s="1269"/>
      <c r="BD77" s="1269"/>
      <c r="BE77" s="1269"/>
      <c r="BF77" s="1269"/>
      <c r="BG77" s="1269"/>
      <c r="BH77" s="1269"/>
      <c r="BI77" s="1269"/>
      <c r="BJ77" s="1269"/>
      <c r="BK77" s="1269"/>
      <c r="BL77" s="1269"/>
      <c r="BM77" s="1269"/>
      <c r="BN77" s="1269"/>
      <c r="BO77" s="1269"/>
      <c r="BP77" s="1267">
        <v>0</v>
      </c>
      <c r="BQ77" s="1267"/>
      <c r="BR77" s="1267"/>
      <c r="BS77" s="1267"/>
      <c r="BT77" s="1267"/>
      <c r="BU77" s="1267"/>
      <c r="BV77" s="1267"/>
      <c r="BW77" s="1267"/>
      <c r="BX77" s="1267">
        <v>0</v>
      </c>
      <c r="BY77" s="1267"/>
      <c r="BZ77" s="1267"/>
      <c r="CA77" s="1267"/>
      <c r="CB77" s="1267"/>
      <c r="CC77" s="1267"/>
      <c r="CD77" s="1267"/>
      <c r="CE77" s="1267"/>
      <c r="CF77" s="1267">
        <v>0</v>
      </c>
      <c r="CG77" s="1267"/>
      <c r="CH77" s="1267"/>
      <c r="CI77" s="1267"/>
      <c r="CJ77" s="1267"/>
      <c r="CK77" s="1267"/>
      <c r="CL77" s="1267"/>
      <c r="CM77" s="1267"/>
      <c r="CN77" s="1267">
        <v>0</v>
      </c>
      <c r="CO77" s="1267"/>
      <c r="CP77" s="1267"/>
      <c r="CQ77" s="1267"/>
      <c r="CR77" s="1267"/>
      <c r="CS77" s="1267"/>
      <c r="CT77" s="1267"/>
      <c r="CU77" s="1267"/>
      <c r="CV77" s="1267">
        <v>0</v>
      </c>
      <c r="CW77" s="1267"/>
      <c r="CX77" s="1267"/>
      <c r="CY77" s="1267"/>
      <c r="CZ77" s="1267"/>
      <c r="DA77" s="1267"/>
      <c r="DB77" s="1267"/>
      <c r="DC77" s="1267"/>
    </row>
    <row r="78" spans="2:107" x14ac:dyDescent="0.15">
      <c r="B78" s="371"/>
      <c r="G78" s="1262"/>
      <c r="H78" s="1262"/>
      <c r="I78" s="1262"/>
      <c r="J78" s="1262"/>
      <c r="K78" s="1273"/>
      <c r="L78" s="1273"/>
      <c r="M78" s="1273"/>
      <c r="N78" s="1273"/>
      <c r="AN78" s="1266"/>
      <c r="AO78" s="1266"/>
      <c r="AP78" s="1266"/>
      <c r="AQ78" s="1266"/>
      <c r="AR78" s="1266"/>
      <c r="AS78" s="1266"/>
      <c r="AT78" s="1266"/>
      <c r="AU78" s="1266"/>
      <c r="AV78" s="1266"/>
      <c r="AW78" s="1266"/>
      <c r="AX78" s="1266"/>
      <c r="AY78" s="1266"/>
      <c r="AZ78" s="1266"/>
      <c r="BA78" s="1266"/>
      <c r="BB78" s="1269"/>
      <c r="BC78" s="1269"/>
      <c r="BD78" s="1269"/>
      <c r="BE78" s="1269"/>
      <c r="BF78" s="1269"/>
      <c r="BG78" s="1269"/>
      <c r="BH78" s="1269"/>
      <c r="BI78" s="1269"/>
      <c r="BJ78" s="1269"/>
      <c r="BK78" s="1269"/>
      <c r="BL78" s="1269"/>
      <c r="BM78" s="1269"/>
      <c r="BN78" s="1269"/>
      <c r="BO78" s="1269"/>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371"/>
      <c r="G79" s="1262"/>
      <c r="H79" s="1262"/>
      <c r="I79" s="1271"/>
      <c r="J79" s="1271"/>
      <c r="K79" s="1274"/>
      <c r="L79" s="1274"/>
      <c r="M79" s="1274"/>
      <c r="N79" s="1274"/>
      <c r="AN79" s="1266"/>
      <c r="AO79" s="1266"/>
      <c r="AP79" s="1266"/>
      <c r="AQ79" s="1266"/>
      <c r="AR79" s="1266"/>
      <c r="AS79" s="1266"/>
      <c r="AT79" s="1266"/>
      <c r="AU79" s="1266"/>
      <c r="AV79" s="1266"/>
      <c r="AW79" s="1266"/>
      <c r="AX79" s="1266"/>
      <c r="AY79" s="1266"/>
      <c r="AZ79" s="1266"/>
      <c r="BA79" s="1266"/>
      <c r="BB79" s="1269" t="s">
        <v>602</v>
      </c>
      <c r="BC79" s="1269"/>
      <c r="BD79" s="1269"/>
      <c r="BE79" s="1269"/>
      <c r="BF79" s="1269"/>
      <c r="BG79" s="1269"/>
      <c r="BH79" s="1269"/>
      <c r="BI79" s="1269"/>
      <c r="BJ79" s="1269"/>
      <c r="BK79" s="1269"/>
      <c r="BL79" s="1269"/>
      <c r="BM79" s="1269"/>
      <c r="BN79" s="1269"/>
      <c r="BO79" s="1269"/>
      <c r="BP79" s="1267">
        <v>8.5</v>
      </c>
      <c r="BQ79" s="1267"/>
      <c r="BR79" s="1267"/>
      <c r="BS79" s="1267"/>
      <c r="BT79" s="1267"/>
      <c r="BU79" s="1267"/>
      <c r="BV79" s="1267"/>
      <c r="BW79" s="1267"/>
      <c r="BX79" s="1267">
        <v>8.6</v>
      </c>
      <c r="BY79" s="1267"/>
      <c r="BZ79" s="1267"/>
      <c r="CA79" s="1267"/>
      <c r="CB79" s="1267"/>
      <c r="CC79" s="1267"/>
      <c r="CD79" s="1267"/>
      <c r="CE79" s="1267"/>
      <c r="CF79" s="1267">
        <v>8.6</v>
      </c>
      <c r="CG79" s="1267"/>
      <c r="CH79" s="1267"/>
      <c r="CI79" s="1267"/>
      <c r="CJ79" s="1267"/>
      <c r="CK79" s="1267"/>
      <c r="CL79" s="1267"/>
      <c r="CM79" s="1267"/>
      <c r="CN79" s="1267">
        <v>8.9</v>
      </c>
      <c r="CO79" s="1267"/>
      <c r="CP79" s="1267"/>
      <c r="CQ79" s="1267"/>
      <c r="CR79" s="1267"/>
      <c r="CS79" s="1267"/>
      <c r="CT79" s="1267"/>
      <c r="CU79" s="1267"/>
      <c r="CV79" s="1267">
        <v>8</v>
      </c>
      <c r="CW79" s="1267"/>
      <c r="CX79" s="1267"/>
      <c r="CY79" s="1267"/>
      <c r="CZ79" s="1267"/>
      <c r="DA79" s="1267"/>
      <c r="DB79" s="1267"/>
      <c r="DC79" s="1267"/>
    </row>
    <row r="80" spans="2:107" x14ac:dyDescent="0.15">
      <c r="B80" s="371"/>
      <c r="G80" s="1262"/>
      <c r="H80" s="1262"/>
      <c r="I80" s="1271"/>
      <c r="J80" s="1271"/>
      <c r="K80" s="1274"/>
      <c r="L80" s="1274"/>
      <c r="M80" s="1274"/>
      <c r="N80" s="1274"/>
      <c r="AN80" s="1266"/>
      <c r="AO80" s="1266"/>
      <c r="AP80" s="1266"/>
      <c r="AQ80" s="1266"/>
      <c r="AR80" s="1266"/>
      <c r="AS80" s="1266"/>
      <c r="AT80" s="1266"/>
      <c r="AU80" s="1266"/>
      <c r="AV80" s="1266"/>
      <c r="AW80" s="1266"/>
      <c r="AX80" s="1266"/>
      <c r="AY80" s="1266"/>
      <c r="AZ80" s="1266"/>
      <c r="BA80" s="1266"/>
      <c r="BB80" s="1269"/>
      <c r="BC80" s="1269"/>
      <c r="BD80" s="1269"/>
      <c r="BE80" s="1269"/>
      <c r="BF80" s="1269"/>
      <c r="BG80" s="1269"/>
      <c r="BH80" s="1269"/>
      <c r="BI80" s="1269"/>
      <c r="BJ80" s="1269"/>
      <c r="BK80" s="1269"/>
      <c r="BL80" s="1269"/>
      <c r="BM80" s="1269"/>
      <c r="BN80" s="1269"/>
      <c r="BO80" s="1269"/>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371"/>
    </row>
    <row r="82" spans="2:109" ht="17.25" x14ac:dyDescent="0.15">
      <c r="B82" s="371"/>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x14ac:dyDescent="0.15">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5"/>
    </row>
    <row r="84" spans="2:109" x14ac:dyDescent="0.15">
      <c r="DD84" s="365"/>
      <c r="DE84" s="365"/>
    </row>
    <row r="85" spans="2:109" x14ac:dyDescent="0.15">
      <c r="DD85" s="365"/>
      <c r="DE85" s="365"/>
    </row>
  </sheetData>
  <sheetProtection algorithmName="SHA-512" hashValue="ayGmKRGVHdt7yACwk1wMPiw0q3p13zw3v87ePSvhBJS6ksmYqU968K7VClU3c6GNQj+B924qHBiY2RFohpFXhg==" saltValue="K1gk/4NFSkK2ibJVyyAn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FC930-6E0A-4025-B621-4C0B6045FAD8}">
  <sheetPr>
    <pageSetUpPr fitToPage="1"/>
  </sheetPr>
  <dimension ref="A1:DR125"/>
  <sheetViews>
    <sheetView showGridLines="0" zoomScale="70" zoomScaleNormal="70" zoomScaleSheetLayoutView="70" workbookViewId="0">
      <selection activeCell="AE42" sqref="AE42"/>
    </sheetView>
  </sheetViews>
  <sheetFormatPr defaultColWidth="0" defaultRowHeight="13.5" customHeight="1" zeroHeight="1" x14ac:dyDescent="0.15"/>
  <cols>
    <col min="1" max="34" width="2.5" style="250" customWidth="1"/>
    <col min="35" max="122" width="2.5" style="249" customWidth="1"/>
    <col min="123" max="16384" width="2.5" style="249" hidden="1"/>
  </cols>
  <sheetData>
    <row r="1" spans="1:34"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1:34" x14ac:dyDescent="0.15">
      <c r="S2" s="249"/>
      <c r="AH2" s="249"/>
    </row>
    <row r="3" spans="1: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1:34" x14ac:dyDescent="0.15"/>
    <row r="5" spans="1:34" x14ac:dyDescent="0.15"/>
    <row r="6" spans="1:34" x14ac:dyDescent="0.15"/>
    <row r="7" spans="1:34" x14ac:dyDescent="0.15"/>
    <row r="8" spans="1:34" x14ac:dyDescent="0.15"/>
    <row r="9" spans="1:34" x14ac:dyDescent="0.15">
      <c r="AH9" s="24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495</v>
      </c>
    </row>
  </sheetData>
  <sheetProtection algorithmName="SHA-512" hashValue="hZMp3oUJOrgSd4i7QKujb3MjT0fXLejExCJCTtafjIViWRko2Ceg5KiQfsQnzPe12mdCP/6YvePI6a1qr+CVpQ==" saltValue="eJr9gCVUibYQKhxoOgFXtQ=="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AB92B-B4F2-4724-AA9B-721AFD5C2A03}">
  <sheetPr>
    <pageSetUpPr fitToPage="1"/>
  </sheetPr>
  <dimension ref="A1:DR125"/>
  <sheetViews>
    <sheetView showGridLines="0" tabSelected="1" zoomScale="70" zoomScaleNormal="70" zoomScaleSheetLayoutView="55" workbookViewId="0">
      <selection activeCell="AG68" sqref="AG68"/>
    </sheetView>
  </sheetViews>
  <sheetFormatPr defaultColWidth="0" defaultRowHeight="13.5" customHeight="1" zeroHeight="1" x14ac:dyDescent="0.15"/>
  <cols>
    <col min="1" max="34" width="2.5" style="250" customWidth="1"/>
    <col min="35" max="122" width="2.5" style="249" customWidth="1"/>
    <col min="123" max="16384" width="2.5" style="249" hidden="1"/>
  </cols>
  <sheetData>
    <row r="1" spans="2:34"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2:34" x14ac:dyDescent="0.15">
      <c r="S2" s="249"/>
      <c r="AH2" s="249"/>
    </row>
    <row r="3" spans="2: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2:34" x14ac:dyDescent="0.15"/>
    <row r="5" spans="2:34" x14ac:dyDescent="0.15"/>
    <row r="6" spans="2:34" x14ac:dyDescent="0.15"/>
    <row r="7" spans="2:34" x14ac:dyDescent="0.15"/>
    <row r="8" spans="2:34" x14ac:dyDescent="0.15"/>
    <row r="9" spans="2:34" x14ac:dyDescent="0.15">
      <c r="AH9" s="24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c r="AG59" s="249"/>
      <c r="AH59" s="249"/>
    </row>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495</v>
      </c>
    </row>
  </sheetData>
  <sheetProtection algorithmName="SHA-512" hashValue="7TPJcVO3o4QbPgbVvi9w21LJgWrNRx6gOcnbA1iw4T5Y2tlkdaQ/BpvyQTV7hYSK9yMUu3CLPrbjF8bubbxH3g==" saltValue="te92Rmo3NOCtCYe/Nm0Jqg=="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51</v>
      </c>
      <c r="E2" s="145"/>
      <c r="F2" s="146" t="s">
        <v>545</v>
      </c>
      <c r="G2" s="147"/>
      <c r="H2" s="148"/>
    </row>
    <row r="3" spans="1:8" x14ac:dyDescent="0.15">
      <c r="A3" s="144" t="s">
        <v>538</v>
      </c>
      <c r="B3" s="149"/>
      <c r="C3" s="150"/>
      <c r="D3" s="151">
        <v>272656</v>
      </c>
      <c r="E3" s="152"/>
      <c r="F3" s="153">
        <v>202870</v>
      </c>
      <c r="G3" s="154"/>
      <c r="H3" s="155"/>
    </row>
    <row r="4" spans="1:8" x14ac:dyDescent="0.15">
      <c r="A4" s="156"/>
      <c r="B4" s="157"/>
      <c r="C4" s="158"/>
      <c r="D4" s="159">
        <v>99023</v>
      </c>
      <c r="E4" s="160"/>
      <c r="F4" s="161">
        <v>79735</v>
      </c>
      <c r="G4" s="162"/>
      <c r="H4" s="163"/>
    </row>
    <row r="5" spans="1:8" x14ac:dyDescent="0.15">
      <c r="A5" s="144" t="s">
        <v>540</v>
      </c>
      <c r="B5" s="149"/>
      <c r="C5" s="150"/>
      <c r="D5" s="151">
        <v>139537</v>
      </c>
      <c r="E5" s="152"/>
      <c r="F5" s="153">
        <v>167497</v>
      </c>
      <c r="G5" s="154"/>
      <c r="H5" s="155"/>
    </row>
    <row r="6" spans="1:8" x14ac:dyDescent="0.15">
      <c r="A6" s="156"/>
      <c r="B6" s="157"/>
      <c r="C6" s="158"/>
      <c r="D6" s="159">
        <v>72248</v>
      </c>
      <c r="E6" s="160"/>
      <c r="F6" s="161">
        <v>82571</v>
      </c>
      <c r="G6" s="162"/>
      <c r="H6" s="163"/>
    </row>
    <row r="7" spans="1:8" x14ac:dyDescent="0.15">
      <c r="A7" s="144" t="s">
        <v>541</v>
      </c>
      <c r="B7" s="149"/>
      <c r="C7" s="150"/>
      <c r="D7" s="151">
        <v>130227</v>
      </c>
      <c r="E7" s="152"/>
      <c r="F7" s="153">
        <v>190274</v>
      </c>
      <c r="G7" s="154"/>
      <c r="H7" s="155"/>
    </row>
    <row r="8" spans="1:8" x14ac:dyDescent="0.15">
      <c r="A8" s="156"/>
      <c r="B8" s="157"/>
      <c r="C8" s="158"/>
      <c r="D8" s="159">
        <v>63768</v>
      </c>
      <c r="E8" s="160"/>
      <c r="F8" s="161">
        <v>88584</v>
      </c>
      <c r="G8" s="162"/>
      <c r="H8" s="163"/>
    </row>
    <row r="9" spans="1:8" x14ac:dyDescent="0.15">
      <c r="A9" s="144" t="s">
        <v>542</v>
      </c>
      <c r="B9" s="149"/>
      <c r="C9" s="150"/>
      <c r="D9" s="151">
        <v>194570</v>
      </c>
      <c r="E9" s="152"/>
      <c r="F9" s="153">
        <v>200194</v>
      </c>
      <c r="G9" s="154"/>
      <c r="H9" s="155"/>
    </row>
    <row r="10" spans="1:8" x14ac:dyDescent="0.15">
      <c r="A10" s="156"/>
      <c r="B10" s="157"/>
      <c r="C10" s="158"/>
      <c r="D10" s="159">
        <v>100834</v>
      </c>
      <c r="E10" s="160"/>
      <c r="F10" s="161">
        <v>106422</v>
      </c>
      <c r="G10" s="162"/>
      <c r="H10" s="163"/>
    </row>
    <row r="11" spans="1:8" x14ac:dyDescent="0.15">
      <c r="A11" s="144" t="s">
        <v>543</v>
      </c>
      <c r="B11" s="149"/>
      <c r="C11" s="150"/>
      <c r="D11" s="151">
        <v>100429</v>
      </c>
      <c r="E11" s="152"/>
      <c r="F11" s="153">
        <v>122054</v>
      </c>
      <c r="G11" s="154"/>
      <c r="H11" s="155"/>
    </row>
    <row r="12" spans="1:8" x14ac:dyDescent="0.15">
      <c r="A12" s="156"/>
      <c r="B12" s="157"/>
      <c r="C12" s="164"/>
      <c r="D12" s="159">
        <v>61439</v>
      </c>
      <c r="E12" s="160"/>
      <c r="F12" s="161">
        <v>68298</v>
      </c>
      <c r="G12" s="162"/>
      <c r="H12" s="163"/>
    </row>
    <row r="13" spans="1:8" x14ac:dyDescent="0.15">
      <c r="A13" s="144"/>
      <c r="B13" s="149"/>
      <c r="C13" s="165"/>
      <c r="D13" s="166">
        <v>167484</v>
      </c>
      <c r="E13" s="167"/>
      <c r="F13" s="168">
        <v>176578</v>
      </c>
      <c r="G13" s="169"/>
      <c r="H13" s="155"/>
    </row>
    <row r="14" spans="1:8" x14ac:dyDescent="0.15">
      <c r="A14" s="156"/>
      <c r="B14" s="157"/>
      <c r="C14" s="158"/>
      <c r="D14" s="159">
        <v>79462</v>
      </c>
      <c r="E14" s="160"/>
      <c r="F14" s="161">
        <v>85122</v>
      </c>
      <c r="G14" s="162"/>
      <c r="H14" s="163"/>
    </row>
    <row r="17" spans="1:11" x14ac:dyDescent="0.15">
      <c r="A17" s="140" t="s">
        <v>52</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53</v>
      </c>
      <c r="B19" s="170">
        <f>ROUND(VALUE(SUBSTITUTE(実質収支比率等に係る経年分析!F$48,"▲","-")),2)</f>
        <v>30.28</v>
      </c>
      <c r="C19" s="170">
        <f>ROUND(VALUE(SUBSTITUTE(実質収支比率等に係る経年分析!G$48,"▲","-")),2)</f>
        <v>29.58</v>
      </c>
      <c r="D19" s="170">
        <f>ROUND(VALUE(SUBSTITUTE(実質収支比率等に係る経年分析!H$48,"▲","-")),2)</f>
        <v>24.7</v>
      </c>
      <c r="E19" s="170">
        <f>ROUND(VALUE(SUBSTITUTE(実質収支比率等に係る経年分析!I$48,"▲","-")),2)</f>
        <v>32.450000000000003</v>
      </c>
      <c r="F19" s="170">
        <f>ROUND(VALUE(SUBSTITUTE(実質収支比率等に係る経年分析!J$48,"▲","-")),2)</f>
        <v>36.020000000000003</v>
      </c>
    </row>
    <row r="20" spans="1:11" x14ac:dyDescent="0.15">
      <c r="A20" s="170" t="s">
        <v>54</v>
      </c>
      <c r="B20" s="170">
        <f>ROUND(VALUE(SUBSTITUTE(実質収支比率等に係る経年分析!F$47,"▲","-")),2)</f>
        <v>47.04</v>
      </c>
      <c r="C20" s="170">
        <f>ROUND(VALUE(SUBSTITUTE(実質収支比率等に係る経年分析!G$47,"▲","-")),2)</f>
        <v>47.02</v>
      </c>
      <c r="D20" s="170">
        <f>ROUND(VALUE(SUBSTITUTE(実質収支比率等に係る経年分析!H$47,"▲","-")),2)</f>
        <v>46.74</v>
      </c>
      <c r="E20" s="170">
        <f>ROUND(VALUE(SUBSTITUTE(実質収支比率等に係る経年分析!I$47,"▲","-")),2)</f>
        <v>43.33</v>
      </c>
      <c r="F20" s="170">
        <f>ROUND(VALUE(SUBSTITUTE(実質収支比率等に係る経年分析!J$47,"▲","-")),2)</f>
        <v>50.68</v>
      </c>
    </row>
    <row r="21" spans="1:11" x14ac:dyDescent="0.15">
      <c r="A21" s="170" t="s">
        <v>55</v>
      </c>
      <c r="B21" s="170">
        <f>IF(ISNUMBER(VALUE(SUBSTITUTE(実質収支比率等に係る経年分析!F$49,"▲","-"))),ROUND(VALUE(SUBSTITUTE(実質収支比率等に係る経年分析!F$49,"▲","-")),2),NA())</f>
        <v>1.32</v>
      </c>
      <c r="C21" s="170">
        <f>IF(ISNUMBER(VALUE(SUBSTITUTE(実質収支比率等に係る経年分析!G$49,"▲","-"))),ROUND(VALUE(SUBSTITUTE(実質収支比率等に係る経年分析!G$49,"▲","-")),2),NA())</f>
        <v>-0.34</v>
      </c>
      <c r="D21" s="170">
        <f>IF(ISNUMBER(VALUE(SUBSTITUTE(実質収支比率等に係る経年分析!H$49,"▲","-"))),ROUND(VALUE(SUBSTITUTE(実質収支比率等に係る経年分析!H$49,"▲","-")),2),NA())</f>
        <v>-4.3600000000000003</v>
      </c>
      <c r="E21" s="170">
        <f>IF(ISNUMBER(VALUE(SUBSTITUTE(実質収支比率等に係る経年分析!I$49,"▲","-"))),ROUND(VALUE(SUBSTITUTE(実質収支比率等に係る経年分析!I$49,"▲","-")),2),NA())</f>
        <v>9.85</v>
      </c>
      <c r="F21" s="170">
        <f>IF(ISNUMBER(VALUE(SUBSTITUTE(実質収支比率等に係る経年分析!J$49,"▲","-"))),ROUND(VALUE(SUBSTITUTE(実質収支比率等に係る経年分析!J$49,"▲","-")),2),NA())</f>
        <v>15.83</v>
      </c>
    </row>
    <row r="24" spans="1:11" x14ac:dyDescent="0.15">
      <c r="A24" s="140" t="s">
        <v>56</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57</v>
      </c>
      <c r="C26" s="171" t="s">
        <v>58</v>
      </c>
      <c r="D26" s="171" t="s">
        <v>57</v>
      </c>
      <c r="E26" s="171" t="s">
        <v>58</v>
      </c>
      <c r="F26" s="171" t="s">
        <v>57</v>
      </c>
      <c r="G26" s="171" t="s">
        <v>58</v>
      </c>
      <c r="H26" s="171" t="s">
        <v>57</v>
      </c>
      <c r="I26" s="171" t="s">
        <v>58</v>
      </c>
      <c r="J26" s="171" t="s">
        <v>57</v>
      </c>
      <c r="K26" s="171" t="s">
        <v>58</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1.89</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7.02</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介護保険特別会計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2.4900000000000002</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2.6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1.53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2.1800000000000002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2.13</v>
      </c>
    </row>
    <row r="33" spans="1:16" x14ac:dyDescent="0.15">
      <c r="A33" s="171" t="str">
        <f>IF(連結実質赤字比率に係る赤字・黒字の構成分析!C$37="",NA(),連結実質赤字比率に係る赤字・黒字の構成分析!C$37)</f>
        <v>水道事業会計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6.46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7.43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8.1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7.83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3.76</v>
      </c>
    </row>
    <row r="34" spans="1:16" x14ac:dyDescent="0.15">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4.3899999999999997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4.67</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4.57</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4.09</v>
      </c>
    </row>
    <row r="35" spans="1:16" x14ac:dyDescent="0.15">
      <c r="A35" s="171" t="str">
        <f>IF(連結実質赤字比率に係る赤字・黒字の構成分析!C$35="",NA(),連結実質赤字比率に係る赤字・黒字の構成分析!C$35)</f>
        <v>下水道事業会計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#VALUE!</v>
      </c>
      <c r="E35" s="171" t="e">
        <f>IF(ROUND(VALUE(SUBSTITUTE(連結実質赤字比率に係る赤字・黒字の構成分析!G$35,"▲", "-")), 2) &gt;= 0, ABS(ROUND(VALUE(SUBSTITUTE(連結実質赤字比率に係る赤字・黒字の構成分析!G$35,"▲", "-")), 2)), NA())</f>
        <v>#VALUE!</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3.03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4.91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4.7300000000000004</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30.27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29.58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24.7</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32.450000000000003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36.01</v>
      </c>
    </row>
    <row r="39" spans="1:16" x14ac:dyDescent="0.15">
      <c r="A39" s="140" t="s">
        <v>59</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60</v>
      </c>
      <c r="C41" s="172"/>
      <c r="D41" s="172" t="s">
        <v>61</v>
      </c>
      <c r="E41" s="172" t="s">
        <v>60</v>
      </c>
      <c r="F41" s="172"/>
      <c r="G41" s="172" t="s">
        <v>61</v>
      </c>
      <c r="H41" s="172" t="s">
        <v>60</v>
      </c>
      <c r="I41" s="172"/>
      <c r="J41" s="172" t="s">
        <v>61</v>
      </c>
      <c r="K41" s="172" t="s">
        <v>60</v>
      </c>
      <c r="L41" s="172"/>
      <c r="M41" s="172" t="s">
        <v>61</v>
      </c>
      <c r="N41" s="172" t="s">
        <v>60</v>
      </c>
      <c r="O41" s="172"/>
      <c r="P41" s="172" t="s">
        <v>61</v>
      </c>
    </row>
    <row r="42" spans="1:16" x14ac:dyDescent="0.15">
      <c r="A42" s="172" t="s">
        <v>62</v>
      </c>
      <c r="B42" s="172"/>
      <c r="C42" s="172"/>
      <c r="D42" s="172">
        <f>'実質公債費比率（分子）の構造'!K$52</f>
        <v>426</v>
      </c>
      <c r="E42" s="172"/>
      <c r="F42" s="172"/>
      <c r="G42" s="172">
        <f>'実質公債費比率（分子）の構造'!L$52</f>
        <v>423</v>
      </c>
      <c r="H42" s="172"/>
      <c r="I42" s="172"/>
      <c r="J42" s="172">
        <f>'実質公債費比率（分子）の構造'!M$52</f>
        <v>394</v>
      </c>
      <c r="K42" s="172"/>
      <c r="L42" s="172"/>
      <c r="M42" s="172">
        <f>'実質公債費比率（分子）の構造'!N$52</f>
        <v>398</v>
      </c>
      <c r="N42" s="172"/>
      <c r="O42" s="172"/>
      <c r="P42" s="172">
        <f>'実質公債費比率（分子）の構造'!O$52</f>
        <v>389</v>
      </c>
    </row>
    <row r="43" spans="1:16" x14ac:dyDescent="0.15">
      <c r="A43" s="172" t="s">
        <v>63</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64</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65</v>
      </c>
      <c r="B45" s="172">
        <f>'実質公債費比率（分子）の構造'!K$49</f>
        <v>7</v>
      </c>
      <c r="C45" s="172"/>
      <c r="D45" s="172"/>
      <c r="E45" s="172">
        <f>'実質公債費比率（分子）の構造'!L$49</f>
        <v>2</v>
      </c>
      <c r="F45" s="172"/>
      <c r="G45" s="172"/>
      <c r="H45" s="172">
        <f>'実質公債費比率（分子）の構造'!M$49</f>
        <v>3</v>
      </c>
      <c r="I45" s="172"/>
      <c r="J45" s="172"/>
      <c r="K45" s="172">
        <f>'実質公債費比率（分子）の構造'!N$49</f>
        <v>11</v>
      </c>
      <c r="L45" s="172"/>
      <c r="M45" s="172"/>
      <c r="N45" s="172">
        <f>'実質公債費比率（分子）の構造'!O$49</f>
        <v>13</v>
      </c>
      <c r="O45" s="172"/>
      <c r="P45" s="172"/>
    </row>
    <row r="46" spans="1:16" x14ac:dyDescent="0.15">
      <c r="A46" s="172" t="s">
        <v>66</v>
      </c>
      <c r="B46" s="172">
        <f>'実質公債費比率（分子）の構造'!K$48</f>
        <v>195</v>
      </c>
      <c r="C46" s="172"/>
      <c r="D46" s="172"/>
      <c r="E46" s="172">
        <f>'実質公債費比率（分子）の構造'!L$48</f>
        <v>198</v>
      </c>
      <c r="F46" s="172"/>
      <c r="G46" s="172"/>
      <c r="H46" s="172">
        <f>'実質公債費比率（分子）の構造'!M$48</f>
        <v>202</v>
      </c>
      <c r="I46" s="172"/>
      <c r="J46" s="172"/>
      <c r="K46" s="172">
        <f>'実質公債費比率（分子）の構造'!N$48</f>
        <v>207</v>
      </c>
      <c r="L46" s="172"/>
      <c r="M46" s="172"/>
      <c r="N46" s="172">
        <f>'実質公債費比率（分子）の構造'!O$48</f>
        <v>205</v>
      </c>
      <c r="O46" s="172"/>
      <c r="P46" s="172"/>
    </row>
    <row r="47" spans="1:16" x14ac:dyDescent="0.15">
      <c r="A47" s="172" t="s">
        <v>67</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68</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69</v>
      </c>
      <c r="B49" s="172">
        <f>'実質公債費比率（分子）の構造'!K$45</f>
        <v>404</v>
      </c>
      <c r="C49" s="172"/>
      <c r="D49" s="172"/>
      <c r="E49" s="172">
        <f>'実質公債費比率（分子）の構造'!L$45</f>
        <v>411</v>
      </c>
      <c r="F49" s="172"/>
      <c r="G49" s="172"/>
      <c r="H49" s="172">
        <f>'実質公債費比率（分子）の構造'!M$45</f>
        <v>368</v>
      </c>
      <c r="I49" s="172"/>
      <c r="J49" s="172"/>
      <c r="K49" s="172">
        <f>'実質公債費比率（分子）の構造'!N$45</f>
        <v>419</v>
      </c>
      <c r="L49" s="172"/>
      <c r="M49" s="172"/>
      <c r="N49" s="172">
        <f>'実質公債費比率（分子）の構造'!O$45</f>
        <v>450</v>
      </c>
      <c r="O49" s="172"/>
      <c r="P49" s="172"/>
    </row>
    <row r="50" spans="1:16" x14ac:dyDescent="0.15">
      <c r="A50" s="172" t="s">
        <v>70</v>
      </c>
      <c r="B50" s="172" t="e">
        <f>NA()</f>
        <v>#N/A</v>
      </c>
      <c r="C50" s="172">
        <f>IF(ISNUMBER('実質公債費比率（分子）の構造'!K$53),'実質公債費比率（分子）の構造'!K$53,NA())</f>
        <v>180</v>
      </c>
      <c r="D50" s="172" t="e">
        <f>NA()</f>
        <v>#N/A</v>
      </c>
      <c r="E50" s="172" t="e">
        <f>NA()</f>
        <v>#N/A</v>
      </c>
      <c r="F50" s="172">
        <f>IF(ISNUMBER('実質公債費比率（分子）の構造'!L$53),'実質公債費比率（分子）の構造'!L$53,NA())</f>
        <v>188</v>
      </c>
      <c r="G50" s="172" t="e">
        <f>NA()</f>
        <v>#N/A</v>
      </c>
      <c r="H50" s="172" t="e">
        <f>NA()</f>
        <v>#N/A</v>
      </c>
      <c r="I50" s="172">
        <f>IF(ISNUMBER('実質公債費比率（分子）の構造'!M$53),'実質公債費比率（分子）の構造'!M$53,NA())</f>
        <v>179</v>
      </c>
      <c r="J50" s="172" t="e">
        <f>NA()</f>
        <v>#N/A</v>
      </c>
      <c r="K50" s="172" t="e">
        <f>NA()</f>
        <v>#N/A</v>
      </c>
      <c r="L50" s="172">
        <f>IF(ISNUMBER('実質公債費比率（分子）の構造'!N$53),'実質公債費比率（分子）の構造'!N$53,NA())</f>
        <v>239</v>
      </c>
      <c r="M50" s="172" t="e">
        <f>NA()</f>
        <v>#N/A</v>
      </c>
      <c r="N50" s="172" t="e">
        <f>NA()</f>
        <v>#N/A</v>
      </c>
      <c r="O50" s="172">
        <f>IF(ISNUMBER('実質公債費比率（分子）の構造'!O$53),'実質公債費比率（分子）の構造'!O$53,NA())</f>
        <v>279</v>
      </c>
      <c r="P50" s="172" t="e">
        <f>NA()</f>
        <v>#N/A</v>
      </c>
    </row>
    <row r="53" spans="1:16" x14ac:dyDescent="0.15">
      <c r="A53" s="140" t="s">
        <v>71</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72</v>
      </c>
      <c r="C55" s="171"/>
      <c r="D55" s="171" t="s">
        <v>73</v>
      </c>
      <c r="E55" s="171" t="s">
        <v>72</v>
      </c>
      <c r="F55" s="171"/>
      <c r="G55" s="171" t="s">
        <v>73</v>
      </c>
      <c r="H55" s="171" t="s">
        <v>72</v>
      </c>
      <c r="I55" s="171"/>
      <c r="J55" s="171" t="s">
        <v>73</v>
      </c>
      <c r="K55" s="171" t="s">
        <v>72</v>
      </c>
      <c r="L55" s="171"/>
      <c r="M55" s="171" t="s">
        <v>73</v>
      </c>
      <c r="N55" s="171" t="s">
        <v>72</v>
      </c>
      <c r="O55" s="171"/>
      <c r="P55" s="171" t="s">
        <v>73</v>
      </c>
    </row>
    <row r="56" spans="1:16" x14ac:dyDescent="0.15">
      <c r="A56" s="171" t="s">
        <v>42</v>
      </c>
      <c r="B56" s="171"/>
      <c r="C56" s="171"/>
      <c r="D56" s="171">
        <f>'将来負担比率（分子）の構造'!I$52</f>
        <v>3633</v>
      </c>
      <c r="E56" s="171"/>
      <c r="F56" s="171"/>
      <c r="G56" s="171">
        <f>'将来負担比率（分子）の構造'!J$52</f>
        <v>3519</v>
      </c>
      <c r="H56" s="171"/>
      <c r="I56" s="171"/>
      <c r="J56" s="171">
        <f>'将来負担比率（分子）の構造'!K$52</f>
        <v>3421</v>
      </c>
      <c r="K56" s="171"/>
      <c r="L56" s="171"/>
      <c r="M56" s="171">
        <f>'将来負担比率（分子）の構造'!L$52</f>
        <v>3461</v>
      </c>
      <c r="N56" s="171"/>
      <c r="O56" s="171"/>
      <c r="P56" s="171">
        <f>'将来負担比率（分子）の構造'!M$52</f>
        <v>3394</v>
      </c>
    </row>
    <row r="57" spans="1:16" x14ac:dyDescent="0.15">
      <c r="A57" s="171" t="s">
        <v>41</v>
      </c>
      <c r="B57" s="171"/>
      <c r="C57" s="171"/>
      <c r="D57" s="171">
        <f>'将来負担比率（分子）の構造'!I$51</f>
        <v>12</v>
      </c>
      <c r="E57" s="171"/>
      <c r="F57" s="171"/>
      <c r="G57" s="171">
        <f>'将来負担比率（分子）の構造'!J$51</f>
        <v>8</v>
      </c>
      <c r="H57" s="171"/>
      <c r="I57" s="171"/>
      <c r="J57" s="171">
        <f>'将来負担比率（分子）の構造'!K$51</f>
        <v>6</v>
      </c>
      <c r="K57" s="171"/>
      <c r="L57" s="171"/>
      <c r="M57" s="171">
        <f>'将来負担比率（分子）の構造'!L$51</f>
        <v>6</v>
      </c>
      <c r="N57" s="171"/>
      <c r="O57" s="171"/>
      <c r="P57" s="171">
        <f>'将来負担比率（分子）の構造'!M$51</f>
        <v>5</v>
      </c>
    </row>
    <row r="58" spans="1:16" x14ac:dyDescent="0.15">
      <c r="A58" s="171" t="s">
        <v>40</v>
      </c>
      <c r="B58" s="171"/>
      <c r="C58" s="171"/>
      <c r="D58" s="171">
        <f>'将来負担比率（分子）の構造'!I$50</f>
        <v>2297</v>
      </c>
      <c r="E58" s="171"/>
      <c r="F58" s="171"/>
      <c r="G58" s="171">
        <f>'将来負担比率（分子）の構造'!J$50</f>
        <v>2305</v>
      </c>
      <c r="H58" s="171"/>
      <c r="I58" s="171"/>
      <c r="J58" s="171">
        <f>'将来負担比率（分子）の構造'!K$50</f>
        <v>2276</v>
      </c>
      <c r="K58" s="171"/>
      <c r="L58" s="171"/>
      <c r="M58" s="171">
        <f>'将来負担比率（分子）の構造'!L$50</f>
        <v>2258</v>
      </c>
      <c r="N58" s="171"/>
      <c r="O58" s="171"/>
      <c r="P58" s="171">
        <f>'将来負担比率（分子）の構造'!M$50</f>
        <v>2766</v>
      </c>
    </row>
    <row r="59" spans="1:16" x14ac:dyDescent="0.15">
      <c r="A59" s="171" t="s">
        <v>38</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37</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35</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34</v>
      </c>
      <c r="B62" s="171">
        <f>'将来負担比率（分子）の構造'!I$45</f>
        <v>678</v>
      </c>
      <c r="C62" s="171"/>
      <c r="D62" s="171"/>
      <c r="E62" s="171">
        <f>'将来負担比率（分子）の構造'!J$45</f>
        <v>679</v>
      </c>
      <c r="F62" s="171"/>
      <c r="G62" s="171"/>
      <c r="H62" s="171">
        <f>'将来負担比率（分子）の構造'!K$45</f>
        <v>688</v>
      </c>
      <c r="I62" s="171"/>
      <c r="J62" s="171"/>
      <c r="K62" s="171">
        <f>'将来負担比率（分子）の構造'!L$45</f>
        <v>683</v>
      </c>
      <c r="L62" s="171"/>
      <c r="M62" s="171"/>
      <c r="N62" s="171">
        <f>'将来負担比率（分子）の構造'!M$45</f>
        <v>670</v>
      </c>
      <c r="O62" s="171"/>
      <c r="P62" s="171"/>
    </row>
    <row r="63" spans="1:16" x14ac:dyDescent="0.15">
      <c r="A63" s="171" t="s">
        <v>33</v>
      </c>
      <c r="B63" s="171">
        <f>'将来負担比率（分子）の構造'!I$44</f>
        <v>179</v>
      </c>
      <c r="C63" s="171"/>
      <c r="D63" s="171"/>
      <c r="E63" s="171">
        <f>'将来負担比率（分子）の構造'!J$44</f>
        <v>142</v>
      </c>
      <c r="F63" s="171"/>
      <c r="G63" s="171"/>
      <c r="H63" s="171">
        <f>'将来負担比率（分子）の構造'!K$44</f>
        <v>140</v>
      </c>
      <c r="I63" s="171"/>
      <c r="J63" s="171"/>
      <c r="K63" s="171">
        <f>'将来負担比率（分子）の構造'!L$44</f>
        <v>131</v>
      </c>
      <c r="L63" s="171"/>
      <c r="M63" s="171"/>
      <c r="N63" s="171">
        <f>'将来負担比率（分子）の構造'!M$44</f>
        <v>118</v>
      </c>
      <c r="O63" s="171"/>
      <c r="P63" s="171"/>
    </row>
    <row r="64" spans="1:16" x14ac:dyDescent="0.15">
      <c r="A64" s="171" t="s">
        <v>32</v>
      </c>
      <c r="B64" s="171">
        <f>'将来負担比率（分子）の構造'!I$43</f>
        <v>1474</v>
      </c>
      <c r="C64" s="171"/>
      <c r="D64" s="171"/>
      <c r="E64" s="171">
        <f>'将来負担比率（分子）の構造'!J$43</f>
        <v>1396</v>
      </c>
      <c r="F64" s="171"/>
      <c r="G64" s="171"/>
      <c r="H64" s="171">
        <f>'将来負担比率（分子）の構造'!K$43</f>
        <v>1267</v>
      </c>
      <c r="I64" s="171"/>
      <c r="J64" s="171"/>
      <c r="K64" s="171">
        <f>'将来負担比率（分子）の構造'!L$43</f>
        <v>1150</v>
      </c>
      <c r="L64" s="171"/>
      <c r="M64" s="171"/>
      <c r="N64" s="171">
        <f>'将来負担比率（分子）の構造'!M$43</f>
        <v>1015</v>
      </c>
      <c r="O64" s="171"/>
      <c r="P64" s="171"/>
    </row>
    <row r="65" spans="1:16" x14ac:dyDescent="0.15">
      <c r="A65" s="171" t="s">
        <v>31</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30</v>
      </c>
      <c r="B66" s="171">
        <f>'将来負担比率（分子）の構造'!I$41</f>
        <v>3676</v>
      </c>
      <c r="C66" s="171"/>
      <c r="D66" s="171"/>
      <c r="E66" s="171">
        <f>'将来負担比率（分子）の構造'!J$41</f>
        <v>3645</v>
      </c>
      <c r="F66" s="171"/>
      <c r="G66" s="171"/>
      <c r="H66" s="171">
        <f>'将来負担比率（分子）の構造'!K$41</f>
        <v>3602</v>
      </c>
      <c r="I66" s="171"/>
      <c r="J66" s="171"/>
      <c r="K66" s="171">
        <f>'将来負担比率（分子）の構造'!L$41</f>
        <v>3634</v>
      </c>
      <c r="L66" s="171"/>
      <c r="M66" s="171"/>
      <c r="N66" s="171">
        <f>'将来負担比率（分子）の構造'!M$41</f>
        <v>3703</v>
      </c>
      <c r="O66" s="171"/>
      <c r="P66" s="171"/>
    </row>
    <row r="67" spans="1:16" x14ac:dyDescent="0.15">
      <c r="A67" s="171" t="s">
        <v>74</v>
      </c>
      <c r="B67" s="171" t="e">
        <f>NA()</f>
        <v>#N/A</v>
      </c>
      <c r="C67" s="171">
        <f>IF(ISNUMBER('将来負担比率（分子）の構造'!I$53), IF('将来負担比率（分子）の構造'!I$53 &lt; 0, 0, '将来負担比率（分子）の構造'!I$53), NA())</f>
        <v>64</v>
      </c>
      <c r="D67" s="171" t="e">
        <f>NA()</f>
        <v>#N/A</v>
      </c>
      <c r="E67" s="171" t="e">
        <f>NA()</f>
        <v>#N/A</v>
      </c>
      <c r="F67" s="171">
        <f>IF(ISNUMBER('将来負担比率（分子）の構造'!J$53), IF('将来負担比率（分子）の構造'!J$53 &lt; 0, 0, '将来負担比率（分子）の構造'!J$53), NA())</f>
        <v>30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75</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76</v>
      </c>
      <c r="B72" s="175">
        <f>基金残高に係る経年分析!F55</f>
        <v>1202</v>
      </c>
      <c r="C72" s="175">
        <f>基金残高に係る経年分析!G55</f>
        <v>1208</v>
      </c>
      <c r="D72" s="175">
        <f>基金残高に係る経年分析!H55</f>
        <v>1510</v>
      </c>
    </row>
    <row r="73" spans="1:16" x14ac:dyDescent="0.15">
      <c r="A73" s="174" t="s">
        <v>77</v>
      </c>
      <c r="B73" s="175">
        <f>基金残高に係る経年分析!F56</f>
        <v>605</v>
      </c>
      <c r="C73" s="175">
        <f>基金残高に係る経年分析!G56</f>
        <v>756</v>
      </c>
      <c r="D73" s="175">
        <f>基金残高に係る経年分析!H56</f>
        <v>758</v>
      </c>
    </row>
    <row r="74" spans="1:16" x14ac:dyDescent="0.15">
      <c r="A74" s="174" t="s">
        <v>78</v>
      </c>
      <c r="B74" s="175">
        <f>基金残高に係る経年分析!F57</f>
        <v>189</v>
      </c>
      <c r="C74" s="175">
        <f>基金残高に係る経年分析!G57</f>
        <v>193</v>
      </c>
      <c r="D74" s="175">
        <f>基金残高に係る経年分析!H57</f>
        <v>396</v>
      </c>
    </row>
  </sheetData>
  <sheetProtection algorithmName="SHA-512" hashValue="Wt6V5dIWOcjkPVAMv9EZxYUS/CcHcqs2lqsWsLWXgpiEQ85WK05GZQU7zemzTGTLkVJhC11TPcaYT4lmveSaKw==" saltValue="VWuHwhtWexsSrbcR+2Wx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FE4BC-9F16-43AB-843A-EA71BA8239B7}">
  <sheetPr>
    <pageSetUpPr fitToPage="1"/>
  </sheetPr>
  <dimension ref="B1:EM50"/>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16"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37" t="s">
        <v>213</v>
      </c>
      <c r="DI1" s="638"/>
      <c r="DJ1" s="638"/>
      <c r="DK1" s="638"/>
      <c r="DL1" s="638"/>
      <c r="DM1" s="638"/>
      <c r="DN1" s="639"/>
      <c r="DO1" s="210"/>
      <c r="DP1" s="637" t="s">
        <v>214</v>
      </c>
      <c r="DQ1" s="638"/>
      <c r="DR1" s="638"/>
      <c r="DS1" s="638"/>
      <c r="DT1" s="638"/>
      <c r="DU1" s="638"/>
      <c r="DV1" s="638"/>
      <c r="DW1" s="638"/>
      <c r="DX1" s="638"/>
      <c r="DY1" s="638"/>
      <c r="DZ1" s="638"/>
      <c r="EA1" s="638"/>
      <c r="EB1" s="638"/>
      <c r="EC1" s="639"/>
      <c r="ED1" s="209"/>
      <c r="EE1" s="209"/>
      <c r="EF1" s="209"/>
      <c r="EG1" s="209"/>
      <c r="EH1" s="209"/>
      <c r="EI1" s="209"/>
      <c r="EJ1" s="209"/>
      <c r="EK1" s="209"/>
      <c r="EL1" s="209"/>
      <c r="EM1" s="209"/>
    </row>
    <row r="2" spans="2:143" ht="22.5" customHeight="1" x14ac:dyDescent="0.15">
      <c r="B2" s="211" t="s">
        <v>215</v>
      </c>
      <c r="R2" s="212"/>
      <c r="S2" s="212"/>
      <c r="T2" s="212"/>
      <c r="U2" s="212"/>
      <c r="V2" s="212"/>
      <c r="W2" s="212"/>
      <c r="X2" s="212"/>
      <c r="Y2" s="212"/>
      <c r="Z2" s="212"/>
      <c r="AA2" s="212"/>
      <c r="AB2" s="212"/>
      <c r="AC2" s="212"/>
      <c r="AE2" s="360"/>
      <c r="AF2" s="360"/>
      <c r="AG2" s="360"/>
      <c r="AH2" s="360"/>
      <c r="AI2" s="360"/>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40" t="s">
        <v>216</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217</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0" t="s">
        <v>218</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15">
      <c r="B4" s="640" t="s">
        <v>1</v>
      </c>
      <c r="C4" s="641"/>
      <c r="D4" s="641"/>
      <c r="E4" s="641"/>
      <c r="F4" s="641"/>
      <c r="G4" s="641"/>
      <c r="H4" s="641"/>
      <c r="I4" s="641"/>
      <c r="J4" s="641"/>
      <c r="K4" s="641"/>
      <c r="L4" s="641"/>
      <c r="M4" s="641"/>
      <c r="N4" s="641"/>
      <c r="O4" s="641"/>
      <c r="P4" s="641"/>
      <c r="Q4" s="642"/>
      <c r="R4" s="640" t="s">
        <v>219</v>
      </c>
      <c r="S4" s="641"/>
      <c r="T4" s="641"/>
      <c r="U4" s="641"/>
      <c r="V4" s="641"/>
      <c r="W4" s="641"/>
      <c r="X4" s="641"/>
      <c r="Y4" s="642"/>
      <c r="Z4" s="640" t="s">
        <v>220</v>
      </c>
      <c r="AA4" s="641"/>
      <c r="AB4" s="641"/>
      <c r="AC4" s="642"/>
      <c r="AD4" s="640" t="s">
        <v>221</v>
      </c>
      <c r="AE4" s="641"/>
      <c r="AF4" s="641"/>
      <c r="AG4" s="641"/>
      <c r="AH4" s="641"/>
      <c r="AI4" s="641"/>
      <c r="AJ4" s="641"/>
      <c r="AK4" s="642"/>
      <c r="AL4" s="640" t="s">
        <v>220</v>
      </c>
      <c r="AM4" s="641"/>
      <c r="AN4" s="641"/>
      <c r="AO4" s="642"/>
      <c r="AP4" s="643" t="s">
        <v>222</v>
      </c>
      <c r="AQ4" s="643"/>
      <c r="AR4" s="643"/>
      <c r="AS4" s="643"/>
      <c r="AT4" s="643"/>
      <c r="AU4" s="643"/>
      <c r="AV4" s="643"/>
      <c r="AW4" s="643"/>
      <c r="AX4" s="643"/>
      <c r="AY4" s="643"/>
      <c r="AZ4" s="643"/>
      <c r="BA4" s="643"/>
      <c r="BB4" s="643"/>
      <c r="BC4" s="643"/>
      <c r="BD4" s="643"/>
      <c r="BE4" s="643"/>
      <c r="BF4" s="643"/>
      <c r="BG4" s="643" t="s">
        <v>223</v>
      </c>
      <c r="BH4" s="643"/>
      <c r="BI4" s="643"/>
      <c r="BJ4" s="643"/>
      <c r="BK4" s="643"/>
      <c r="BL4" s="643"/>
      <c r="BM4" s="643"/>
      <c r="BN4" s="643"/>
      <c r="BO4" s="643" t="s">
        <v>220</v>
      </c>
      <c r="BP4" s="643"/>
      <c r="BQ4" s="643"/>
      <c r="BR4" s="643"/>
      <c r="BS4" s="643" t="s">
        <v>224</v>
      </c>
      <c r="BT4" s="643"/>
      <c r="BU4" s="643"/>
      <c r="BV4" s="643"/>
      <c r="BW4" s="643"/>
      <c r="BX4" s="643"/>
      <c r="BY4" s="643"/>
      <c r="BZ4" s="643"/>
      <c r="CA4" s="643"/>
      <c r="CB4" s="643"/>
      <c r="CD4" s="640" t="s">
        <v>225</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ht="11.25" customHeight="1" x14ac:dyDescent="0.15">
      <c r="B5" s="644" t="s">
        <v>226</v>
      </c>
      <c r="C5" s="645"/>
      <c r="D5" s="645"/>
      <c r="E5" s="645"/>
      <c r="F5" s="645"/>
      <c r="G5" s="645"/>
      <c r="H5" s="645"/>
      <c r="I5" s="645"/>
      <c r="J5" s="645"/>
      <c r="K5" s="645"/>
      <c r="L5" s="645"/>
      <c r="M5" s="645"/>
      <c r="N5" s="645"/>
      <c r="O5" s="645"/>
      <c r="P5" s="645"/>
      <c r="Q5" s="646"/>
      <c r="R5" s="647">
        <v>687269</v>
      </c>
      <c r="S5" s="648"/>
      <c r="T5" s="648"/>
      <c r="U5" s="648"/>
      <c r="V5" s="648"/>
      <c r="W5" s="648"/>
      <c r="X5" s="648"/>
      <c r="Y5" s="649"/>
      <c r="Z5" s="650">
        <v>9.8000000000000007</v>
      </c>
      <c r="AA5" s="650"/>
      <c r="AB5" s="650"/>
      <c r="AC5" s="650"/>
      <c r="AD5" s="651">
        <v>687269</v>
      </c>
      <c r="AE5" s="651"/>
      <c r="AF5" s="651"/>
      <c r="AG5" s="651"/>
      <c r="AH5" s="651"/>
      <c r="AI5" s="651"/>
      <c r="AJ5" s="651"/>
      <c r="AK5" s="651"/>
      <c r="AL5" s="652">
        <v>23.7</v>
      </c>
      <c r="AM5" s="653"/>
      <c r="AN5" s="653"/>
      <c r="AO5" s="654"/>
      <c r="AP5" s="644" t="s">
        <v>227</v>
      </c>
      <c r="AQ5" s="645"/>
      <c r="AR5" s="645"/>
      <c r="AS5" s="645"/>
      <c r="AT5" s="645"/>
      <c r="AU5" s="645"/>
      <c r="AV5" s="645"/>
      <c r="AW5" s="645"/>
      <c r="AX5" s="645"/>
      <c r="AY5" s="645"/>
      <c r="AZ5" s="645"/>
      <c r="BA5" s="645"/>
      <c r="BB5" s="645"/>
      <c r="BC5" s="645"/>
      <c r="BD5" s="645"/>
      <c r="BE5" s="645"/>
      <c r="BF5" s="646"/>
      <c r="BG5" s="658">
        <v>687269</v>
      </c>
      <c r="BH5" s="659"/>
      <c r="BI5" s="659"/>
      <c r="BJ5" s="659"/>
      <c r="BK5" s="659"/>
      <c r="BL5" s="659"/>
      <c r="BM5" s="659"/>
      <c r="BN5" s="660"/>
      <c r="BO5" s="661">
        <v>100</v>
      </c>
      <c r="BP5" s="661"/>
      <c r="BQ5" s="661"/>
      <c r="BR5" s="661"/>
      <c r="BS5" s="662" t="s">
        <v>127</v>
      </c>
      <c r="BT5" s="662"/>
      <c r="BU5" s="662"/>
      <c r="BV5" s="662"/>
      <c r="BW5" s="662"/>
      <c r="BX5" s="662"/>
      <c r="BY5" s="662"/>
      <c r="BZ5" s="662"/>
      <c r="CA5" s="662"/>
      <c r="CB5" s="666"/>
      <c r="CD5" s="640" t="s">
        <v>222</v>
      </c>
      <c r="CE5" s="641"/>
      <c r="CF5" s="641"/>
      <c r="CG5" s="641"/>
      <c r="CH5" s="641"/>
      <c r="CI5" s="641"/>
      <c r="CJ5" s="641"/>
      <c r="CK5" s="641"/>
      <c r="CL5" s="641"/>
      <c r="CM5" s="641"/>
      <c r="CN5" s="641"/>
      <c r="CO5" s="641"/>
      <c r="CP5" s="641"/>
      <c r="CQ5" s="642"/>
      <c r="CR5" s="640" t="s">
        <v>228</v>
      </c>
      <c r="CS5" s="641"/>
      <c r="CT5" s="641"/>
      <c r="CU5" s="641"/>
      <c r="CV5" s="641"/>
      <c r="CW5" s="641"/>
      <c r="CX5" s="641"/>
      <c r="CY5" s="642"/>
      <c r="CZ5" s="640" t="s">
        <v>220</v>
      </c>
      <c r="DA5" s="641"/>
      <c r="DB5" s="641"/>
      <c r="DC5" s="642"/>
      <c r="DD5" s="640" t="s">
        <v>229</v>
      </c>
      <c r="DE5" s="641"/>
      <c r="DF5" s="641"/>
      <c r="DG5" s="641"/>
      <c r="DH5" s="641"/>
      <c r="DI5" s="641"/>
      <c r="DJ5" s="641"/>
      <c r="DK5" s="641"/>
      <c r="DL5" s="641"/>
      <c r="DM5" s="641"/>
      <c r="DN5" s="641"/>
      <c r="DO5" s="641"/>
      <c r="DP5" s="642"/>
      <c r="DQ5" s="640" t="s">
        <v>230</v>
      </c>
      <c r="DR5" s="641"/>
      <c r="DS5" s="641"/>
      <c r="DT5" s="641"/>
      <c r="DU5" s="641"/>
      <c r="DV5" s="641"/>
      <c r="DW5" s="641"/>
      <c r="DX5" s="641"/>
      <c r="DY5" s="641"/>
      <c r="DZ5" s="641"/>
      <c r="EA5" s="641"/>
      <c r="EB5" s="641"/>
      <c r="EC5" s="642"/>
    </row>
    <row r="6" spans="2:143" ht="11.25" customHeight="1" x14ac:dyDescent="0.15">
      <c r="B6" s="655" t="s">
        <v>231</v>
      </c>
      <c r="C6" s="656"/>
      <c r="D6" s="656"/>
      <c r="E6" s="656"/>
      <c r="F6" s="656"/>
      <c r="G6" s="656"/>
      <c r="H6" s="656"/>
      <c r="I6" s="656"/>
      <c r="J6" s="656"/>
      <c r="K6" s="656"/>
      <c r="L6" s="656"/>
      <c r="M6" s="656"/>
      <c r="N6" s="656"/>
      <c r="O6" s="656"/>
      <c r="P6" s="656"/>
      <c r="Q6" s="657"/>
      <c r="R6" s="658">
        <v>66313</v>
      </c>
      <c r="S6" s="659"/>
      <c r="T6" s="659"/>
      <c r="U6" s="659"/>
      <c r="V6" s="659"/>
      <c r="W6" s="659"/>
      <c r="X6" s="659"/>
      <c r="Y6" s="660"/>
      <c r="Z6" s="661">
        <v>0.9</v>
      </c>
      <c r="AA6" s="661"/>
      <c r="AB6" s="661"/>
      <c r="AC6" s="661"/>
      <c r="AD6" s="662">
        <v>66313</v>
      </c>
      <c r="AE6" s="662"/>
      <c r="AF6" s="662"/>
      <c r="AG6" s="662"/>
      <c r="AH6" s="662"/>
      <c r="AI6" s="662"/>
      <c r="AJ6" s="662"/>
      <c r="AK6" s="662"/>
      <c r="AL6" s="663">
        <v>2.2999999999999998</v>
      </c>
      <c r="AM6" s="664"/>
      <c r="AN6" s="664"/>
      <c r="AO6" s="665"/>
      <c r="AP6" s="655" t="s">
        <v>232</v>
      </c>
      <c r="AQ6" s="656"/>
      <c r="AR6" s="656"/>
      <c r="AS6" s="656"/>
      <c r="AT6" s="656"/>
      <c r="AU6" s="656"/>
      <c r="AV6" s="656"/>
      <c r="AW6" s="656"/>
      <c r="AX6" s="656"/>
      <c r="AY6" s="656"/>
      <c r="AZ6" s="656"/>
      <c r="BA6" s="656"/>
      <c r="BB6" s="656"/>
      <c r="BC6" s="656"/>
      <c r="BD6" s="656"/>
      <c r="BE6" s="656"/>
      <c r="BF6" s="657"/>
      <c r="BG6" s="658">
        <v>687269</v>
      </c>
      <c r="BH6" s="659"/>
      <c r="BI6" s="659"/>
      <c r="BJ6" s="659"/>
      <c r="BK6" s="659"/>
      <c r="BL6" s="659"/>
      <c r="BM6" s="659"/>
      <c r="BN6" s="660"/>
      <c r="BO6" s="661">
        <v>100</v>
      </c>
      <c r="BP6" s="661"/>
      <c r="BQ6" s="661"/>
      <c r="BR6" s="661"/>
      <c r="BS6" s="662" t="s">
        <v>127</v>
      </c>
      <c r="BT6" s="662"/>
      <c r="BU6" s="662"/>
      <c r="BV6" s="662"/>
      <c r="BW6" s="662"/>
      <c r="BX6" s="662"/>
      <c r="BY6" s="662"/>
      <c r="BZ6" s="662"/>
      <c r="CA6" s="662"/>
      <c r="CB6" s="666"/>
      <c r="CD6" s="644" t="s">
        <v>233</v>
      </c>
      <c r="CE6" s="645"/>
      <c r="CF6" s="645"/>
      <c r="CG6" s="645"/>
      <c r="CH6" s="645"/>
      <c r="CI6" s="645"/>
      <c r="CJ6" s="645"/>
      <c r="CK6" s="645"/>
      <c r="CL6" s="645"/>
      <c r="CM6" s="645"/>
      <c r="CN6" s="645"/>
      <c r="CO6" s="645"/>
      <c r="CP6" s="645"/>
      <c r="CQ6" s="646"/>
      <c r="CR6" s="658">
        <v>59401</v>
      </c>
      <c r="CS6" s="659"/>
      <c r="CT6" s="659"/>
      <c r="CU6" s="659"/>
      <c r="CV6" s="659"/>
      <c r="CW6" s="659"/>
      <c r="CX6" s="659"/>
      <c r="CY6" s="660"/>
      <c r="CZ6" s="652">
        <v>1</v>
      </c>
      <c r="DA6" s="653"/>
      <c r="DB6" s="653"/>
      <c r="DC6" s="669"/>
      <c r="DD6" s="667" t="s">
        <v>127</v>
      </c>
      <c r="DE6" s="659"/>
      <c r="DF6" s="659"/>
      <c r="DG6" s="659"/>
      <c r="DH6" s="659"/>
      <c r="DI6" s="659"/>
      <c r="DJ6" s="659"/>
      <c r="DK6" s="659"/>
      <c r="DL6" s="659"/>
      <c r="DM6" s="659"/>
      <c r="DN6" s="659"/>
      <c r="DO6" s="659"/>
      <c r="DP6" s="660"/>
      <c r="DQ6" s="667">
        <v>59401</v>
      </c>
      <c r="DR6" s="659"/>
      <c r="DS6" s="659"/>
      <c r="DT6" s="659"/>
      <c r="DU6" s="659"/>
      <c r="DV6" s="659"/>
      <c r="DW6" s="659"/>
      <c r="DX6" s="659"/>
      <c r="DY6" s="659"/>
      <c r="DZ6" s="659"/>
      <c r="EA6" s="659"/>
      <c r="EB6" s="659"/>
      <c r="EC6" s="668"/>
    </row>
    <row r="7" spans="2:143" ht="11.25" customHeight="1" x14ac:dyDescent="0.15">
      <c r="B7" s="655" t="s">
        <v>234</v>
      </c>
      <c r="C7" s="656"/>
      <c r="D7" s="656"/>
      <c r="E7" s="656"/>
      <c r="F7" s="656"/>
      <c r="G7" s="656"/>
      <c r="H7" s="656"/>
      <c r="I7" s="656"/>
      <c r="J7" s="656"/>
      <c r="K7" s="656"/>
      <c r="L7" s="656"/>
      <c r="M7" s="656"/>
      <c r="N7" s="656"/>
      <c r="O7" s="656"/>
      <c r="P7" s="656"/>
      <c r="Q7" s="657"/>
      <c r="R7" s="658">
        <v>464</v>
      </c>
      <c r="S7" s="659"/>
      <c r="T7" s="659"/>
      <c r="U7" s="659"/>
      <c r="V7" s="659"/>
      <c r="W7" s="659"/>
      <c r="X7" s="659"/>
      <c r="Y7" s="660"/>
      <c r="Z7" s="661">
        <v>0</v>
      </c>
      <c r="AA7" s="661"/>
      <c r="AB7" s="661"/>
      <c r="AC7" s="661"/>
      <c r="AD7" s="662">
        <v>464</v>
      </c>
      <c r="AE7" s="662"/>
      <c r="AF7" s="662"/>
      <c r="AG7" s="662"/>
      <c r="AH7" s="662"/>
      <c r="AI7" s="662"/>
      <c r="AJ7" s="662"/>
      <c r="AK7" s="662"/>
      <c r="AL7" s="663">
        <v>0</v>
      </c>
      <c r="AM7" s="664"/>
      <c r="AN7" s="664"/>
      <c r="AO7" s="665"/>
      <c r="AP7" s="655" t="s">
        <v>235</v>
      </c>
      <c r="AQ7" s="656"/>
      <c r="AR7" s="656"/>
      <c r="AS7" s="656"/>
      <c r="AT7" s="656"/>
      <c r="AU7" s="656"/>
      <c r="AV7" s="656"/>
      <c r="AW7" s="656"/>
      <c r="AX7" s="656"/>
      <c r="AY7" s="656"/>
      <c r="AZ7" s="656"/>
      <c r="BA7" s="656"/>
      <c r="BB7" s="656"/>
      <c r="BC7" s="656"/>
      <c r="BD7" s="656"/>
      <c r="BE7" s="656"/>
      <c r="BF7" s="657"/>
      <c r="BG7" s="658">
        <v>315803</v>
      </c>
      <c r="BH7" s="659"/>
      <c r="BI7" s="659"/>
      <c r="BJ7" s="659"/>
      <c r="BK7" s="659"/>
      <c r="BL7" s="659"/>
      <c r="BM7" s="659"/>
      <c r="BN7" s="660"/>
      <c r="BO7" s="661">
        <v>46</v>
      </c>
      <c r="BP7" s="661"/>
      <c r="BQ7" s="661"/>
      <c r="BR7" s="661"/>
      <c r="BS7" s="662" t="s">
        <v>127</v>
      </c>
      <c r="BT7" s="662"/>
      <c r="BU7" s="662"/>
      <c r="BV7" s="662"/>
      <c r="BW7" s="662"/>
      <c r="BX7" s="662"/>
      <c r="BY7" s="662"/>
      <c r="BZ7" s="662"/>
      <c r="CA7" s="662"/>
      <c r="CB7" s="666"/>
      <c r="CD7" s="655" t="s">
        <v>236</v>
      </c>
      <c r="CE7" s="656"/>
      <c r="CF7" s="656"/>
      <c r="CG7" s="656"/>
      <c r="CH7" s="656"/>
      <c r="CI7" s="656"/>
      <c r="CJ7" s="656"/>
      <c r="CK7" s="656"/>
      <c r="CL7" s="656"/>
      <c r="CM7" s="656"/>
      <c r="CN7" s="656"/>
      <c r="CO7" s="656"/>
      <c r="CP7" s="656"/>
      <c r="CQ7" s="657"/>
      <c r="CR7" s="658">
        <v>1765917</v>
      </c>
      <c r="CS7" s="659"/>
      <c r="CT7" s="659"/>
      <c r="CU7" s="659"/>
      <c r="CV7" s="659"/>
      <c r="CW7" s="659"/>
      <c r="CX7" s="659"/>
      <c r="CY7" s="660"/>
      <c r="CZ7" s="661">
        <v>31.1</v>
      </c>
      <c r="DA7" s="661"/>
      <c r="DB7" s="661"/>
      <c r="DC7" s="661"/>
      <c r="DD7" s="667">
        <v>146495</v>
      </c>
      <c r="DE7" s="659"/>
      <c r="DF7" s="659"/>
      <c r="DG7" s="659"/>
      <c r="DH7" s="659"/>
      <c r="DI7" s="659"/>
      <c r="DJ7" s="659"/>
      <c r="DK7" s="659"/>
      <c r="DL7" s="659"/>
      <c r="DM7" s="659"/>
      <c r="DN7" s="659"/>
      <c r="DO7" s="659"/>
      <c r="DP7" s="660"/>
      <c r="DQ7" s="667">
        <v>1563099</v>
      </c>
      <c r="DR7" s="659"/>
      <c r="DS7" s="659"/>
      <c r="DT7" s="659"/>
      <c r="DU7" s="659"/>
      <c r="DV7" s="659"/>
      <c r="DW7" s="659"/>
      <c r="DX7" s="659"/>
      <c r="DY7" s="659"/>
      <c r="DZ7" s="659"/>
      <c r="EA7" s="659"/>
      <c r="EB7" s="659"/>
      <c r="EC7" s="668"/>
    </row>
    <row r="8" spans="2:143" ht="11.25" customHeight="1" x14ac:dyDescent="0.15">
      <c r="B8" s="655" t="s">
        <v>237</v>
      </c>
      <c r="C8" s="656"/>
      <c r="D8" s="656"/>
      <c r="E8" s="656"/>
      <c r="F8" s="656"/>
      <c r="G8" s="656"/>
      <c r="H8" s="656"/>
      <c r="I8" s="656"/>
      <c r="J8" s="656"/>
      <c r="K8" s="656"/>
      <c r="L8" s="656"/>
      <c r="M8" s="656"/>
      <c r="N8" s="656"/>
      <c r="O8" s="656"/>
      <c r="P8" s="656"/>
      <c r="Q8" s="657"/>
      <c r="R8" s="658">
        <v>3591</v>
      </c>
      <c r="S8" s="659"/>
      <c r="T8" s="659"/>
      <c r="U8" s="659"/>
      <c r="V8" s="659"/>
      <c r="W8" s="659"/>
      <c r="X8" s="659"/>
      <c r="Y8" s="660"/>
      <c r="Z8" s="661">
        <v>0.1</v>
      </c>
      <c r="AA8" s="661"/>
      <c r="AB8" s="661"/>
      <c r="AC8" s="661"/>
      <c r="AD8" s="662">
        <v>3591</v>
      </c>
      <c r="AE8" s="662"/>
      <c r="AF8" s="662"/>
      <c r="AG8" s="662"/>
      <c r="AH8" s="662"/>
      <c r="AI8" s="662"/>
      <c r="AJ8" s="662"/>
      <c r="AK8" s="662"/>
      <c r="AL8" s="663">
        <v>0.1</v>
      </c>
      <c r="AM8" s="664"/>
      <c r="AN8" s="664"/>
      <c r="AO8" s="665"/>
      <c r="AP8" s="655" t="s">
        <v>238</v>
      </c>
      <c r="AQ8" s="656"/>
      <c r="AR8" s="656"/>
      <c r="AS8" s="656"/>
      <c r="AT8" s="656"/>
      <c r="AU8" s="656"/>
      <c r="AV8" s="656"/>
      <c r="AW8" s="656"/>
      <c r="AX8" s="656"/>
      <c r="AY8" s="656"/>
      <c r="AZ8" s="656"/>
      <c r="BA8" s="656"/>
      <c r="BB8" s="656"/>
      <c r="BC8" s="656"/>
      <c r="BD8" s="656"/>
      <c r="BE8" s="656"/>
      <c r="BF8" s="657"/>
      <c r="BG8" s="658">
        <v>12057</v>
      </c>
      <c r="BH8" s="659"/>
      <c r="BI8" s="659"/>
      <c r="BJ8" s="659"/>
      <c r="BK8" s="659"/>
      <c r="BL8" s="659"/>
      <c r="BM8" s="659"/>
      <c r="BN8" s="660"/>
      <c r="BO8" s="661">
        <v>1.8</v>
      </c>
      <c r="BP8" s="661"/>
      <c r="BQ8" s="661"/>
      <c r="BR8" s="661"/>
      <c r="BS8" s="662" t="s">
        <v>127</v>
      </c>
      <c r="BT8" s="662"/>
      <c r="BU8" s="662"/>
      <c r="BV8" s="662"/>
      <c r="BW8" s="662"/>
      <c r="BX8" s="662"/>
      <c r="BY8" s="662"/>
      <c r="BZ8" s="662"/>
      <c r="CA8" s="662"/>
      <c r="CB8" s="666"/>
      <c r="CD8" s="655" t="s">
        <v>239</v>
      </c>
      <c r="CE8" s="656"/>
      <c r="CF8" s="656"/>
      <c r="CG8" s="656"/>
      <c r="CH8" s="656"/>
      <c r="CI8" s="656"/>
      <c r="CJ8" s="656"/>
      <c r="CK8" s="656"/>
      <c r="CL8" s="656"/>
      <c r="CM8" s="656"/>
      <c r="CN8" s="656"/>
      <c r="CO8" s="656"/>
      <c r="CP8" s="656"/>
      <c r="CQ8" s="657"/>
      <c r="CR8" s="658">
        <v>1255615</v>
      </c>
      <c r="CS8" s="659"/>
      <c r="CT8" s="659"/>
      <c r="CU8" s="659"/>
      <c r="CV8" s="659"/>
      <c r="CW8" s="659"/>
      <c r="CX8" s="659"/>
      <c r="CY8" s="660"/>
      <c r="CZ8" s="661">
        <v>22.1</v>
      </c>
      <c r="DA8" s="661"/>
      <c r="DB8" s="661"/>
      <c r="DC8" s="661"/>
      <c r="DD8" s="667">
        <v>35137</v>
      </c>
      <c r="DE8" s="659"/>
      <c r="DF8" s="659"/>
      <c r="DG8" s="659"/>
      <c r="DH8" s="659"/>
      <c r="DI8" s="659"/>
      <c r="DJ8" s="659"/>
      <c r="DK8" s="659"/>
      <c r="DL8" s="659"/>
      <c r="DM8" s="659"/>
      <c r="DN8" s="659"/>
      <c r="DO8" s="659"/>
      <c r="DP8" s="660"/>
      <c r="DQ8" s="667">
        <v>753420</v>
      </c>
      <c r="DR8" s="659"/>
      <c r="DS8" s="659"/>
      <c r="DT8" s="659"/>
      <c r="DU8" s="659"/>
      <c r="DV8" s="659"/>
      <c r="DW8" s="659"/>
      <c r="DX8" s="659"/>
      <c r="DY8" s="659"/>
      <c r="DZ8" s="659"/>
      <c r="EA8" s="659"/>
      <c r="EB8" s="659"/>
      <c r="EC8" s="668"/>
    </row>
    <row r="9" spans="2:143" ht="11.25" customHeight="1" x14ac:dyDescent="0.15">
      <c r="B9" s="655" t="s">
        <v>240</v>
      </c>
      <c r="C9" s="656"/>
      <c r="D9" s="656"/>
      <c r="E9" s="656"/>
      <c r="F9" s="656"/>
      <c r="G9" s="656"/>
      <c r="H9" s="656"/>
      <c r="I9" s="656"/>
      <c r="J9" s="656"/>
      <c r="K9" s="656"/>
      <c r="L9" s="656"/>
      <c r="M9" s="656"/>
      <c r="N9" s="656"/>
      <c r="O9" s="656"/>
      <c r="P9" s="656"/>
      <c r="Q9" s="657"/>
      <c r="R9" s="658">
        <v>3846</v>
      </c>
      <c r="S9" s="659"/>
      <c r="T9" s="659"/>
      <c r="U9" s="659"/>
      <c r="V9" s="659"/>
      <c r="W9" s="659"/>
      <c r="X9" s="659"/>
      <c r="Y9" s="660"/>
      <c r="Z9" s="661">
        <v>0.1</v>
      </c>
      <c r="AA9" s="661"/>
      <c r="AB9" s="661"/>
      <c r="AC9" s="661"/>
      <c r="AD9" s="662">
        <v>3846</v>
      </c>
      <c r="AE9" s="662"/>
      <c r="AF9" s="662"/>
      <c r="AG9" s="662"/>
      <c r="AH9" s="662"/>
      <c r="AI9" s="662"/>
      <c r="AJ9" s="662"/>
      <c r="AK9" s="662"/>
      <c r="AL9" s="663">
        <v>0.1</v>
      </c>
      <c r="AM9" s="664"/>
      <c r="AN9" s="664"/>
      <c r="AO9" s="665"/>
      <c r="AP9" s="655" t="s">
        <v>241</v>
      </c>
      <c r="AQ9" s="656"/>
      <c r="AR9" s="656"/>
      <c r="AS9" s="656"/>
      <c r="AT9" s="656"/>
      <c r="AU9" s="656"/>
      <c r="AV9" s="656"/>
      <c r="AW9" s="656"/>
      <c r="AX9" s="656"/>
      <c r="AY9" s="656"/>
      <c r="AZ9" s="656"/>
      <c r="BA9" s="656"/>
      <c r="BB9" s="656"/>
      <c r="BC9" s="656"/>
      <c r="BD9" s="656"/>
      <c r="BE9" s="656"/>
      <c r="BF9" s="657"/>
      <c r="BG9" s="658">
        <v>248781</v>
      </c>
      <c r="BH9" s="659"/>
      <c r="BI9" s="659"/>
      <c r="BJ9" s="659"/>
      <c r="BK9" s="659"/>
      <c r="BL9" s="659"/>
      <c r="BM9" s="659"/>
      <c r="BN9" s="660"/>
      <c r="BO9" s="661">
        <v>36.200000000000003</v>
      </c>
      <c r="BP9" s="661"/>
      <c r="BQ9" s="661"/>
      <c r="BR9" s="661"/>
      <c r="BS9" s="662" t="s">
        <v>127</v>
      </c>
      <c r="BT9" s="662"/>
      <c r="BU9" s="662"/>
      <c r="BV9" s="662"/>
      <c r="BW9" s="662"/>
      <c r="BX9" s="662"/>
      <c r="BY9" s="662"/>
      <c r="BZ9" s="662"/>
      <c r="CA9" s="662"/>
      <c r="CB9" s="666"/>
      <c r="CD9" s="655" t="s">
        <v>242</v>
      </c>
      <c r="CE9" s="656"/>
      <c r="CF9" s="656"/>
      <c r="CG9" s="656"/>
      <c r="CH9" s="656"/>
      <c r="CI9" s="656"/>
      <c r="CJ9" s="656"/>
      <c r="CK9" s="656"/>
      <c r="CL9" s="656"/>
      <c r="CM9" s="656"/>
      <c r="CN9" s="656"/>
      <c r="CO9" s="656"/>
      <c r="CP9" s="656"/>
      <c r="CQ9" s="657"/>
      <c r="CR9" s="658">
        <v>282547</v>
      </c>
      <c r="CS9" s="659"/>
      <c r="CT9" s="659"/>
      <c r="CU9" s="659"/>
      <c r="CV9" s="659"/>
      <c r="CW9" s="659"/>
      <c r="CX9" s="659"/>
      <c r="CY9" s="660"/>
      <c r="CZ9" s="661">
        <v>5</v>
      </c>
      <c r="DA9" s="661"/>
      <c r="DB9" s="661"/>
      <c r="DC9" s="661"/>
      <c r="DD9" s="667">
        <v>15069</v>
      </c>
      <c r="DE9" s="659"/>
      <c r="DF9" s="659"/>
      <c r="DG9" s="659"/>
      <c r="DH9" s="659"/>
      <c r="DI9" s="659"/>
      <c r="DJ9" s="659"/>
      <c r="DK9" s="659"/>
      <c r="DL9" s="659"/>
      <c r="DM9" s="659"/>
      <c r="DN9" s="659"/>
      <c r="DO9" s="659"/>
      <c r="DP9" s="660"/>
      <c r="DQ9" s="667">
        <v>227102</v>
      </c>
      <c r="DR9" s="659"/>
      <c r="DS9" s="659"/>
      <c r="DT9" s="659"/>
      <c r="DU9" s="659"/>
      <c r="DV9" s="659"/>
      <c r="DW9" s="659"/>
      <c r="DX9" s="659"/>
      <c r="DY9" s="659"/>
      <c r="DZ9" s="659"/>
      <c r="EA9" s="659"/>
      <c r="EB9" s="659"/>
      <c r="EC9" s="668"/>
    </row>
    <row r="10" spans="2:143" ht="11.25" customHeight="1" x14ac:dyDescent="0.15">
      <c r="B10" s="655" t="s">
        <v>243</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61" t="s">
        <v>127</v>
      </c>
      <c r="AA10" s="661"/>
      <c r="AB10" s="661"/>
      <c r="AC10" s="661"/>
      <c r="AD10" s="662" t="s">
        <v>127</v>
      </c>
      <c r="AE10" s="662"/>
      <c r="AF10" s="662"/>
      <c r="AG10" s="662"/>
      <c r="AH10" s="662"/>
      <c r="AI10" s="662"/>
      <c r="AJ10" s="662"/>
      <c r="AK10" s="662"/>
      <c r="AL10" s="663" t="s">
        <v>127</v>
      </c>
      <c r="AM10" s="664"/>
      <c r="AN10" s="664"/>
      <c r="AO10" s="665"/>
      <c r="AP10" s="655" t="s">
        <v>244</v>
      </c>
      <c r="AQ10" s="656"/>
      <c r="AR10" s="656"/>
      <c r="AS10" s="656"/>
      <c r="AT10" s="656"/>
      <c r="AU10" s="656"/>
      <c r="AV10" s="656"/>
      <c r="AW10" s="656"/>
      <c r="AX10" s="656"/>
      <c r="AY10" s="656"/>
      <c r="AZ10" s="656"/>
      <c r="BA10" s="656"/>
      <c r="BB10" s="656"/>
      <c r="BC10" s="656"/>
      <c r="BD10" s="656"/>
      <c r="BE10" s="656"/>
      <c r="BF10" s="657"/>
      <c r="BG10" s="658">
        <v>19245</v>
      </c>
      <c r="BH10" s="659"/>
      <c r="BI10" s="659"/>
      <c r="BJ10" s="659"/>
      <c r="BK10" s="659"/>
      <c r="BL10" s="659"/>
      <c r="BM10" s="659"/>
      <c r="BN10" s="660"/>
      <c r="BO10" s="661">
        <v>2.8</v>
      </c>
      <c r="BP10" s="661"/>
      <c r="BQ10" s="661"/>
      <c r="BR10" s="661"/>
      <c r="BS10" s="662" t="s">
        <v>127</v>
      </c>
      <c r="BT10" s="662"/>
      <c r="BU10" s="662"/>
      <c r="BV10" s="662"/>
      <c r="BW10" s="662"/>
      <c r="BX10" s="662"/>
      <c r="BY10" s="662"/>
      <c r="BZ10" s="662"/>
      <c r="CA10" s="662"/>
      <c r="CB10" s="666"/>
      <c r="CD10" s="655" t="s">
        <v>245</v>
      </c>
      <c r="CE10" s="656"/>
      <c r="CF10" s="656"/>
      <c r="CG10" s="656"/>
      <c r="CH10" s="656"/>
      <c r="CI10" s="656"/>
      <c r="CJ10" s="656"/>
      <c r="CK10" s="656"/>
      <c r="CL10" s="656"/>
      <c r="CM10" s="656"/>
      <c r="CN10" s="656"/>
      <c r="CO10" s="656"/>
      <c r="CP10" s="656"/>
      <c r="CQ10" s="657"/>
      <c r="CR10" s="658">
        <v>297</v>
      </c>
      <c r="CS10" s="659"/>
      <c r="CT10" s="659"/>
      <c r="CU10" s="659"/>
      <c r="CV10" s="659"/>
      <c r="CW10" s="659"/>
      <c r="CX10" s="659"/>
      <c r="CY10" s="660"/>
      <c r="CZ10" s="661">
        <v>0</v>
      </c>
      <c r="DA10" s="661"/>
      <c r="DB10" s="661"/>
      <c r="DC10" s="661"/>
      <c r="DD10" s="667" t="s">
        <v>127</v>
      </c>
      <c r="DE10" s="659"/>
      <c r="DF10" s="659"/>
      <c r="DG10" s="659"/>
      <c r="DH10" s="659"/>
      <c r="DI10" s="659"/>
      <c r="DJ10" s="659"/>
      <c r="DK10" s="659"/>
      <c r="DL10" s="659"/>
      <c r="DM10" s="659"/>
      <c r="DN10" s="659"/>
      <c r="DO10" s="659"/>
      <c r="DP10" s="660"/>
      <c r="DQ10" s="667">
        <v>297</v>
      </c>
      <c r="DR10" s="659"/>
      <c r="DS10" s="659"/>
      <c r="DT10" s="659"/>
      <c r="DU10" s="659"/>
      <c r="DV10" s="659"/>
      <c r="DW10" s="659"/>
      <c r="DX10" s="659"/>
      <c r="DY10" s="659"/>
      <c r="DZ10" s="659"/>
      <c r="EA10" s="659"/>
      <c r="EB10" s="659"/>
      <c r="EC10" s="668"/>
    </row>
    <row r="11" spans="2:143" ht="11.25" customHeight="1" x14ac:dyDescent="0.15">
      <c r="B11" s="655" t="s">
        <v>246</v>
      </c>
      <c r="C11" s="656"/>
      <c r="D11" s="656"/>
      <c r="E11" s="656"/>
      <c r="F11" s="656"/>
      <c r="G11" s="656"/>
      <c r="H11" s="656"/>
      <c r="I11" s="656"/>
      <c r="J11" s="656"/>
      <c r="K11" s="656"/>
      <c r="L11" s="656"/>
      <c r="M11" s="656"/>
      <c r="N11" s="656"/>
      <c r="O11" s="656"/>
      <c r="P11" s="656"/>
      <c r="Q11" s="657"/>
      <c r="R11" s="658">
        <v>151442</v>
      </c>
      <c r="S11" s="659"/>
      <c r="T11" s="659"/>
      <c r="U11" s="659"/>
      <c r="V11" s="659"/>
      <c r="W11" s="659"/>
      <c r="X11" s="659"/>
      <c r="Y11" s="660"/>
      <c r="Z11" s="663">
        <v>2.2000000000000002</v>
      </c>
      <c r="AA11" s="664"/>
      <c r="AB11" s="664"/>
      <c r="AC11" s="670"/>
      <c r="AD11" s="667">
        <v>151442</v>
      </c>
      <c r="AE11" s="659"/>
      <c r="AF11" s="659"/>
      <c r="AG11" s="659"/>
      <c r="AH11" s="659"/>
      <c r="AI11" s="659"/>
      <c r="AJ11" s="659"/>
      <c r="AK11" s="660"/>
      <c r="AL11" s="663">
        <v>5.2</v>
      </c>
      <c r="AM11" s="664"/>
      <c r="AN11" s="664"/>
      <c r="AO11" s="665"/>
      <c r="AP11" s="655" t="s">
        <v>247</v>
      </c>
      <c r="AQ11" s="656"/>
      <c r="AR11" s="656"/>
      <c r="AS11" s="656"/>
      <c r="AT11" s="656"/>
      <c r="AU11" s="656"/>
      <c r="AV11" s="656"/>
      <c r="AW11" s="656"/>
      <c r="AX11" s="656"/>
      <c r="AY11" s="656"/>
      <c r="AZ11" s="656"/>
      <c r="BA11" s="656"/>
      <c r="BB11" s="656"/>
      <c r="BC11" s="656"/>
      <c r="BD11" s="656"/>
      <c r="BE11" s="656"/>
      <c r="BF11" s="657"/>
      <c r="BG11" s="658">
        <v>35720</v>
      </c>
      <c r="BH11" s="659"/>
      <c r="BI11" s="659"/>
      <c r="BJ11" s="659"/>
      <c r="BK11" s="659"/>
      <c r="BL11" s="659"/>
      <c r="BM11" s="659"/>
      <c r="BN11" s="660"/>
      <c r="BO11" s="661">
        <v>5.2</v>
      </c>
      <c r="BP11" s="661"/>
      <c r="BQ11" s="661"/>
      <c r="BR11" s="661"/>
      <c r="BS11" s="662" t="s">
        <v>127</v>
      </c>
      <c r="BT11" s="662"/>
      <c r="BU11" s="662"/>
      <c r="BV11" s="662"/>
      <c r="BW11" s="662"/>
      <c r="BX11" s="662"/>
      <c r="BY11" s="662"/>
      <c r="BZ11" s="662"/>
      <c r="CA11" s="662"/>
      <c r="CB11" s="666"/>
      <c r="CD11" s="655" t="s">
        <v>248</v>
      </c>
      <c r="CE11" s="656"/>
      <c r="CF11" s="656"/>
      <c r="CG11" s="656"/>
      <c r="CH11" s="656"/>
      <c r="CI11" s="656"/>
      <c r="CJ11" s="656"/>
      <c r="CK11" s="656"/>
      <c r="CL11" s="656"/>
      <c r="CM11" s="656"/>
      <c r="CN11" s="656"/>
      <c r="CO11" s="656"/>
      <c r="CP11" s="656"/>
      <c r="CQ11" s="657"/>
      <c r="CR11" s="658">
        <v>340535</v>
      </c>
      <c r="CS11" s="659"/>
      <c r="CT11" s="659"/>
      <c r="CU11" s="659"/>
      <c r="CV11" s="659"/>
      <c r="CW11" s="659"/>
      <c r="CX11" s="659"/>
      <c r="CY11" s="660"/>
      <c r="CZ11" s="661">
        <v>6</v>
      </c>
      <c r="DA11" s="661"/>
      <c r="DB11" s="661"/>
      <c r="DC11" s="661"/>
      <c r="DD11" s="667">
        <v>94310</v>
      </c>
      <c r="DE11" s="659"/>
      <c r="DF11" s="659"/>
      <c r="DG11" s="659"/>
      <c r="DH11" s="659"/>
      <c r="DI11" s="659"/>
      <c r="DJ11" s="659"/>
      <c r="DK11" s="659"/>
      <c r="DL11" s="659"/>
      <c r="DM11" s="659"/>
      <c r="DN11" s="659"/>
      <c r="DO11" s="659"/>
      <c r="DP11" s="660"/>
      <c r="DQ11" s="667">
        <v>215228</v>
      </c>
      <c r="DR11" s="659"/>
      <c r="DS11" s="659"/>
      <c r="DT11" s="659"/>
      <c r="DU11" s="659"/>
      <c r="DV11" s="659"/>
      <c r="DW11" s="659"/>
      <c r="DX11" s="659"/>
      <c r="DY11" s="659"/>
      <c r="DZ11" s="659"/>
      <c r="EA11" s="659"/>
      <c r="EB11" s="659"/>
      <c r="EC11" s="668"/>
    </row>
    <row r="12" spans="2:143" ht="11.25" customHeight="1" x14ac:dyDescent="0.15">
      <c r="B12" s="655" t="s">
        <v>249</v>
      </c>
      <c r="C12" s="656"/>
      <c r="D12" s="656"/>
      <c r="E12" s="656"/>
      <c r="F12" s="656"/>
      <c r="G12" s="656"/>
      <c r="H12" s="656"/>
      <c r="I12" s="656"/>
      <c r="J12" s="656"/>
      <c r="K12" s="656"/>
      <c r="L12" s="656"/>
      <c r="M12" s="656"/>
      <c r="N12" s="656"/>
      <c r="O12" s="656"/>
      <c r="P12" s="656"/>
      <c r="Q12" s="657"/>
      <c r="R12" s="658" t="s">
        <v>127</v>
      </c>
      <c r="S12" s="659"/>
      <c r="T12" s="659"/>
      <c r="U12" s="659"/>
      <c r="V12" s="659"/>
      <c r="W12" s="659"/>
      <c r="X12" s="659"/>
      <c r="Y12" s="660"/>
      <c r="Z12" s="661" t="s">
        <v>127</v>
      </c>
      <c r="AA12" s="661"/>
      <c r="AB12" s="661"/>
      <c r="AC12" s="661"/>
      <c r="AD12" s="662" t="s">
        <v>127</v>
      </c>
      <c r="AE12" s="662"/>
      <c r="AF12" s="662"/>
      <c r="AG12" s="662"/>
      <c r="AH12" s="662"/>
      <c r="AI12" s="662"/>
      <c r="AJ12" s="662"/>
      <c r="AK12" s="662"/>
      <c r="AL12" s="663" t="s">
        <v>127</v>
      </c>
      <c r="AM12" s="664"/>
      <c r="AN12" s="664"/>
      <c r="AO12" s="665"/>
      <c r="AP12" s="655" t="s">
        <v>250</v>
      </c>
      <c r="AQ12" s="656"/>
      <c r="AR12" s="656"/>
      <c r="AS12" s="656"/>
      <c r="AT12" s="656"/>
      <c r="AU12" s="656"/>
      <c r="AV12" s="656"/>
      <c r="AW12" s="656"/>
      <c r="AX12" s="656"/>
      <c r="AY12" s="656"/>
      <c r="AZ12" s="656"/>
      <c r="BA12" s="656"/>
      <c r="BB12" s="656"/>
      <c r="BC12" s="656"/>
      <c r="BD12" s="656"/>
      <c r="BE12" s="656"/>
      <c r="BF12" s="657"/>
      <c r="BG12" s="658">
        <v>305232</v>
      </c>
      <c r="BH12" s="659"/>
      <c r="BI12" s="659"/>
      <c r="BJ12" s="659"/>
      <c r="BK12" s="659"/>
      <c r="BL12" s="659"/>
      <c r="BM12" s="659"/>
      <c r="BN12" s="660"/>
      <c r="BO12" s="661">
        <v>44.4</v>
      </c>
      <c r="BP12" s="661"/>
      <c r="BQ12" s="661"/>
      <c r="BR12" s="661"/>
      <c r="BS12" s="662" t="s">
        <v>127</v>
      </c>
      <c r="BT12" s="662"/>
      <c r="BU12" s="662"/>
      <c r="BV12" s="662"/>
      <c r="BW12" s="662"/>
      <c r="BX12" s="662"/>
      <c r="BY12" s="662"/>
      <c r="BZ12" s="662"/>
      <c r="CA12" s="662"/>
      <c r="CB12" s="666"/>
      <c r="CD12" s="655" t="s">
        <v>251</v>
      </c>
      <c r="CE12" s="656"/>
      <c r="CF12" s="656"/>
      <c r="CG12" s="656"/>
      <c r="CH12" s="656"/>
      <c r="CI12" s="656"/>
      <c r="CJ12" s="656"/>
      <c r="CK12" s="656"/>
      <c r="CL12" s="656"/>
      <c r="CM12" s="656"/>
      <c r="CN12" s="656"/>
      <c r="CO12" s="656"/>
      <c r="CP12" s="656"/>
      <c r="CQ12" s="657"/>
      <c r="CR12" s="658">
        <v>173227</v>
      </c>
      <c r="CS12" s="659"/>
      <c r="CT12" s="659"/>
      <c r="CU12" s="659"/>
      <c r="CV12" s="659"/>
      <c r="CW12" s="659"/>
      <c r="CX12" s="659"/>
      <c r="CY12" s="660"/>
      <c r="CZ12" s="661">
        <v>3</v>
      </c>
      <c r="DA12" s="661"/>
      <c r="DB12" s="661"/>
      <c r="DC12" s="661"/>
      <c r="DD12" s="667">
        <v>8459</v>
      </c>
      <c r="DE12" s="659"/>
      <c r="DF12" s="659"/>
      <c r="DG12" s="659"/>
      <c r="DH12" s="659"/>
      <c r="DI12" s="659"/>
      <c r="DJ12" s="659"/>
      <c r="DK12" s="659"/>
      <c r="DL12" s="659"/>
      <c r="DM12" s="659"/>
      <c r="DN12" s="659"/>
      <c r="DO12" s="659"/>
      <c r="DP12" s="660"/>
      <c r="DQ12" s="667">
        <v>144934</v>
      </c>
      <c r="DR12" s="659"/>
      <c r="DS12" s="659"/>
      <c r="DT12" s="659"/>
      <c r="DU12" s="659"/>
      <c r="DV12" s="659"/>
      <c r="DW12" s="659"/>
      <c r="DX12" s="659"/>
      <c r="DY12" s="659"/>
      <c r="DZ12" s="659"/>
      <c r="EA12" s="659"/>
      <c r="EB12" s="659"/>
      <c r="EC12" s="668"/>
    </row>
    <row r="13" spans="2:143" ht="11.25" customHeight="1" x14ac:dyDescent="0.15">
      <c r="B13" s="655" t="s">
        <v>252</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61" t="s">
        <v>127</v>
      </c>
      <c r="AA13" s="661"/>
      <c r="AB13" s="661"/>
      <c r="AC13" s="661"/>
      <c r="AD13" s="662" t="s">
        <v>127</v>
      </c>
      <c r="AE13" s="662"/>
      <c r="AF13" s="662"/>
      <c r="AG13" s="662"/>
      <c r="AH13" s="662"/>
      <c r="AI13" s="662"/>
      <c r="AJ13" s="662"/>
      <c r="AK13" s="662"/>
      <c r="AL13" s="663" t="s">
        <v>127</v>
      </c>
      <c r="AM13" s="664"/>
      <c r="AN13" s="664"/>
      <c r="AO13" s="665"/>
      <c r="AP13" s="655" t="s">
        <v>253</v>
      </c>
      <c r="AQ13" s="656"/>
      <c r="AR13" s="656"/>
      <c r="AS13" s="656"/>
      <c r="AT13" s="656"/>
      <c r="AU13" s="656"/>
      <c r="AV13" s="656"/>
      <c r="AW13" s="656"/>
      <c r="AX13" s="656"/>
      <c r="AY13" s="656"/>
      <c r="AZ13" s="656"/>
      <c r="BA13" s="656"/>
      <c r="BB13" s="656"/>
      <c r="BC13" s="656"/>
      <c r="BD13" s="656"/>
      <c r="BE13" s="656"/>
      <c r="BF13" s="657"/>
      <c r="BG13" s="658">
        <v>303256</v>
      </c>
      <c r="BH13" s="659"/>
      <c r="BI13" s="659"/>
      <c r="BJ13" s="659"/>
      <c r="BK13" s="659"/>
      <c r="BL13" s="659"/>
      <c r="BM13" s="659"/>
      <c r="BN13" s="660"/>
      <c r="BO13" s="661">
        <v>44.1</v>
      </c>
      <c r="BP13" s="661"/>
      <c r="BQ13" s="661"/>
      <c r="BR13" s="661"/>
      <c r="BS13" s="662" t="s">
        <v>127</v>
      </c>
      <c r="BT13" s="662"/>
      <c r="BU13" s="662"/>
      <c r="BV13" s="662"/>
      <c r="BW13" s="662"/>
      <c r="BX13" s="662"/>
      <c r="BY13" s="662"/>
      <c r="BZ13" s="662"/>
      <c r="CA13" s="662"/>
      <c r="CB13" s="666"/>
      <c r="CD13" s="655" t="s">
        <v>254</v>
      </c>
      <c r="CE13" s="656"/>
      <c r="CF13" s="656"/>
      <c r="CG13" s="656"/>
      <c r="CH13" s="656"/>
      <c r="CI13" s="656"/>
      <c r="CJ13" s="656"/>
      <c r="CK13" s="656"/>
      <c r="CL13" s="656"/>
      <c r="CM13" s="656"/>
      <c r="CN13" s="656"/>
      <c r="CO13" s="656"/>
      <c r="CP13" s="656"/>
      <c r="CQ13" s="657"/>
      <c r="CR13" s="658">
        <v>558977</v>
      </c>
      <c r="CS13" s="659"/>
      <c r="CT13" s="659"/>
      <c r="CU13" s="659"/>
      <c r="CV13" s="659"/>
      <c r="CW13" s="659"/>
      <c r="CX13" s="659"/>
      <c r="CY13" s="660"/>
      <c r="CZ13" s="661">
        <v>9.8000000000000007</v>
      </c>
      <c r="DA13" s="661"/>
      <c r="DB13" s="661"/>
      <c r="DC13" s="661"/>
      <c r="DD13" s="667">
        <v>338472</v>
      </c>
      <c r="DE13" s="659"/>
      <c r="DF13" s="659"/>
      <c r="DG13" s="659"/>
      <c r="DH13" s="659"/>
      <c r="DI13" s="659"/>
      <c r="DJ13" s="659"/>
      <c r="DK13" s="659"/>
      <c r="DL13" s="659"/>
      <c r="DM13" s="659"/>
      <c r="DN13" s="659"/>
      <c r="DO13" s="659"/>
      <c r="DP13" s="660"/>
      <c r="DQ13" s="667">
        <v>340975</v>
      </c>
      <c r="DR13" s="659"/>
      <c r="DS13" s="659"/>
      <c r="DT13" s="659"/>
      <c r="DU13" s="659"/>
      <c r="DV13" s="659"/>
      <c r="DW13" s="659"/>
      <c r="DX13" s="659"/>
      <c r="DY13" s="659"/>
      <c r="DZ13" s="659"/>
      <c r="EA13" s="659"/>
      <c r="EB13" s="659"/>
      <c r="EC13" s="668"/>
    </row>
    <row r="14" spans="2:143" ht="11.25" customHeight="1" x14ac:dyDescent="0.15">
      <c r="B14" s="655" t="s">
        <v>255</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61" t="s">
        <v>127</v>
      </c>
      <c r="AA14" s="661"/>
      <c r="AB14" s="661"/>
      <c r="AC14" s="661"/>
      <c r="AD14" s="662" t="s">
        <v>127</v>
      </c>
      <c r="AE14" s="662"/>
      <c r="AF14" s="662"/>
      <c r="AG14" s="662"/>
      <c r="AH14" s="662"/>
      <c r="AI14" s="662"/>
      <c r="AJ14" s="662"/>
      <c r="AK14" s="662"/>
      <c r="AL14" s="663" t="s">
        <v>127</v>
      </c>
      <c r="AM14" s="664"/>
      <c r="AN14" s="664"/>
      <c r="AO14" s="665"/>
      <c r="AP14" s="655" t="s">
        <v>256</v>
      </c>
      <c r="AQ14" s="656"/>
      <c r="AR14" s="656"/>
      <c r="AS14" s="656"/>
      <c r="AT14" s="656"/>
      <c r="AU14" s="656"/>
      <c r="AV14" s="656"/>
      <c r="AW14" s="656"/>
      <c r="AX14" s="656"/>
      <c r="AY14" s="656"/>
      <c r="AZ14" s="656"/>
      <c r="BA14" s="656"/>
      <c r="BB14" s="656"/>
      <c r="BC14" s="656"/>
      <c r="BD14" s="656"/>
      <c r="BE14" s="656"/>
      <c r="BF14" s="657"/>
      <c r="BG14" s="658">
        <v>31442</v>
      </c>
      <c r="BH14" s="659"/>
      <c r="BI14" s="659"/>
      <c r="BJ14" s="659"/>
      <c r="BK14" s="659"/>
      <c r="BL14" s="659"/>
      <c r="BM14" s="659"/>
      <c r="BN14" s="660"/>
      <c r="BO14" s="661">
        <v>4.5999999999999996</v>
      </c>
      <c r="BP14" s="661"/>
      <c r="BQ14" s="661"/>
      <c r="BR14" s="661"/>
      <c r="BS14" s="662" t="s">
        <v>127</v>
      </c>
      <c r="BT14" s="662"/>
      <c r="BU14" s="662"/>
      <c r="BV14" s="662"/>
      <c r="BW14" s="662"/>
      <c r="BX14" s="662"/>
      <c r="BY14" s="662"/>
      <c r="BZ14" s="662"/>
      <c r="CA14" s="662"/>
      <c r="CB14" s="666"/>
      <c r="CD14" s="655" t="s">
        <v>257</v>
      </c>
      <c r="CE14" s="656"/>
      <c r="CF14" s="656"/>
      <c r="CG14" s="656"/>
      <c r="CH14" s="656"/>
      <c r="CI14" s="656"/>
      <c r="CJ14" s="656"/>
      <c r="CK14" s="656"/>
      <c r="CL14" s="656"/>
      <c r="CM14" s="656"/>
      <c r="CN14" s="656"/>
      <c r="CO14" s="656"/>
      <c r="CP14" s="656"/>
      <c r="CQ14" s="657"/>
      <c r="CR14" s="658">
        <v>145695</v>
      </c>
      <c r="CS14" s="659"/>
      <c r="CT14" s="659"/>
      <c r="CU14" s="659"/>
      <c r="CV14" s="659"/>
      <c r="CW14" s="659"/>
      <c r="CX14" s="659"/>
      <c r="CY14" s="660"/>
      <c r="CZ14" s="661">
        <v>2.6</v>
      </c>
      <c r="DA14" s="661"/>
      <c r="DB14" s="661"/>
      <c r="DC14" s="661"/>
      <c r="DD14" s="667">
        <v>2729</v>
      </c>
      <c r="DE14" s="659"/>
      <c r="DF14" s="659"/>
      <c r="DG14" s="659"/>
      <c r="DH14" s="659"/>
      <c r="DI14" s="659"/>
      <c r="DJ14" s="659"/>
      <c r="DK14" s="659"/>
      <c r="DL14" s="659"/>
      <c r="DM14" s="659"/>
      <c r="DN14" s="659"/>
      <c r="DO14" s="659"/>
      <c r="DP14" s="660"/>
      <c r="DQ14" s="667">
        <v>140723</v>
      </c>
      <c r="DR14" s="659"/>
      <c r="DS14" s="659"/>
      <c r="DT14" s="659"/>
      <c r="DU14" s="659"/>
      <c r="DV14" s="659"/>
      <c r="DW14" s="659"/>
      <c r="DX14" s="659"/>
      <c r="DY14" s="659"/>
      <c r="DZ14" s="659"/>
      <c r="EA14" s="659"/>
      <c r="EB14" s="659"/>
      <c r="EC14" s="668"/>
    </row>
    <row r="15" spans="2:143" ht="11.25" customHeight="1" x14ac:dyDescent="0.15">
      <c r="B15" s="655" t="s">
        <v>258</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61" t="s">
        <v>127</v>
      </c>
      <c r="AA15" s="661"/>
      <c r="AB15" s="661"/>
      <c r="AC15" s="661"/>
      <c r="AD15" s="662" t="s">
        <v>127</v>
      </c>
      <c r="AE15" s="662"/>
      <c r="AF15" s="662"/>
      <c r="AG15" s="662"/>
      <c r="AH15" s="662"/>
      <c r="AI15" s="662"/>
      <c r="AJ15" s="662"/>
      <c r="AK15" s="662"/>
      <c r="AL15" s="663" t="s">
        <v>127</v>
      </c>
      <c r="AM15" s="664"/>
      <c r="AN15" s="664"/>
      <c r="AO15" s="665"/>
      <c r="AP15" s="655" t="s">
        <v>259</v>
      </c>
      <c r="AQ15" s="656"/>
      <c r="AR15" s="656"/>
      <c r="AS15" s="656"/>
      <c r="AT15" s="656"/>
      <c r="AU15" s="656"/>
      <c r="AV15" s="656"/>
      <c r="AW15" s="656"/>
      <c r="AX15" s="656"/>
      <c r="AY15" s="656"/>
      <c r="AZ15" s="656"/>
      <c r="BA15" s="656"/>
      <c r="BB15" s="656"/>
      <c r="BC15" s="656"/>
      <c r="BD15" s="656"/>
      <c r="BE15" s="656"/>
      <c r="BF15" s="657"/>
      <c r="BG15" s="658">
        <v>34792</v>
      </c>
      <c r="BH15" s="659"/>
      <c r="BI15" s="659"/>
      <c r="BJ15" s="659"/>
      <c r="BK15" s="659"/>
      <c r="BL15" s="659"/>
      <c r="BM15" s="659"/>
      <c r="BN15" s="660"/>
      <c r="BO15" s="661">
        <v>5.0999999999999996</v>
      </c>
      <c r="BP15" s="661"/>
      <c r="BQ15" s="661"/>
      <c r="BR15" s="661"/>
      <c r="BS15" s="662" t="s">
        <v>127</v>
      </c>
      <c r="BT15" s="662"/>
      <c r="BU15" s="662"/>
      <c r="BV15" s="662"/>
      <c r="BW15" s="662"/>
      <c r="BX15" s="662"/>
      <c r="BY15" s="662"/>
      <c r="BZ15" s="662"/>
      <c r="CA15" s="662"/>
      <c r="CB15" s="666"/>
      <c r="CD15" s="655" t="s">
        <v>260</v>
      </c>
      <c r="CE15" s="656"/>
      <c r="CF15" s="656"/>
      <c r="CG15" s="656"/>
      <c r="CH15" s="656"/>
      <c r="CI15" s="656"/>
      <c r="CJ15" s="656"/>
      <c r="CK15" s="656"/>
      <c r="CL15" s="656"/>
      <c r="CM15" s="656"/>
      <c r="CN15" s="656"/>
      <c r="CO15" s="656"/>
      <c r="CP15" s="656"/>
      <c r="CQ15" s="657"/>
      <c r="CR15" s="658">
        <v>337829</v>
      </c>
      <c r="CS15" s="659"/>
      <c r="CT15" s="659"/>
      <c r="CU15" s="659"/>
      <c r="CV15" s="659"/>
      <c r="CW15" s="659"/>
      <c r="CX15" s="659"/>
      <c r="CY15" s="660"/>
      <c r="CZ15" s="661">
        <v>5.9</v>
      </c>
      <c r="DA15" s="661"/>
      <c r="DB15" s="661"/>
      <c r="DC15" s="661"/>
      <c r="DD15" s="667">
        <v>30897</v>
      </c>
      <c r="DE15" s="659"/>
      <c r="DF15" s="659"/>
      <c r="DG15" s="659"/>
      <c r="DH15" s="659"/>
      <c r="DI15" s="659"/>
      <c r="DJ15" s="659"/>
      <c r="DK15" s="659"/>
      <c r="DL15" s="659"/>
      <c r="DM15" s="659"/>
      <c r="DN15" s="659"/>
      <c r="DO15" s="659"/>
      <c r="DP15" s="660"/>
      <c r="DQ15" s="667">
        <v>302130</v>
      </c>
      <c r="DR15" s="659"/>
      <c r="DS15" s="659"/>
      <c r="DT15" s="659"/>
      <c r="DU15" s="659"/>
      <c r="DV15" s="659"/>
      <c r="DW15" s="659"/>
      <c r="DX15" s="659"/>
      <c r="DY15" s="659"/>
      <c r="DZ15" s="659"/>
      <c r="EA15" s="659"/>
      <c r="EB15" s="659"/>
      <c r="EC15" s="668"/>
    </row>
    <row r="16" spans="2:143" ht="11.25" customHeight="1" x14ac:dyDescent="0.15">
      <c r="B16" s="655" t="s">
        <v>261</v>
      </c>
      <c r="C16" s="656"/>
      <c r="D16" s="656"/>
      <c r="E16" s="656"/>
      <c r="F16" s="656"/>
      <c r="G16" s="656"/>
      <c r="H16" s="656"/>
      <c r="I16" s="656"/>
      <c r="J16" s="656"/>
      <c r="K16" s="656"/>
      <c r="L16" s="656"/>
      <c r="M16" s="656"/>
      <c r="N16" s="656"/>
      <c r="O16" s="656"/>
      <c r="P16" s="656"/>
      <c r="Q16" s="657"/>
      <c r="R16" s="658">
        <v>4502</v>
      </c>
      <c r="S16" s="659"/>
      <c r="T16" s="659"/>
      <c r="U16" s="659"/>
      <c r="V16" s="659"/>
      <c r="W16" s="659"/>
      <c r="X16" s="659"/>
      <c r="Y16" s="660"/>
      <c r="Z16" s="661">
        <v>0.1</v>
      </c>
      <c r="AA16" s="661"/>
      <c r="AB16" s="661"/>
      <c r="AC16" s="661"/>
      <c r="AD16" s="662">
        <v>4502</v>
      </c>
      <c r="AE16" s="662"/>
      <c r="AF16" s="662"/>
      <c r="AG16" s="662"/>
      <c r="AH16" s="662"/>
      <c r="AI16" s="662"/>
      <c r="AJ16" s="662"/>
      <c r="AK16" s="662"/>
      <c r="AL16" s="663">
        <v>0.2</v>
      </c>
      <c r="AM16" s="664"/>
      <c r="AN16" s="664"/>
      <c r="AO16" s="665"/>
      <c r="AP16" s="655" t="s">
        <v>262</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61" t="s">
        <v>127</v>
      </c>
      <c r="BP16" s="661"/>
      <c r="BQ16" s="661"/>
      <c r="BR16" s="661"/>
      <c r="BS16" s="662" t="s">
        <v>127</v>
      </c>
      <c r="BT16" s="662"/>
      <c r="BU16" s="662"/>
      <c r="BV16" s="662"/>
      <c r="BW16" s="662"/>
      <c r="BX16" s="662"/>
      <c r="BY16" s="662"/>
      <c r="BZ16" s="662"/>
      <c r="CA16" s="662"/>
      <c r="CB16" s="666"/>
      <c r="CD16" s="655" t="s">
        <v>263</v>
      </c>
      <c r="CE16" s="656"/>
      <c r="CF16" s="656"/>
      <c r="CG16" s="656"/>
      <c r="CH16" s="656"/>
      <c r="CI16" s="656"/>
      <c r="CJ16" s="656"/>
      <c r="CK16" s="656"/>
      <c r="CL16" s="656"/>
      <c r="CM16" s="656"/>
      <c r="CN16" s="656"/>
      <c r="CO16" s="656"/>
      <c r="CP16" s="656"/>
      <c r="CQ16" s="657"/>
      <c r="CR16" s="658">
        <v>316832</v>
      </c>
      <c r="CS16" s="659"/>
      <c r="CT16" s="659"/>
      <c r="CU16" s="659"/>
      <c r="CV16" s="659"/>
      <c r="CW16" s="659"/>
      <c r="CX16" s="659"/>
      <c r="CY16" s="660"/>
      <c r="CZ16" s="661">
        <v>5.6</v>
      </c>
      <c r="DA16" s="661"/>
      <c r="DB16" s="661"/>
      <c r="DC16" s="661"/>
      <c r="DD16" s="667" t="s">
        <v>127</v>
      </c>
      <c r="DE16" s="659"/>
      <c r="DF16" s="659"/>
      <c r="DG16" s="659"/>
      <c r="DH16" s="659"/>
      <c r="DI16" s="659"/>
      <c r="DJ16" s="659"/>
      <c r="DK16" s="659"/>
      <c r="DL16" s="659"/>
      <c r="DM16" s="659"/>
      <c r="DN16" s="659"/>
      <c r="DO16" s="659"/>
      <c r="DP16" s="660"/>
      <c r="DQ16" s="667">
        <v>17405</v>
      </c>
      <c r="DR16" s="659"/>
      <c r="DS16" s="659"/>
      <c r="DT16" s="659"/>
      <c r="DU16" s="659"/>
      <c r="DV16" s="659"/>
      <c r="DW16" s="659"/>
      <c r="DX16" s="659"/>
      <c r="DY16" s="659"/>
      <c r="DZ16" s="659"/>
      <c r="EA16" s="659"/>
      <c r="EB16" s="659"/>
      <c r="EC16" s="668"/>
    </row>
    <row r="17" spans="2:133" ht="11.25" customHeight="1" x14ac:dyDescent="0.15">
      <c r="B17" s="655" t="s">
        <v>264</v>
      </c>
      <c r="C17" s="656"/>
      <c r="D17" s="656"/>
      <c r="E17" s="656"/>
      <c r="F17" s="656"/>
      <c r="G17" s="656"/>
      <c r="H17" s="656"/>
      <c r="I17" s="656"/>
      <c r="J17" s="656"/>
      <c r="K17" s="656"/>
      <c r="L17" s="656"/>
      <c r="M17" s="656"/>
      <c r="N17" s="656"/>
      <c r="O17" s="656"/>
      <c r="P17" s="656"/>
      <c r="Q17" s="657"/>
      <c r="R17" s="658">
        <v>8485</v>
      </c>
      <c r="S17" s="659"/>
      <c r="T17" s="659"/>
      <c r="U17" s="659"/>
      <c r="V17" s="659"/>
      <c r="W17" s="659"/>
      <c r="X17" s="659"/>
      <c r="Y17" s="660"/>
      <c r="Z17" s="661">
        <v>0.1</v>
      </c>
      <c r="AA17" s="661"/>
      <c r="AB17" s="661"/>
      <c r="AC17" s="661"/>
      <c r="AD17" s="662">
        <v>8485</v>
      </c>
      <c r="AE17" s="662"/>
      <c r="AF17" s="662"/>
      <c r="AG17" s="662"/>
      <c r="AH17" s="662"/>
      <c r="AI17" s="662"/>
      <c r="AJ17" s="662"/>
      <c r="AK17" s="662"/>
      <c r="AL17" s="663">
        <v>0.3</v>
      </c>
      <c r="AM17" s="664"/>
      <c r="AN17" s="664"/>
      <c r="AO17" s="665"/>
      <c r="AP17" s="655" t="s">
        <v>265</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61" t="s">
        <v>127</v>
      </c>
      <c r="BP17" s="661"/>
      <c r="BQ17" s="661"/>
      <c r="BR17" s="661"/>
      <c r="BS17" s="662" t="s">
        <v>127</v>
      </c>
      <c r="BT17" s="662"/>
      <c r="BU17" s="662"/>
      <c r="BV17" s="662"/>
      <c r="BW17" s="662"/>
      <c r="BX17" s="662"/>
      <c r="BY17" s="662"/>
      <c r="BZ17" s="662"/>
      <c r="CA17" s="662"/>
      <c r="CB17" s="666"/>
      <c r="CD17" s="655" t="s">
        <v>266</v>
      </c>
      <c r="CE17" s="656"/>
      <c r="CF17" s="656"/>
      <c r="CG17" s="656"/>
      <c r="CH17" s="656"/>
      <c r="CI17" s="656"/>
      <c r="CJ17" s="656"/>
      <c r="CK17" s="656"/>
      <c r="CL17" s="656"/>
      <c r="CM17" s="656"/>
      <c r="CN17" s="656"/>
      <c r="CO17" s="656"/>
      <c r="CP17" s="656"/>
      <c r="CQ17" s="657"/>
      <c r="CR17" s="658">
        <v>450289</v>
      </c>
      <c r="CS17" s="659"/>
      <c r="CT17" s="659"/>
      <c r="CU17" s="659"/>
      <c r="CV17" s="659"/>
      <c r="CW17" s="659"/>
      <c r="CX17" s="659"/>
      <c r="CY17" s="660"/>
      <c r="CZ17" s="661">
        <v>7.9</v>
      </c>
      <c r="DA17" s="661"/>
      <c r="DB17" s="661"/>
      <c r="DC17" s="661"/>
      <c r="DD17" s="667" t="s">
        <v>127</v>
      </c>
      <c r="DE17" s="659"/>
      <c r="DF17" s="659"/>
      <c r="DG17" s="659"/>
      <c r="DH17" s="659"/>
      <c r="DI17" s="659"/>
      <c r="DJ17" s="659"/>
      <c r="DK17" s="659"/>
      <c r="DL17" s="659"/>
      <c r="DM17" s="659"/>
      <c r="DN17" s="659"/>
      <c r="DO17" s="659"/>
      <c r="DP17" s="660"/>
      <c r="DQ17" s="667">
        <v>449457</v>
      </c>
      <c r="DR17" s="659"/>
      <c r="DS17" s="659"/>
      <c r="DT17" s="659"/>
      <c r="DU17" s="659"/>
      <c r="DV17" s="659"/>
      <c r="DW17" s="659"/>
      <c r="DX17" s="659"/>
      <c r="DY17" s="659"/>
      <c r="DZ17" s="659"/>
      <c r="EA17" s="659"/>
      <c r="EB17" s="659"/>
      <c r="EC17" s="668"/>
    </row>
    <row r="18" spans="2:133" ht="11.25" customHeight="1" x14ac:dyDescent="0.15">
      <c r="B18" s="655" t="s">
        <v>267</v>
      </c>
      <c r="C18" s="656"/>
      <c r="D18" s="656"/>
      <c r="E18" s="656"/>
      <c r="F18" s="656"/>
      <c r="G18" s="656"/>
      <c r="H18" s="656"/>
      <c r="I18" s="656"/>
      <c r="J18" s="656"/>
      <c r="K18" s="656"/>
      <c r="L18" s="656"/>
      <c r="M18" s="656"/>
      <c r="N18" s="656"/>
      <c r="O18" s="656"/>
      <c r="P18" s="656"/>
      <c r="Q18" s="657"/>
      <c r="R18" s="658">
        <v>15678</v>
      </c>
      <c r="S18" s="659"/>
      <c r="T18" s="659"/>
      <c r="U18" s="659"/>
      <c r="V18" s="659"/>
      <c r="W18" s="659"/>
      <c r="X18" s="659"/>
      <c r="Y18" s="660"/>
      <c r="Z18" s="661">
        <v>0.2</v>
      </c>
      <c r="AA18" s="661"/>
      <c r="AB18" s="661"/>
      <c r="AC18" s="661"/>
      <c r="AD18" s="662">
        <v>15678</v>
      </c>
      <c r="AE18" s="662"/>
      <c r="AF18" s="662"/>
      <c r="AG18" s="662"/>
      <c r="AH18" s="662"/>
      <c r="AI18" s="662"/>
      <c r="AJ18" s="662"/>
      <c r="AK18" s="662"/>
      <c r="AL18" s="663">
        <v>0.5</v>
      </c>
      <c r="AM18" s="664"/>
      <c r="AN18" s="664"/>
      <c r="AO18" s="665"/>
      <c r="AP18" s="655" t="s">
        <v>268</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61" t="s">
        <v>127</v>
      </c>
      <c r="BP18" s="661"/>
      <c r="BQ18" s="661"/>
      <c r="BR18" s="661"/>
      <c r="BS18" s="662" t="s">
        <v>127</v>
      </c>
      <c r="BT18" s="662"/>
      <c r="BU18" s="662"/>
      <c r="BV18" s="662"/>
      <c r="BW18" s="662"/>
      <c r="BX18" s="662"/>
      <c r="BY18" s="662"/>
      <c r="BZ18" s="662"/>
      <c r="CA18" s="662"/>
      <c r="CB18" s="666"/>
      <c r="CD18" s="655" t="s">
        <v>269</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61" t="s">
        <v>127</v>
      </c>
      <c r="DA18" s="661"/>
      <c r="DB18" s="661"/>
      <c r="DC18" s="661"/>
      <c r="DD18" s="667" t="s">
        <v>127</v>
      </c>
      <c r="DE18" s="659"/>
      <c r="DF18" s="659"/>
      <c r="DG18" s="659"/>
      <c r="DH18" s="659"/>
      <c r="DI18" s="659"/>
      <c r="DJ18" s="659"/>
      <c r="DK18" s="659"/>
      <c r="DL18" s="659"/>
      <c r="DM18" s="659"/>
      <c r="DN18" s="659"/>
      <c r="DO18" s="659"/>
      <c r="DP18" s="660"/>
      <c r="DQ18" s="667" t="s">
        <v>127</v>
      </c>
      <c r="DR18" s="659"/>
      <c r="DS18" s="659"/>
      <c r="DT18" s="659"/>
      <c r="DU18" s="659"/>
      <c r="DV18" s="659"/>
      <c r="DW18" s="659"/>
      <c r="DX18" s="659"/>
      <c r="DY18" s="659"/>
      <c r="DZ18" s="659"/>
      <c r="EA18" s="659"/>
      <c r="EB18" s="659"/>
      <c r="EC18" s="668"/>
    </row>
    <row r="19" spans="2:133" ht="11.25" customHeight="1" x14ac:dyDescent="0.15">
      <c r="B19" s="655" t="s">
        <v>270</v>
      </c>
      <c r="C19" s="656"/>
      <c r="D19" s="656"/>
      <c r="E19" s="656"/>
      <c r="F19" s="656"/>
      <c r="G19" s="656"/>
      <c r="H19" s="656"/>
      <c r="I19" s="656"/>
      <c r="J19" s="656"/>
      <c r="K19" s="656"/>
      <c r="L19" s="656"/>
      <c r="M19" s="656"/>
      <c r="N19" s="656"/>
      <c r="O19" s="656"/>
      <c r="P19" s="656"/>
      <c r="Q19" s="657"/>
      <c r="R19" s="658">
        <v>6511</v>
      </c>
      <c r="S19" s="659"/>
      <c r="T19" s="659"/>
      <c r="U19" s="659"/>
      <c r="V19" s="659"/>
      <c r="W19" s="659"/>
      <c r="X19" s="659"/>
      <c r="Y19" s="660"/>
      <c r="Z19" s="661">
        <v>0.1</v>
      </c>
      <c r="AA19" s="661"/>
      <c r="AB19" s="661"/>
      <c r="AC19" s="661"/>
      <c r="AD19" s="662">
        <v>6511</v>
      </c>
      <c r="AE19" s="662"/>
      <c r="AF19" s="662"/>
      <c r="AG19" s="662"/>
      <c r="AH19" s="662"/>
      <c r="AI19" s="662"/>
      <c r="AJ19" s="662"/>
      <c r="AK19" s="662"/>
      <c r="AL19" s="663">
        <v>0.2</v>
      </c>
      <c r="AM19" s="664"/>
      <c r="AN19" s="664"/>
      <c r="AO19" s="665"/>
      <c r="AP19" s="655" t="s">
        <v>271</v>
      </c>
      <c r="AQ19" s="656"/>
      <c r="AR19" s="656"/>
      <c r="AS19" s="656"/>
      <c r="AT19" s="656"/>
      <c r="AU19" s="656"/>
      <c r="AV19" s="656"/>
      <c r="AW19" s="656"/>
      <c r="AX19" s="656"/>
      <c r="AY19" s="656"/>
      <c r="AZ19" s="656"/>
      <c r="BA19" s="656"/>
      <c r="BB19" s="656"/>
      <c r="BC19" s="656"/>
      <c r="BD19" s="656"/>
      <c r="BE19" s="656"/>
      <c r="BF19" s="657"/>
      <c r="BG19" s="658" t="s">
        <v>127</v>
      </c>
      <c r="BH19" s="659"/>
      <c r="BI19" s="659"/>
      <c r="BJ19" s="659"/>
      <c r="BK19" s="659"/>
      <c r="BL19" s="659"/>
      <c r="BM19" s="659"/>
      <c r="BN19" s="660"/>
      <c r="BO19" s="661" t="s">
        <v>127</v>
      </c>
      <c r="BP19" s="661"/>
      <c r="BQ19" s="661"/>
      <c r="BR19" s="661"/>
      <c r="BS19" s="662" t="s">
        <v>127</v>
      </c>
      <c r="BT19" s="662"/>
      <c r="BU19" s="662"/>
      <c r="BV19" s="662"/>
      <c r="BW19" s="662"/>
      <c r="BX19" s="662"/>
      <c r="BY19" s="662"/>
      <c r="BZ19" s="662"/>
      <c r="CA19" s="662"/>
      <c r="CB19" s="666"/>
      <c r="CD19" s="655" t="s">
        <v>272</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61" t="s">
        <v>127</v>
      </c>
      <c r="DA19" s="661"/>
      <c r="DB19" s="661"/>
      <c r="DC19" s="661"/>
      <c r="DD19" s="667" t="s">
        <v>127</v>
      </c>
      <c r="DE19" s="659"/>
      <c r="DF19" s="659"/>
      <c r="DG19" s="659"/>
      <c r="DH19" s="659"/>
      <c r="DI19" s="659"/>
      <c r="DJ19" s="659"/>
      <c r="DK19" s="659"/>
      <c r="DL19" s="659"/>
      <c r="DM19" s="659"/>
      <c r="DN19" s="659"/>
      <c r="DO19" s="659"/>
      <c r="DP19" s="660"/>
      <c r="DQ19" s="667" t="s">
        <v>127</v>
      </c>
      <c r="DR19" s="659"/>
      <c r="DS19" s="659"/>
      <c r="DT19" s="659"/>
      <c r="DU19" s="659"/>
      <c r="DV19" s="659"/>
      <c r="DW19" s="659"/>
      <c r="DX19" s="659"/>
      <c r="DY19" s="659"/>
      <c r="DZ19" s="659"/>
      <c r="EA19" s="659"/>
      <c r="EB19" s="659"/>
      <c r="EC19" s="668"/>
    </row>
    <row r="20" spans="2:133" ht="11.25" customHeight="1" x14ac:dyDescent="0.15">
      <c r="B20" s="655" t="s">
        <v>273</v>
      </c>
      <c r="C20" s="656"/>
      <c r="D20" s="656"/>
      <c r="E20" s="656"/>
      <c r="F20" s="656"/>
      <c r="G20" s="656"/>
      <c r="H20" s="656"/>
      <c r="I20" s="656"/>
      <c r="J20" s="656"/>
      <c r="K20" s="656"/>
      <c r="L20" s="656"/>
      <c r="M20" s="656"/>
      <c r="N20" s="656"/>
      <c r="O20" s="656"/>
      <c r="P20" s="656"/>
      <c r="Q20" s="657"/>
      <c r="R20" s="658">
        <v>1313</v>
      </c>
      <c r="S20" s="659"/>
      <c r="T20" s="659"/>
      <c r="U20" s="659"/>
      <c r="V20" s="659"/>
      <c r="W20" s="659"/>
      <c r="X20" s="659"/>
      <c r="Y20" s="660"/>
      <c r="Z20" s="661">
        <v>0</v>
      </c>
      <c r="AA20" s="661"/>
      <c r="AB20" s="661"/>
      <c r="AC20" s="661"/>
      <c r="AD20" s="662">
        <v>1313</v>
      </c>
      <c r="AE20" s="662"/>
      <c r="AF20" s="662"/>
      <c r="AG20" s="662"/>
      <c r="AH20" s="662"/>
      <c r="AI20" s="662"/>
      <c r="AJ20" s="662"/>
      <c r="AK20" s="662"/>
      <c r="AL20" s="663">
        <v>0</v>
      </c>
      <c r="AM20" s="664"/>
      <c r="AN20" s="664"/>
      <c r="AO20" s="665"/>
      <c r="AP20" s="655" t="s">
        <v>274</v>
      </c>
      <c r="AQ20" s="656"/>
      <c r="AR20" s="656"/>
      <c r="AS20" s="656"/>
      <c r="AT20" s="656"/>
      <c r="AU20" s="656"/>
      <c r="AV20" s="656"/>
      <c r="AW20" s="656"/>
      <c r="AX20" s="656"/>
      <c r="AY20" s="656"/>
      <c r="AZ20" s="656"/>
      <c r="BA20" s="656"/>
      <c r="BB20" s="656"/>
      <c r="BC20" s="656"/>
      <c r="BD20" s="656"/>
      <c r="BE20" s="656"/>
      <c r="BF20" s="657"/>
      <c r="BG20" s="658" t="s">
        <v>127</v>
      </c>
      <c r="BH20" s="659"/>
      <c r="BI20" s="659"/>
      <c r="BJ20" s="659"/>
      <c r="BK20" s="659"/>
      <c r="BL20" s="659"/>
      <c r="BM20" s="659"/>
      <c r="BN20" s="660"/>
      <c r="BO20" s="661" t="s">
        <v>127</v>
      </c>
      <c r="BP20" s="661"/>
      <c r="BQ20" s="661"/>
      <c r="BR20" s="661"/>
      <c r="BS20" s="662" t="s">
        <v>127</v>
      </c>
      <c r="BT20" s="662"/>
      <c r="BU20" s="662"/>
      <c r="BV20" s="662"/>
      <c r="BW20" s="662"/>
      <c r="BX20" s="662"/>
      <c r="BY20" s="662"/>
      <c r="BZ20" s="662"/>
      <c r="CA20" s="662"/>
      <c r="CB20" s="666"/>
      <c r="CD20" s="655" t="s">
        <v>275</v>
      </c>
      <c r="CE20" s="656"/>
      <c r="CF20" s="656"/>
      <c r="CG20" s="656"/>
      <c r="CH20" s="656"/>
      <c r="CI20" s="656"/>
      <c r="CJ20" s="656"/>
      <c r="CK20" s="656"/>
      <c r="CL20" s="656"/>
      <c r="CM20" s="656"/>
      <c r="CN20" s="656"/>
      <c r="CO20" s="656"/>
      <c r="CP20" s="656"/>
      <c r="CQ20" s="657"/>
      <c r="CR20" s="658">
        <v>5687161</v>
      </c>
      <c r="CS20" s="659"/>
      <c r="CT20" s="659"/>
      <c r="CU20" s="659"/>
      <c r="CV20" s="659"/>
      <c r="CW20" s="659"/>
      <c r="CX20" s="659"/>
      <c r="CY20" s="660"/>
      <c r="CZ20" s="661">
        <v>100</v>
      </c>
      <c r="DA20" s="661"/>
      <c r="DB20" s="661"/>
      <c r="DC20" s="661"/>
      <c r="DD20" s="667">
        <v>671568</v>
      </c>
      <c r="DE20" s="659"/>
      <c r="DF20" s="659"/>
      <c r="DG20" s="659"/>
      <c r="DH20" s="659"/>
      <c r="DI20" s="659"/>
      <c r="DJ20" s="659"/>
      <c r="DK20" s="659"/>
      <c r="DL20" s="659"/>
      <c r="DM20" s="659"/>
      <c r="DN20" s="659"/>
      <c r="DO20" s="659"/>
      <c r="DP20" s="660"/>
      <c r="DQ20" s="667">
        <v>4214171</v>
      </c>
      <c r="DR20" s="659"/>
      <c r="DS20" s="659"/>
      <c r="DT20" s="659"/>
      <c r="DU20" s="659"/>
      <c r="DV20" s="659"/>
      <c r="DW20" s="659"/>
      <c r="DX20" s="659"/>
      <c r="DY20" s="659"/>
      <c r="DZ20" s="659"/>
      <c r="EA20" s="659"/>
      <c r="EB20" s="659"/>
      <c r="EC20" s="668"/>
    </row>
    <row r="21" spans="2:133" ht="11.25" customHeight="1" x14ac:dyDescent="0.15">
      <c r="B21" s="655" t="s">
        <v>276</v>
      </c>
      <c r="C21" s="656"/>
      <c r="D21" s="656"/>
      <c r="E21" s="656"/>
      <c r="F21" s="656"/>
      <c r="G21" s="656"/>
      <c r="H21" s="656"/>
      <c r="I21" s="656"/>
      <c r="J21" s="656"/>
      <c r="K21" s="656"/>
      <c r="L21" s="656"/>
      <c r="M21" s="656"/>
      <c r="N21" s="656"/>
      <c r="O21" s="656"/>
      <c r="P21" s="656"/>
      <c r="Q21" s="657"/>
      <c r="R21" s="658">
        <v>619</v>
      </c>
      <c r="S21" s="659"/>
      <c r="T21" s="659"/>
      <c r="U21" s="659"/>
      <c r="V21" s="659"/>
      <c r="W21" s="659"/>
      <c r="X21" s="659"/>
      <c r="Y21" s="660"/>
      <c r="Z21" s="661">
        <v>0</v>
      </c>
      <c r="AA21" s="661"/>
      <c r="AB21" s="661"/>
      <c r="AC21" s="661"/>
      <c r="AD21" s="662">
        <v>619</v>
      </c>
      <c r="AE21" s="662"/>
      <c r="AF21" s="662"/>
      <c r="AG21" s="662"/>
      <c r="AH21" s="662"/>
      <c r="AI21" s="662"/>
      <c r="AJ21" s="662"/>
      <c r="AK21" s="662"/>
      <c r="AL21" s="663">
        <v>0</v>
      </c>
      <c r="AM21" s="664"/>
      <c r="AN21" s="664"/>
      <c r="AO21" s="665"/>
      <c r="AP21" s="655" t="s">
        <v>277</v>
      </c>
      <c r="AQ21" s="671"/>
      <c r="AR21" s="671"/>
      <c r="AS21" s="671"/>
      <c r="AT21" s="671"/>
      <c r="AU21" s="671"/>
      <c r="AV21" s="671"/>
      <c r="AW21" s="671"/>
      <c r="AX21" s="671"/>
      <c r="AY21" s="671"/>
      <c r="AZ21" s="671"/>
      <c r="BA21" s="671"/>
      <c r="BB21" s="671"/>
      <c r="BC21" s="671"/>
      <c r="BD21" s="671"/>
      <c r="BE21" s="671"/>
      <c r="BF21" s="672"/>
      <c r="BG21" s="658" t="s">
        <v>127</v>
      </c>
      <c r="BH21" s="659"/>
      <c r="BI21" s="659"/>
      <c r="BJ21" s="659"/>
      <c r="BK21" s="659"/>
      <c r="BL21" s="659"/>
      <c r="BM21" s="659"/>
      <c r="BN21" s="660"/>
      <c r="BO21" s="661" t="s">
        <v>127</v>
      </c>
      <c r="BP21" s="661"/>
      <c r="BQ21" s="661"/>
      <c r="BR21" s="661"/>
      <c r="BS21" s="662" t="s">
        <v>127</v>
      </c>
      <c r="BT21" s="662"/>
      <c r="BU21" s="662"/>
      <c r="BV21" s="662"/>
      <c r="BW21" s="662"/>
      <c r="BX21" s="662"/>
      <c r="BY21" s="662"/>
      <c r="BZ21" s="662"/>
      <c r="CA21" s="662"/>
      <c r="CB21" s="666"/>
      <c r="CD21" s="676"/>
      <c r="CE21" s="677"/>
      <c r="CF21" s="677"/>
      <c r="CG21" s="677"/>
      <c r="CH21" s="677"/>
      <c r="CI21" s="677"/>
      <c r="CJ21" s="677"/>
      <c r="CK21" s="677"/>
      <c r="CL21" s="677"/>
      <c r="CM21" s="677"/>
      <c r="CN21" s="677"/>
      <c r="CO21" s="677"/>
      <c r="CP21" s="677"/>
      <c r="CQ21" s="678"/>
      <c r="CR21" s="679"/>
      <c r="CS21" s="674"/>
      <c r="CT21" s="674"/>
      <c r="CU21" s="674"/>
      <c r="CV21" s="674"/>
      <c r="CW21" s="674"/>
      <c r="CX21" s="674"/>
      <c r="CY21" s="680"/>
      <c r="CZ21" s="681"/>
      <c r="DA21" s="681"/>
      <c r="DB21" s="681"/>
      <c r="DC21" s="681"/>
      <c r="DD21" s="673"/>
      <c r="DE21" s="674"/>
      <c r="DF21" s="674"/>
      <c r="DG21" s="674"/>
      <c r="DH21" s="674"/>
      <c r="DI21" s="674"/>
      <c r="DJ21" s="674"/>
      <c r="DK21" s="674"/>
      <c r="DL21" s="674"/>
      <c r="DM21" s="674"/>
      <c r="DN21" s="674"/>
      <c r="DO21" s="674"/>
      <c r="DP21" s="680"/>
      <c r="DQ21" s="673"/>
      <c r="DR21" s="674"/>
      <c r="DS21" s="674"/>
      <c r="DT21" s="674"/>
      <c r="DU21" s="674"/>
      <c r="DV21" s="674"/>
      <c r="DW21" s="674"/>
      <c r="DX21" s="674"/>
      <c r="DY21" s="674"/>
      <c r="DZ21" s="674"/>
      <c r="EA21" s="674"/>
      <c r="EB21" s="674"/>
      <c r="EC21" s="675"/>
    </row>
    <row r="22" spans="2:133" ht="11.25" customHeight="1" x14ac:dyDescent="0.15">
      <c r="B22" s="689" t="s">
        <v>278</v>
      </c>
      <c r="C22" s="690"/>
      <c r="D22" s="690"/>
      <c r="E22" s="690"/>
      <c r="F22" s="690"/>
      <c r="G22" s="690"/>
      <c r="H22" s="690"/>
      <c r="I22" s="690"/>
      <c r="J22" s="690"/>
      <c r="K22" s="690"/>
      <c r="L22" s="690"/>
      <c r="M22" s="690"/>
      <c r="N22" s="690"/>
      <c r="O22" s="690"/>
      <c r="P22" s="690"/>
      <c r="Q22" s="691"/>
      <c r="R22" s="658">
        <v>7235</v>
      </c>
      <c r="S22" s="659"/>
      <c r="T22" s="659"/>
      <c r="U22" s="659"/>
      <c r="V22" s="659"/>
      <c r="W22" s="659"/>
      <c r="X22" s="659"/>
      <c r="Y22" s="660"/>
      <c r="Z22" s="661">
        <v>0.1</v>
      </c>
      <c r="AA22" s="661"/>
      <c r="AB22" s="661"/>
      <c r="AC22" s="661"/>
      <c r="AD22" s="662">
        <v>7235</v>
      </c>
      <c r="AE22" s="662"/>
      <c r="AF22" s="662"/>
      <c r="AG22" s="662"/>
      <c r="AH22" s="662"/>
      <c r="AI22" s="662"/>
      <c r="AJ22" s="662"/>
      <c r="AK22" s="662"/>
      <c r="AL22" s="663">
        <v>0.20000000298023224</v>
      </c>
      <c r="AM22" s="664"/>
      <c r="AN22" s="664"/>
      <c r="AO22" s="665"/>
      <c r="AP22" s="655" t="s">
        <v>279</v>
      </c>
      <c r="AQ22" s="671"/>
      <c r="AR22" s="671"/>
      <c r="AS22" s="671"/>
      <c r="AT22" s="671"/>
      <c r="AU22" s="671"/>
      <c r="AV22" s="671"/>
      <c r="AW22" s="671"/>
      <c r="AX22" s="671"/>
      <c r="AY22" s="671"/>
      <c r="AZ22" s="671"/>
      <c r="BA22" s="671"/>
      <c r="BB22" s="671"/>
      <c r="BC22" s="671"/>
      <c r="BD22" s="671"/>
      <c r="BE22" s="671"/>
      <c r="BF22" s="672"/>
      <c r="BG22" s="658" t="s">
        <v>127</v>
      </c>
      <c r="BH22" s="659"/>
      <c r="BI22" s="659"/>
      <c r="BJ22" s="659"/>
      <c r="BK22" s="659"/>
      <c r="BL22" s="659"/>
      <c r="BM22" s="659"/>
      <c r="BN22" s="660"/>
      <c r="BO22" s="661" t="s">
        <v>127</v>
      </c>
      <c r="BP22" s="661"/>
      <c r="BQ22" s="661"/>
      <c r="BR22" s="661"/>
      <c r="BS22" s="662" t="s">
        <v>127</v>
      </c>
      <c r="BT22" s="662"/>
      <c r="BU22" s="662"/>
      <c r="BV22" s="662"/>
      <c r="BW22" s="662"/>
      <c r="BX22" s="662"/>
      <c r="BY22" s="662"/>
      <c r="BZ22" s="662"/>
      <c r="CA22" s="662"/>
      <c r="CB22" s="666"/>
      <c r="CD22" s="640" t="s">
        <v>280</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15">
      <c r="B23" s="655" t="s">
        <v>281</v>
      </c>
      <c r="C23" s="656"/>
      <c r="D23" s="656"/>
      <c r="E23" s="656"/>
      <c r="F23" s="656"/>
      <c r="G23" s="656"/>
      <c r="H23" s="656"/>
      <c r="I23" s="656"/>
      <c r="J23" s="656"/>
      <c r="K23" s="656"/>
      <c r="L23" s="656"/>
      <c r="M23" s="656"/>
      <c r="N23" s="656"/>
      <c r="O23" s="656"/>
      <c r="P23" s="656"/>
      <c r="Q23" s="657"/>
      <c r="R23" s="658">
        <v>2188059</v>
      </c>
      <c r="S23" s="659"/>
      <c r="T23" s="659"/>
      <c r="U23" s="659"/>
      <c r="V23" s="659"/>
      <c r="W23" s="659"/>
      <c r="X23" s="659"/>
      <c r="Y23" s="660"/>
      <c r="Z23" s="661">
        <v>31.3</v>
      </c>
      <c r="AA23" s="661"/>
      <c r="AB23" s="661"/>
      <c r="AC23" s="661"/>
      <c r="AD23" s="662">
        <v>1944334</v>
      </c>
      <c r="AE23" s="662"/>
      <c r="AF23" s="662"/>
      <c r="AG23" s="662"/>
      <c r="AH23" s="662"/>
      <c r="AI23" s="662"/>
      <c r="AJ23" s="662"/>
      <c r="AK23" s="662"/>
      <c r="AL23" s="663">
        <v>67.099999999999994</v>
      </c>
      <c r="AM23" s="664"/>
      <c r="AN23" s="664"/>
      <c r="AO23" s="665"/>
      <c r="AP23" s="655" t="s">
        <v>282</v>
      </c>
      <c r="AQ23" s="671"/>
      <c r="AR23" s="671"/>
      <c r="AS23" s="671"/>
      <c r="AT23" s="671"/>
      <c r="AU23" s="671"/>
      <c r="AV23" s="671"/>
      <c r="AW23" s="671"/>
      <c r="AX23" s="671"/>
      <c r="AY23" s="671"/>
      <c r="AZ23" s="671"/>
      <c r="BA23" s="671"/>
      <c r="BB23" s="671"/>
      <c r="BC23" s="671"/>
      <c r="BD23" s="671"/>
      <c r="BE23" s="671"/>
      <c r="BF23" s="672"/>
      <c r="BG23" s="658" t="s">
        <v>127</v>
      </c>
      <c r="BH23" s="659"/>
      <c r="BI23" s="659"/>
      <c r="BJ23" s="659"/>
      <c r="BK23" s="659"/>
      <c r="BL23" s="659"/>
      <c r="BM23" s="659"/>
      <c r="BN23" s="660"/>
      <c r="BO23" s="661" t="s">
        <v>127</v>
      </c>
      <c r="BP23" s="661"/>
      <c r="BQ23" s="661"/>
      <c r="BR23" s="661"/>
      <c r="BS23" s="662" t="s">
        <v>127</v>
      </c>
      <c r="BT23" s="662"/>
      <c r="BU23" s="662"/>
      <c r="BV23" s="662"/>
      <c r="BW23" s="662"/>
      <c r="BX23" s="662"/>
      <c r="BY23" s="662"/>
      <c r="BZ23" s="662"/>
      <c r="CA23" s="662"/>
      <c r="CB23" s="666"/>
      <c r="CD23" s="640" t="s">
        <v>222</v>
      </c>
      <c r="CE23" s="641"/>
      <c r="CF23" s="641"/>
      <c r="CG23" s="641"/>
      <c r="CH23" s="641"/>
      <c r="CI23" s="641"/>
      <c r="CJ23" s="641"/>
      <c r="CK23" s="641"/>
      <c r="CL23" s="641"/>
      <c r="CM23" s="641"/>
      <c r="CN23" s="641"/>
      <c r="CO23" s="641"/>
      <c r="CP23" s="641"/>
      <c r="CQ23" s="642"/>
      <c r="CR23" s="640" t="s">
        <v>283</v>
      </c>
      <c r="CS23" s="641"/>
      <c r="CT23" s="641"/>
      <c r="CU23" s="641"/>
      <c r="CV23" s="641"/>
      <c r="CW23" s="641"/>
      <c r="CX23" s="641"/>
      <c r="CY23" s="642"/>
      <c r="CZ23" s="640" t="s">
        <v>284</v>
      </c>
      <c r="DA23" s="641"/>
      <c r="DB23" s="641"/>
      <c r="DC23" s="642"/>
      <c r="DD23" s="640" t="s">
        <v>285</v>
      </c>
      <c r="DE23" s="641"/>
      <c r="DF23" s="641"/>
      <c r="DG23" s="641"/>
      <c r="DH23" s="641"/>
      <c r="DI23" s="641"/>
      <c r="DJ23" s="641"/>
      <c r="DK23" s="642"/>
      <c r="DL23" s="682" t="s">
        <v>286</v>
      </c>
      <c r="DM23" s="683"/>
      <c r="DN23" s="683"/>
      <c r="DO23" s="683"/>
      <c r="DP23" s="683"/>
      <c r="DQ23" s="683"/>
      <c r="DR23" s="683"/>
      <c r="DS23" s="683"/>
      <c r="DT23" s="683"/>
      <c r="DU23" s="683"/>
      <c r="DV23" s="684"/>
      <c r="DW23" s="640" t="s">
        <v>287</v>
      </c>
      <c r="DX23" s="641"/>
      <c r="DY23" s="641"/>
      <c r="DZ23" s="641"/>
      <c r="EA23" s="641"/>
      <c r="EB23" s="641"/>
      <c r="EC23" s="642"/>
    </row>
    <row r="24" spans="2:133" ht="11.25" customHeight="1" x14ac:dyDescent="0.15">
      <c r="B24" s="655" t="s">
        <v>288</v>
      </c>
      <c r="C24" s="656"/>
      <c r="D24" s="656"/>
      <c r="E24" s="656"/>
      <c r="F24" s="656"/>
      <c r="G24" s="656"/>
      <c r="H24" s="656"/>
      <c r="I24" s="656"/>
      <c r="J24" s="656"/>
      <c r="K24" s="656"/>
      <c r="L24" s="656"/>
      <c r="M24" s="656"/>
      <c r="N24" s="656"/>
      <c r="O24" s="656"/>
      <c r="P24" s="656"/>
      <c r="Q24" s="657"/>
      <c r="R24" s="658">
        <v>1944334</v>
      </c>
      <c r="S24" s="659"/>
      <c r="T24" s="659"/>
      <c r="U24" s="659"/>
      <c r="V24" s="659"/>
      <c r="W24" s="659"/>
      <c r="X24" s="659"/>
      <c r="Y24" s="660"/>
      <c r="Z24" s="661">
        <v>27.8</v>
      </c>
      <c r="AA24" s="661"/>
      <c r="AB24" s="661"/>
      <c r="AC24" s="661"/>
      <c r="AD24" s="662">
        <v>1944334</v>
      </c>
      <c r="AE24" s="662"/>
      <c r="AF24" s="662"/>
      <c r="AG24" s="662"/>
      <c r="AH24" s="662"/>
      <c r="AI24" s="662"/>
      <c r="AJ24" s="662"/>
      <c r="AK24" s="662"/>
      <c r="AL24" s="663">
        <v>67.099999999999994</v>
      </c>
      <c r="AM24" s="664"/>
      <c r="AN24" s="664"/>
      <c r="AO24" s="665"/>
      <c r="AP24" s="655" t="s">
        <v>289</v>
      </c>
      <c r="AQ24" s="671"/>
      <c r="AR24" s="671"/>
      <c r="AS24" s="671"/>
      <c r="AT24" s="671"/>
      <c r="AU24" s="671"/>
      <c r="AV24" s="671"/>
      <c r="AW24" s="671"/>
      <c r="AX24" s="671"/>
      <c r="AY24" s="671"/>
      <c r="AZ24" s="671"/>
      <c r="BA24" s="671"/>
      <c r="BB24" s="671"/>
      <c r="BC24" s="671"/>
      <c r="BD24" s="671"/>
      <c r="BE24" s="671"/>
      <c r="BF24" s="672"/>
      <c r="BG24" s="658" t="s">
        <v>127</v>
      </c>
      <c r="BH24" s="659"/>
      <c r="BI24" s="659"/>
      <c r="BJ24" s="659"/>
      <c r="BK24" s="659"/>
      <c r="BL24" s="659"/>
      <c r="BM24" s="659"/>
      <c r="BN24" s="660"/>
      <c r="BO24" s="661" t="s">
        <v>127</v>
      </c>
      <c r="BP24" s="661"/>
      <c r="BQ24" s="661"/>
      <c r="BR24" s="661"/>
      <c r="BS24" s="662" t="s">
        <v>127</v>
      </c>
      <c r="BT24" s="662"/>
      <c r="BU24" s="662"/>
      <c r="BV24" s="662"/>
      <c r="BW24" s="662"/>
      <c r="BX24" s="662"/>
      <c r="BY24" s="662"/>
      <c r="BZ24" s="662"/>
      <c r="CA24" s="662"/>
      <c r="CB24" s="666"/>
      <c r="CD24" s="644" t="s">
        <v>290</v>
      </c>
      <c r="CE24" s="645"/>
      <c r="CF24" s="645"/>
      <c r="CG24" s="645"/>
      <c r="CH24" s="645"/>
      <c r="CI24" s="645"/>
      <c r="CJ24" s="645"/>
      <c r="CK24" s="645"/>
      <c r="CL24" s="645"/>
      <c r="CM24" s="645"/>
      <c r="CN24" s="645"/>
      <c r="CO24" s="645"/>
      <c r="CP24" s="645"/>
      <c r="CQ24" s="646"/>
      <c r="CR24" s="647">
        <v>1649267</v>
      </c>
      <c r="CS24" s="648"/>
      <c r="CT24" s="648"/>
      <c r="CU24" s="648"/>
      <c r="CV24" s="648"/>
      <c r="CW24" s="648"/>
      <c r="CX24" s="648"/>
      <c r="CY24" s="649"/>
      <c r="CZ24" s="652">
        <v>29</v>
      </c>
      <c r="DA24" s="653"/>
      <c r="DB24" s="653"/>
      <c r="DC24" s="669"/>
      <c r="DD24" s="692">
        <v>1292022</v>
      </c>
      <c r="DE24" s="648"/>
      <c r="DF24" s="648"/>
      <c r="DG24" s="648"/>
      <c r="DH24" s="648"/>
      <c r="DI24" s="648"/>
      <c r="DJ24" s="648"/>
      <c r="DK24" s="649"/>
      <c r="DL24" s="692">
        <v>1211218</v>
      </c>
      <c r="DM24" s="648"/>
      <c r="DN24" s="648"/>
      <c r="DO24" s="648"/>
      <c r="DP24" s="648"/>
      <c r="DQ24" s="648"/>
      <c r="DR24" s="648"/>
      <c r="DS24" s="648"/>
      <c r="DT24" s="648"/>
      <c r="DU24" s="648"/>
      <c r="DV24" s="649"/>
      <c r="DW24" s="652">
        <v>40.200000000000003</v>
      </c>
      <c r="DX24" s="653"/>
      <c r="DY24" s="653"/>
      <c r="DZ24" s="653"/>
      <c r="EA24" s="653"/>
      <c r="EB24" s="653"/>
      <c r="EC24" s="654"/>
    </row>
    <row r="25" spans="2:133" ht="11.25" customHeight="1" x14ac:dyDescent="0.15">
      <c r="B25" s="655" t="s">
        <v>291</v>
      </c>
      <c r="C25" s="656"/>
      <c r="D25" s="656"/>
      <c r="E25" s="656"/>
      <c r="F25" s="656"/>
      <c r="G25" s="656"/>
      <c r="H25" s="656"/>
      <c r="I25" s="656"/>
      <c r="J25" s="656"/>
      <c r="K25" s="656"/>
      <c r="L25" s="656"/>
      <c r="M25" s="656"/>
      <c r="N25" s="656"/>
      <c r="O25" s="656"/>
      <c r="P25" s="656"/>
      <c r="Q25" s="657"/>
      <c r="R25" s="658">
        <v>243713</v>
      </c>
      <c r="S25" s="659"/>
      <c r="T25" s="659"/>
      <c r="U25" s="659"/>
      <c r="V25" s="659"/>
      <c r="W25" s="659"/>
      <c r="X25" s="659"/>
      <c r="Y25" s="660"/>
      <c r="Z25" s="661">
        <v>3.5</v>
      </c>
      <c r="AA25" s="661"/>
      <c r="AB25" s="661"/>
      <c r="AC25" s="661"/>
      <c r="AD25" s="662" t="s">
        <v>127</v>
      </c>
      <c r="AE25" s="662"/>
      <c r="AF25" s="662"/>
      <c r="AG25" s="662"/>
      <c r="AH25" s="662"/>
      <c r="AI25" s="662"/>
      <c r="AJ25" s="662"/>
      <c r="AK25" s="662"/>
      <c r="AL25" s="663" t="s">
        <v>127</v>
      </c>
      <c r="AM25" s="664"/>
      <c r="AN25" s="664"/>
      <c r="AO25" s="665"/>
      <c r="AP25" s="655" t="s">
        <v>292</v>
      </c>
      <c r="AQ25" s="671"/>
      <c r="AR25" s="671"/>
      <c r="AS25" s="671"/>
      <c r="AT25" s="671"/>
      <c r="AU25" s="671"/>
      <c r="AV25" s="671"/>
      <c r="AW25" s="671"/>
      <c r="AX25" s="671"/>
      <c r="AY25" s="671"/>
      <c r="AZ25" s="671"/>
      <c r="BA25" s="671"/>
      <c r="BB25" s="671"/>
      <c r="BC25" s="671"/>
      <c r="BD25" s="671"/>
      <c r="BE25" s="671"/>
      <c r="BF25" s="672"/>
      <c r="BG25" s="658" t="s">
        <v>127</v>
      </c>
      <c r="BH25" s="659"/>
      <c r="BI25" s="659"/>
      <c r="BJ25" s="659"/>
      <c r="BK25" s="659"/>
      <c r="BL25" s="659"/>
      <c r="BM25" s="659"/>
      <c r="BN25" s="660"/>
      <c r="BO25" s="661" t="s">
        <v>127</v>
      </c>
      <c r="BP25" s="661"/>
      <c r="BQ25" s="661"/>
      <c r="BR25" s="661"/>
      <c r="BS25" s="662" t="s">
        <v>127</v>
      </c>
      <c r="BT25" s="662"/>
      <c r="BU25" s="662"/>
      <c r="BV25" s="662"/>
      <c r="BW25" s="662"/>
      <c r="BX25" s="662"/>
      <c r="BY25" s="662"/>
      <c r="BZ25" s="662"/>
      <c r="CA25" s="662"/>
      <c r="CB25" s="666"/>
      <c r="CD25" s="655" t="s">
        <v>293</v>
      </c>
      <c r="CE25" s="656"/>
      <c r="CF25" s="656"/>
      <c r="CG25" s="656"/>
      <c r="CH25" s="656"/>
      <c r="CI25" s="656"/>
      <c r="CJ25" s="656"/>
      <c r="CK25" s="656"/>
      <c r="CL25" s="656"/>
      <c r="CM25" s="656"/>
      <c r="CN25" s="656"/>
      <c r="CO25" s="656"/>
      <c r="CP25" s="656"/>
      <c r="CQ25" s="657"/>
      <c r="CR25" s="658">
        <v>797633</v>
      </c>
      <c r="CS25" s="685"/>
      <c r="CT25" s="685"/>
      <c r="CU25" s="685"/>
      <c r="CV25" s="685"/>
      <c r="CW25" s="685"/>
      <c r="CX25" s="685"/>
      <c r="CY25" s="686"/>
      <c r="CZ25" s="663">
        <v>14</v>
      </c>
      <c r="DA25" s="687"/>
      <c r="DB25" s="687"/>
      <c r="DC25" s="693"/>
      <c r="DD25" s="667">
        <v>704653</v>
      </c>
      <c r="DE25" s="685"/>
      <c r="DF25" s="685"/>
      <c r="DG25" s="685"/>
      <c r="DH25" s="685"/>
      <c r="DI25" s="685"/>
      <c r="DJ25" s="685"/>
      <c r="DK25" s="686"/>
      <c r="DL25" s="667">
        <v>628270</v>
      </c>
      <c r="DM25" s="685"/>
      <c r="DN25" s="685"/>
      <c r="DO25" s="685"/>
      <c r="DP25" s="685"/>
      <c r="DQ25" s="685"/>
      <c r="DR25" s="685"/>
      <c r="DS25" s="685"/>
      <c r="DT25" s="685"/>
      <c r="DU25" s="685"/>
      <c r="DV25" s="686"/>
      <c r="DW25" s="663">
        <v>20.9</v>
      </c>
      <c r="DX25" s="687"/>
      <c r="DY25" s="687"/>
      <c r="DZ25" s="687"/>
      <c r="EA25" s="687"/>
      <c r="EB25" s="687"/>
      <c r="EC25" s="688"/>
    </row>
    <row r="26" spans="2:133" ht="11.25" customHeight="1" x14ac:dyDescent="0.15">
      <c r="B26" s="655" t="s">
        <v>294</v>
      </c>
      <c r="C26" s="656"/>
      <c r="D26" s="656"/>
      <c r="E26" s="656"/>
      <c r="F26" s="656"/>
      <c r="G26" s="656"/>
      <c r="H26" s="656"/>
      <c r="I26" s="656"/>
      <c r="J26" s="656"/>
      <c r="K26" s="656"/>
      <c r="L26" s="656"/>
      <c r="M26" s="656"/>
      <c r="N26" s="656"/>
      <c r="O26" s="656"/>
      <c r="P26" s="656"/>
      <c r="Q26" s="657"/>
      <c r="R26" s="658">
        <v>12</v>
      </c>
      <c r="S26" s="659"/>
      <c r="T26" s="659"/>
      <c r="U26" s="659"/>
      <c r="V26" s="659"/>
      <c r="W26" s="659"/>
      <c r="X26" s="659"/>
      <c r="Y26" s="660"/>
      <c r="Z26" s="661">
        <v>0</v>
      </c>
      <c r="AA26" s="661"/>
      <c r="AB26" s="661"/>
      <c r="AC26" s="661"/>
      <c r="AD26" s="662" t="s">
        <v>127</v>
      </c>
      <c r="AE26" s="662"/>
      <c r="AF26" s="662"/>
      <c r="AG26" s="662"/>
      <c r="AH26" s="662"/>
      <c r="AI26" s="662"/>
      <c r="AJ26" s="662"/>
      <c r="AK26" s="662"/>
      <c r="AL26" s="663" t="s">
        <v>127</v>
      </c>
      <c r="AM26" s="664"/>
      <c r="AN26" s="664"/>
      <c r="AO26" s="665"/>
      <c r="AP26" s="655" t="s">
        <v>295</v>
      </c>
      <c r="AQ26" s="671"/>
      <c r="AR26" s="671"/>
      <c r="AS26" s="671"/>
      <c r="AT26" s="671"/>
      <c r="AU26" s="671"/>
      <c r="AV26" s="671"/>
      <c r="AW26" s="671"/>
      <c r="AX26" s="671"/>
      <c r="AY26" s="671"/>
      <c r="AZ26" s="671"/>
      <c r="BA26" s="671"/>
      <c r="BB26" s="671"/>
      <c r="BC26" s="671"/>
      <c r="BD26" s="671"/>
      <c r="BE26" s="671"/>
      <c r="BF26" s="672"/>
      <c r="BG26" s="658" t="s">
        <v>127</v>
      </c>
      <c r="BH26" s="659"/>
      <c r="BI26" s="659"/>
      <c r="BJ26" s="659"/>
      <c r="BK26" s="659"/>
      <c r="BL26" s="659"/>
      <c r="BM26" s="659"/>
      <c r="BN26" s="660"/>
      <c r="BO26" s="661" t="s">
        <v>127</v>
      </c>
      <c r="BP26" s="661"/>
      <c r="BQ26" s="661"/>
      <c r="BR26" s="661"/>
      <c r="BS26" s="662" t="s">
        <v>127</v>
      </c>
      <c r="BT26" s="662"/>
      <c r="BU26" s="662"/>
      <c r="BV26" s="662"/>
      <c r="BW26" s="662"/>
      <c r="BX26" s="662"/>
      <c r="BY26" s="662"/>
      <c r="BZ26" s="662"/>
      <c r="CA26" s="662"/>
      <c r="CB26" s="666"/>
      <c r="CD26" s="655" t="s">
        <v>296</v>
      </c>
      <c r="CE26" s="656"/>
      <c r="CF26" s="656"/>
      <c r="CG26" s="656"/>
      <c r="CH26" s="656"/>
      <c r="CI26" s="656"/>
      <c r="CJ26" s="656"/>
      <c r="CK26" s="656"/>
      <c r="CL26" s="656"/>
      <c r="CM26" s="656"/>
      <c r="CN26" s="656"/>
      <c r="CO26" s="656"/>
      <c r="CP26" s="656"/>
      <c r="CQ26" s="657"/>
      <c r="CR26" s="658">
        <v>353191</v>
      </c>
      <c r="CS26" s="659"/>
      <c r="CT26" s="659"/>
      <c r="CU26" s="659"/>
      <c r="CV26" s="659"/>
      <c r="CW26" s="659"/>
      <c r="CX26" s="659"/>
      <c r="CY26" s="660"/>
      <c r="CZ26" s="663">
        <v>6.2</v>
      </c>
      <c r="DA26" s="687"/>
      <c r="DB26" s="687"/>
      <c r="DC26" s="693"/>
      <c r="DD26" s="667">
        <v>278947</v>
      </c>
      <c r="DE26" s="659"/>
      <c r="DF26" s="659"/>
      <c r="DG26" s="659"/>
      <c r="DH26" s="659"/>
      <c r="DI26" s="659"/>
      <c r="DJ26" s="659"/>
      <c r="DK26" s="660"/>
      <c r="DL26" s="667" t="s">
        <v>127</v>
      </c>
      <c r="DM26" s="659"/>
      <c r="DN26" s="659"/>
      <c r="DO26" s="659"/>
      <c r="DP26" s="659"/>
      <c r="DQ26" s="659"/>
      <c r="DR26" s="659"/>
      <c r="DS26" s="659"/>
      <c r="DT26" s="659"/>
      <c r="DU26" s="659"/>
      <c r="DV26" s="660"/>
      <c r="DW26" s="663" t="s">
        <v>127</v>
      </c>
      <c r="DX26" s="687"/>
      <c r="DY26" s="687"/>
      <c r="DZ26" s="687"/>
      <c r="EA26" s="687"/>
      <c r="EB26" s="687"/>
      <c r="EC26" s="688"/>
    </row>
    <row r="27" spans="2:133" ht="11.25" customHeight="1" x14ac:dyDescent="0.15">
      <c r="B27" s="655" t="s">
        <v>297</v>
      </c>
      <c r="C27" s="656"/>
      <c r="D27" s="656"/>
      <c r="E27" s="656"/>
      <c r="F27" s="656"/>
      <c r="G27" s="656"/>
      <c r="H27" s="656"/>
      <c r="I27" s="656"/>
      <c r="J27" s="656"/>
      <c r="K27" s="656"/>
      <c r="L27" s="656"/>
      <c r="M27" s="656"/>
      <c r="N27" s="656"/>
      <c r="O27" s="656"/>
      <c r="P27" s="656"/>
      <c r="Q27" s="657"/>
      <c r="R27" s="658">
        <v>3129649</v>
      </c>
      <c r="S27" s="659"/>
      <c r="T27" s="659"/>
      <c r="U27" s="659"/>
      <c r="V27" s="659"/>
      <c r="W27" s="659"/>
      <c r="X27" s="659"/>
      <c r="Y27" s="660"/>
      <c r="Z27" s="661">
        <v>44.8</v>
      </c>
      <c r="AA27" s="661"/>
      <c r="AB27" s="661"/>
      <c r="AC27" s="661"/>
      <c r="AD27" s="662">
        <v>2885924</v>
      </c>
      <c r="AE27" s="662"/>
      <c r="AF27" s="662"/>
      <c r="AG27" s="662"/>
      <c r="AH27" s="662"/>
      <c r="AI27" s="662"/>
      <c r="AJ27" s="662"/>
      <c r="AK27" s="662"/>
      <c r="AL27" s="663">
        <v>99.599998474121094</v>
      </c>
      <c r="AM27" s="664"/>
      <c r="AN27" s="664"/>
      <c r="AO27" s="665"/>
      <c r="AP27" s="655" t="s">
        <v>298</v>
      </c>
      <c r="AQ27" s="656"/>
      <c r="AR27" s="656"/>
      <c r="AS27" s="656"/>
      <c r="AT27" s="656"/>
      <c r="AU27" s="656"/>
      <c r="AV27" s="656"/>
      <c r="AW27" s="656"/>
      <c r="AX27" s="656"/>
      <c r="AY27" s="656"/>
      <c r="AZ27" s="656"/>
      <c r="BA27" s="656"/>
      <c r="BB27" s="656"/>
      <c r="BC27" s="656"/>
      <c r="BD27" s="656"/>
      <c r="BE27" s="656"/>
      <c r="BF27" s="657"/>
      <c r="BG27" s="658">
        <v>687269</v>
      </c>
      <c r="BH27" s="659"/>
      <c r="BI27" s="659"/>
      <c r="BJ27" s="659"/>
      <c r="BK27" s="659"/>
      <c r="BL27" s="659"/>
      <c r="BM27" s="659"/>
      <c r="BN27" s="660"/>
      <c r="BO27" s="661">
        <v>100</v>
      </c>
      <c r="BP27" s="661"/>
      <c r="BQ27" s="661"/>
      <c r="BR27" s="661"/>
      <c r="BS27" s="662" t="s">
        <v>127</v>
      </c>
      <c r="BT27" s="662"/>
      <c r="BU27" s="662"/>
      <c r="BV27" s="662"/>
      <c r="BW27" s="662"/>
      <c r="BX27" s="662"/>
      <c r="BY27" s="662"/>
      <c r="BZ27" s="662"/>
      <c r="CA27" s="662"/>
      <c r="CB27" s="666"/>
      <c r="CD27" s="655" t="s">
        <v>299</v>
      </c>
      <c r="CE27" s="656"/>
      <c r="CF27" s="656"/>
      <c r="CG27" s="656"/>
      <c r="CH27" s="656"/>
      <c r="CI27" s="656"/>
      <c r="CJ27" s="656"/>
      <c r="CK27" s="656"/>
      <c r="CL27" s="656"/>
      <c r="CM27" s="656"/>
      <c r="CN27" s="656"/>
      <c r="CO27" s="656"/>
      <c r="CP27" s="656"/>
      <c r="CQ27" s="657"/>
      <c r="CR27" s="658">
        <v>401345</v>
      </c>
      <c r="CS27" s="685"/>
      <c r="CT27" s="685"/>
      <c r="CU27" s="685"/>
      <c r="CV27" s="685"/>
      <c r="CW27" s="685"/>
      <c r="CX27" s="685"/>
      <c r="CY27" s="686"/>
      <c r="CZ27" s="663">
        <v>7.1</v>
      </c>
      <c r="DA27" s="687"/>
      <c r="DB27" s="687"/>
      <c r="DC27" s="693"/>
      <c r="DD27" s="667">
        <v>137912</v>
      </c>
      <c r="DE27" s="685"/>
      <c r="DF27" s="685"/>
      <c r="DG27" s="685"/>
      <c r="DH27" s="685"/>
      <c r="DI27" s="685"/>
      <c r="DJ27" s="685"/>
      <c r="DK27" s="686"/>
      <c r="DL27" s="667">
        <v>133491</v>
      </c>
      <c r="DM27" s="685"/>
      <c r="DN27" s="685"/>
      <c r="DO27" s="685"/>
      <c r="DP27" s="685"/>
      <c r="DQ27" s="685"/>
      <c r="DR27" s="685"/>
      <c r="DS27" s="685"/>
      <c r="DT27" s="685"/>
      <c r="DU27" s="685"/>
      <c r="DV27" s="686"/>
      <c r="DW27" s="663">
        <v>4.4000000000000004</v>
      </c>
      <c r="DX27" s="687"/>
      <c r="DY27" s="687"/>
      <c r="DZ27" s="687"/>
      <c r="EA27" s="687"/>
      <c r="EB27" s="687"/>
      <c r="EC27" s="688"/>
    </row>
    <row r="28" spans="2:133" ht="11.25" customHeight="1" x14ac:dyDescent="0.15">
      <c r="B28" s="655" t="s">
        <v>300</v>
      </c>
      <c r="C28" s="656"/>
      <c r="D28" s="656"/>
      <c r="E28" s="656"/>
      <c r="F28" s="656"/>
      <c r="G28" s="656"/>
      <c r="H28" s="656"/>
      <c r="I28" s="656"/>
      <c r="J28" s="656"/>
      <c r="K28" s="656"/>
      <c r="L28" s="656"/>
      <c r="M28" s="656"/>
      <c r="N28" s="656"/>
      <c r="O28" s="656"/>
      <c r="P28" s="656"/>
      <c r="Q28" s="657"/>
      <c r="R28" s="658">
        <v>666</v>
      </c>
      <c r="S28" s="659"/>
      <c r="T28" s="659"/>
      <c r="U28" s="659"/>
      <c r="V28" s="659"/>
      <c r="W28" s="659"/>
      <c r="X28" s="659"/>
      <c r="Y28" s="660"/>
      <c r="Z28" s="661">
        <v>0</v>
      </c>
      <c r="AA28" s="661"/>
      <c r="AB28" s="661"/>
      <c r="AC28" s="661"/>
      <c r="AD28" s="662">
        <v>666</v>
      </c>
      <c r="AE28" s="662"/>
      <c r="AF28" s="662"/>
      <c r="AG28" s="662"/>
      <c r="AH28" s="662"/>
      <c r="AI28" s="662"/>
      <c r="AJ28" s="662"/>
      <c r="AK28" s="662"/>
      <c r="AL28" s="663">
        <v>0</v>
      </c>
      <c r="AM28" s="664"/>
      <c r="AN28" s="664"/>
      <c r="AO28" s="665"/>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61"/>
      <c r="BP28" s="661"/>
      <c r="BQ28" s="661"/>
      <c r="BR28" s="661"/>
      <c r="BS28" s="667"/>
      <c r="BT28" s="659"/>
      <c r="BU28" s="659"/>
      <c r="BV28" s="659"/>
      <c r="BW28" s="659"/>
      <c r="BX28" s="659"/>
      <c r="BY28" s="659"/>
      <c r="BZ28" s="659"/>
      <c r="CA28" s="659"/>
      <c r="CB28" s="668"/>
      <c r="CD28" s="655" t="s">
        <v>301</v>
      </c>
      <c r="CE28" s="656"/>
      <c r="CF28" s="656"/>
      <c r="CG28" s="656"/>
      <c r="CH28" s="656"/>
      <c r="CI28" s="656"/>
      <c r="CJ28" s="656"/>
      <c r="CK28" s="656"/>
      <c r="CL28" s="656"/>
      <c r="CM28" s="656"/>
      <c r="CN28" s="656"/>
      <c r="CO28" s="656"/>
      <c r="CP28" s="656"/>
      <c r="CQ28" s="657"/>
      <c r="CR28" s="658">
        <v>450289</v>
      </c>
      <c r="CS28" s="659"/>
      <c r="CT28" s="659"/>
      <c r="CU28" s="659"/>
      <c r="CV28" s="659"/>
      <c r="CW28" s="659"/>
      <c r="CX28" s="659"/>
      <c r="CY28" s="660"/>
      <c r="CZ28" s="663">
        <v>7.9</v>
      </c>
      <c r="DA28" s="687"/>
      <c r="DB28" s="687"/>
      <c r="DC28" s="693"/>
      <c r="DD28" s="667">
        <v>449457</v>
      </c>
      <c r="DE28" s="659"/>
      <c r="DF28" s="659"/>
      <c r="DG28" s="659"/>
      <c r="DH28" s="659"/>
      <c r="DI28" s="659"/>
      <c r="DJ28" s="659"/>
      <c r="DK28" s="660"/>
      <c r="DL28" s="667">
        <v>449457</v>
      </c>
      <c r="DM28" s="659"/>
      <c r="DN28" s="659"/>
      <c r="DO28" s="659"/>
      <c r="DP28" s="659"/>
      <c r="DQ28" s="659"/>
      <c r="DR28" s="659"/>
      <c r="DS28" s="659"/>
      <c r="DT28" s="659"/>
      <c r="DU28" s="659"/>
      <c r="DV28" s="660"/>
      <c r="DW28" s="663">
        <v>14.9</v>
      </c>
      <c r="DX28" s="687"/>
      <c r="DY28" s="687"/>
      <c r="DZ28" s="687"/>
      <c r="EA28" s="687"/>
      <c r="EB28" s="687"/>
      <c r="EC28" s="688"/>
    </row>
    <row r="29" spans="2:133" ht="11.25" customHeight="1" x14ac:dyDescent="0.15">
      <c r="B29" s="655" t="s">
        <v>302</v>
      </c>
      <c r="C29" s="656"/>
      <c r="D29" s="656"/>
      <c r="E29" s="656"/>
      <c r="F29" s="656"/>
      <c r="G29" s="656"/>
      <c r="H29" s="656"/>
      <c r="I29" s="656"/>
      <c r="J29" s="656"/>
      <c r="K29" s="656"/>
      <c r="L29" s="656"/>
      <c r="M29" s="656"/>
      <c r="N29" s="656"/>
      <c r="O29" s="656"/>
      <c r="P29" s="656"/>
      <c r="Q29" s="657"/>
      <c r="R29" s="658">
        <v>5279</v>
      </c>
      <c r="S29" s="659"/>
      <c r="T29" s="659"/>
      <c r="U29" s="659"/>
      <c r="V29" s="659"/>
      <c r="W29" s="659"/>
      <c r="X29" s="659"/>
      <c r="Y29" s="660"/>
      <c r="Z29" s="661">
        <v>0.1</v>
      </c>
      <c r="AA29" s="661"/>
      <c r="AB29" s="661"/>
      <c r="AC29" s="661"/>
      <c r="AD29" s="662" t="s">
        <v>127</v>
      </c>
      <c r="AE29" s="662"/>
      <c r="AF29" s="662"/>
      <c r="AG29" s="662"/>
      <c r="AH29" s="662"/>
      <c r="AI29" s="662"/>
      <c r="AJ29" s="662"/>
      <c r="AK29" s="662"/>
      <c r="AL29" s="663" t="s">
        <v>127</v>
      </c>
      <c r="AM29" s="664"/>
      <c r="AN29" s="664"/>
      <c r="AO29" s="665"/>
      <c r="AP29" s="676"/>
      <c r="AQ29" s="677"/>
      <c r="AR29" s="677"/>
      <c r="AS29" s="677"/>
      <c r="AT29" s="677"/>
      <c r="AU29" s="677"/>
      <c r="AV29" s="677"/>
      <c r="AW29" s="677"/>
      <c r="AX29" s="677"/>
      <c r="AY29" s="677"/>
      <c r="AZ29" s="677"/>
      <c r="BA29" s="677"/>
      <c r="BB29" s="677"/>
      <c r="BC29" s="677"/>
      <c r="BD29" s="677"/>
      <c r="BE29" s="677"/>
      <c r="BF29" s="678"/>
      <c r="BG29" s="658"/>
      <c r="BH29" s="659"/>
      <c r="BI29" s="659"/>
      <c r="BJ29" s="659"/>
      <c r="BK29" s="659"/>
      <c r="BL29" s="659"/>
      <c r="BM29" s="659"/>
      <c r="BN29" s="660"/>
      <c r="BO29" s="661"/>
      <c r="BP29" s="661"/>
      <c r="BQ29" s="661"/>
      <c r="BR29" s="661"/>
      <c r="BS29" s="662"/>
      <c r="BT29" s="662"/>
      <c r="BU29" s="662"/>
      <c r="BV29" s="662"/>
      <c r="BW29" s="662"/>
      <c r="BX29" s="662"/>
      <c r="BY29" s="662"/>
      <c r="BZ29" s="662"/>
      <c r="CA29" s="662"/>
      <c r="CB29" s="666"/>
      <c r="CD29" s="696" t="s">
        <v>303</v>
      </c>
      <c r="CE29" s="697"/>
      <c r="CF29" s="655" t="s">
        <v>69</v>
      </c>
      <c r="CG29" s="656"/>
      <c r="CH29" s="656"/>
      <c r="CI29" s="656"/>
      <c r="CJ29" s="656"/>
      <c r="CK29" s="656"/>
      <c r="CL29" s="656"/>
      <c r="CM29" s="656"/>
      <c r="CN29" s="656"/>
      <c r="CO29" s="656"/>
      <c r="CP29" s="656"/>
      <c r="CQ29" s="657"/>
      <c r="CR29" s="658">
        <v>450289</v>
      </c>
      <c r="CS29" s="685"/>
      <c r="CT29" s="685"/>
      <c r="CU29" s="685"/>
      <c r="CV29" s="685"/>
      <c r="CW29" s="685"/>
      <c r="CX29" s="685"/>
      <c r="CY29" s="686"/>
      <c r="CZ29" s="663">
        <v>7.9</v>
      </c>
      <c r="DA29" s="687"/>
      <c r="DB29" s="687"/>
      <c r="DC29" s="693"/>
      <c r="DD29" s="667">
        <v>449457</v>
      </c>
      <c r="DE29" s="685"/>
      <c r="DF29" s="685"/>
      <c r="DG29" s="685"/>
      <c r="DH29" s="685"/>
      <c r="DI29" s="685"/>
      <c r="DJ29" s="685"/>
      <c r="DK29" s="686"/>
      <c r="DL29" s="667">
        <v>449457</v>
      </c>
      <c r="DM29" s="685"/>
      <c r="DN29" s="685"/>
      <c r="DO29" s="685"/>
      <c r="DP29" s="685"/>
      <c r="DQ29" s="685"/>
      <c r="DR29" s="685"/>
      <c r="DS29" s="685"/>
      <c r="DT29" s="685"/>
      <c r="DU29" s="685"/>
      <c r="DV29" s="686"/>
      <c r="DW29" s="663">
        <v>14.9</v>
      </c>
      <c r="DX29" s="687"/>
      <c r="DY29" s="687"/>
      <c r="DZ29" s="687"/>
      <c r="EA29" s="687"/>
      <c r="EB29" s="687"/>
      <c r="EC29" s="688"/>
    </row>
    <row r="30" spans="2:133" ht="11.25" customHeight="1" x14ac:dyDescent="0.15">
      <c r="B30" s="655" t="s">
        <v>304</v>
      </c>
      <c r="C30" s="656"/>
      <c r="D30" s="656"/>
      <c r="E30" s="656"/>
      <c r="F30" s="656"/>
      <c r="G30" s="656"/>
      <c r="H30" s="656"/>
      <c r="I30" s="656"/>
      <c r="J30" s="656"/>
      <c r="K30" s="656"/>
      <c r="L30" s="656"/>
      <c r="M30" s="656"/>
      <c r="N30" s="656"/>
      <c r="O30" s="656"/>
      <c r="P30" s="656"/>
      <c r="Q30" s="657"/>
      <c r="R30" s="658">
        <v>75510</v>
      </c>
      <c r="S30" s="659"/>
      <c r="T30" s="659"/>
      <c r="U30" s="659"/>
      <c r="V30" s="659"/>
      <c r="W30" s="659"/>
      <c r="X30" s="659"/>
      <c r="Y30" s="660"/>
      <c r="Z30" s="661">
        <v>1.1000000000000001</v>
      </c>
      <c r="AA30" s="661"/>
      <c r="AB30" s="661"/>
      <c r="AC30" s="661"/>
      <c r="AD30" s="662" t="s">
        <v>127</v>
      </c>
      <c r="AE30" s="662"/>
      <c r="AF30" s="662"/>
      <c r="AG30" s="662"/>
      <c r="AH30" s="662"/>
      <c r="AI30" s="662"/>
      <c r="AJ30" s="662"/>
      <c r="AK30" s="662"/>
      <c r="AL30" s="663" t="s">
        <v>127</v>
      </c>
      <c r="AM30" s="664"/>
      <c r="AN30" s="664"/>
      <c r="AO30" s="665"/>
      <c r="AP30" s="640" t="s">
        <v>222</v>
      </c>
      <c r="AQ30" s="641"/>
      <c r="AR30" s="641"/>
      <c r="AS30" s="641"/>
      <c r="AT30" s="641"/>
      <c r="AU30" s="641"/>
      <c r="AV30" s="641"/>
      <c r="AW30" s="641"/>
      <c r="AX30" s="641"/>
      <c r="AY30" s="641"/>
      <c r="AZ30" s="641"/>
      <c r="BA30" s="641"/>
      <c r="BB30" s="641"/>
      <c r="BC30" s="641"/>
      <c r="BD30" s="641"/>
      <c r="BE30" s="641"/>
      <c r="BF30" s="642"/>
      <c r="BG30" s="640" t="s">
        <v>305</v>
      </c>
      <c r="BH30" s="694"/>
      <c r="BI30" s="694"/>
      <c r="BJ30" s="694"/>
      <c r="BK30" s="694"/>
      <c r="BL30" s="694"/>
      <c r="BM30" s="694"/>
      <c r="BN30" s="694"/>
      <c r="BO30" s="694"/>
      <c r="BP30" s="694"/>
      <c r="BQ30" s="695"/>
      <c r="BR30" s="640" t="s">
        <v>306</v>
      </c>
      <c r="BS30" s="694"/>
      <c r="BT30" s="694"/>
      <c r="BU30" s="694"/>
      <c r="BV30" s="694"/>
      <c r="BW30" s="694"/>
      <c r="BX30" s="694"/>
      <c r="BY30" s="694"/>
      <c r="BZ30" s="694"/>
      <c r="CA30" s="694"/>
      <c r="CB30" s="695"/>
      <c r="CD30" s="698"/>
      <c r="CE30" s="699"/>
      <c r="CF30" s="655" t="s">
        <v>307</v>
      </c>
      <c r="CG30" s="656"/>
      <c r="CH30" s="656"/>
      <c r="CI30" s="656"/>
      <c r="CJ30" s="656"/>
      <c r="CK30" s="656"/>
      <c r="CL30" s="656"/>
      <c r="CM30" s="656"/>
      <c r="CN30" s="656"/>
      <c r="CO30" s="656"/>
      <c r="CP30" s="656"/>
      <c r="CQ30" s="657"/>
      <c r="CR30" s="658">
        <v>440712</v>
      </c>
      <c r="CS30" s="659"/>
      <c r="CT30" s="659"/>
      <c r="CU30" s="659"/>
      <c r="CV30" s="659"/>
      <c r="CW30" s="659"/>
      <c r="CX30" s="659"/>
      <c r="CY30" s="660"/>
      <c r="CZ30" s="663">
        <v>7.7</v>
      </c>
      <c r="DA30" s="687"/>
      <c r="DB30" s="687"/>
      <c r="DC30" s="693"/>
      <c r="DD30" s="667">
        <v>439880</v>
      </c>
      <c r="DE30" s="659"/>
      <c r="DF30" s="659"/>
      <c r="DG30" s="659"/>
      <c r="DH30" s="659"/>
      <c r="DI30" s="659"/>
      <c r="DJ30" s="659"/>
      <c r="DK30" s="660"/>
      <c r="DL30" s="667">
        <v>439880</v>
      </c>
      <c r="DM30" s="659"/>
      <c r="DN30" s="659"/>
      <c r="DO30" s="659"/>
      <c r="DP30" s="659"/>
      <c r="DQ30" s="659"/>
      <c r="DR30" s="659"/>
      <c r="DS30" s="659"/>
      <c r="DT30" s="659"/>
      <c r="DU30" s="659"/>
      <c r="DV30" s="660"/>
      <c r="DW30" s="663">
        <v>14.6</v>
      </c>
      <c r="DX30" s="687"/>
      <c r="DY30" s="687"/>
      <c r="DZ30" s="687"/>
      <c r="EA30" s="687"/>
      <c r="EB30" s="687"/>
      <c r="EC30" s="688"/>
    </row>
    <row r="31" spans="2:133" ht="11.25" customHeight="1" x14ac:dyDescent="0.15">
      <c r="B31" s="655" t="s">
        <v>308</v>
      </c>
      <c r="C31" s="656"/>
      <c r="D31" s="656"/>
      <c r="E31" s="656"/>
      <c r="F31" s="656"/>
      <c r="G31" s="656"/>
      <c r="H31" s="656"/>
      <c r="I31" s="656"/>
      <c r="J31" s="656"/>
      <c r="K31" s="656"/>
      <c r="L31" s="656"/>
      <c r="M31" s="656"/>
      <c r="N31" s="656"/>
      <c r="O31" s="656"/>
      <c r="P31" s="656"/>
      <c r="Q31" s="657"/>
      <c r="R31" s="658">
        <v>10021</v>
      </c>
      <c r="S31" s="659"/>
      <c r="T31" s="659"/>
      <c r="U31" s="659"/>
      <c r="V31" s="659"/>
      <c r="W31" s="659"/>
      <c r="X31" s="659"/>
      <c r="Y31" s="660"/>
      <c r="Z31" s="661">
        <v>0.1</v>
      </c>
      <c r="AA31" s="661"/>
      <c r="AB31" s="661"/>
      <c r="AC31" s="661"/>
      <c r="AD31" s="662" t="s">
        <v>127</v>
      </c>
      <c r="AE31" s="662"/>
      <c r="AF31" s="662"/>
      <c r="AG31" s="662"/>
      <c r="AH31" s="662"/>
      <c r="AI31" s="662"/>
      <c r="AJ31" s="662"/>
      <c r="AK31" s="662"/>
      <c r="AL31" s="663" t="s">
        <v>127</v>
      </c>
      <c r="AM31" s="664"/>
      <c r="AN31" s="664"/>
      <c r="AO31" s="665"/>
      <c r="AP31" s="706" t="s">
        <v>309</v>
      </c>
      <c r="AQ31" s="707"/>
      <c r="AR31" s="707"/>
      <c r="AS31" s="707"/>
      <c r="AT31" s="712" t="s">
        <v>310</v>
      </c>
      <c r="AU31" s="358"/>
      <c r="AV31" s="358"/>
      <c r="AW31" s="358"/>
      <c r="AX31" s="644" t="s">
        <v>187</v>
      </c>
      <c r="AY31" s="645"/>
      <c r="AZ31" s="645"/>
      <c r="BA31" s="645"/>
      <c r="BB31" s="645"/>
      <c r="BC31" s="645"/>
      <c r="BD31" s="645"/>
      <c r="BE31" s="645"/>
      <c r="BF31" s="646"/>
      <c r="BG31" s="705">
        <v>99.4</v>
      </c>
      <c r="BH31" s="702"/>
      <c r="BI31" s="702"/>
      <c r="BJ31" s="702"/>
      <c r="BK31" s="702"/>
      <c r="BL31" s="702"/>
      <c r="BM31" s="653">
        <v>98.7</v>
      </c>
      <c r="BN31" s="702"/>
      <c r="BO31" s="702"/>
      <c r="BP31" s="702"/>
      <c r="BQ31" s="703"/>
      <c r="BR31" s="705">
        <v>99.2</v>
      </c>
      <c r="BS31" s="702"/>
      <c r="BT31" s="702"/>
      <c r="BU31" s="702"/>
      <c r="BV31" s="702"/>
      <c r="BW31" s="702"/>
      <c r="BX31" s="653">
        <v>98.9</v>
      </c>
      <c r="BY31" s="702"/>
      <c r="BZ31" s="702"/>
      <c r="CA31" s="702"/>
      <c r="CB31" s="703"/>
      <c r="CD31" s="698"/>
      <c r="CE31" s="699"/>
      <c r="CF31" s="655" t="s">
        <v>311</v>
      </c>
      <c r="CG31" s="656"/>
      <c r="CH31" s="656"/>
      <c r="CI31" s="656"/>
      <c r="CJ31" s="656"/>
      <c r="CK31" s="656"/>
      <c r="CL31" s="656"/>
      <c r="CM31" s="656"/>
      <c r="CN31" s="656"/>
      <c r="CO31" s="656"/>
      <c r="CP31" s="656"/>
      <c r="CQ31" s="657"/>
      <c r="CR31" s="658">
        <v>9577</v>
      </c>
      <c r="CS31" s="685"/>
      <c r="CT31" s="685"/>
      <c r="CU31" s="685"/>
      <c r="CV31" s="685"/>
      <c r="CW31" s="685"/>
      <c r="CX31" s="685"/>
      <c r="CY31" s="686"/>
      <c r="CZ31" s="663">
        <v>0.2</v>
      </c>
      <c r="DA31" s="687"/>
      <c r="DB31" s="687"/>
      <c r="DC31" s="693"/>
      <c r="DD31" s="667">
        <v>9577</v>
      </c>
      <c r="DE31" s="685"/>
      <c r="DF31" s="685"/>
      <c r="DG31" s="685"/>
      <c r="DH31" s="685"/>
      <c r="DI31" s="685"/>
      <c r="DJ31" s="685"/>
      <c r="DK31" s="686"/>
      <c r="DL31" s="667">
        <v>9577</v>
      </c>
      <c r="DM31" s="685"/>
      <c r="DN31" s="685"/>
      <c r="DO31" s="685"/>
      <c r="DP31" s="685"/>
      <c r="DQ31" s="685"/>
      <c r="DR31" s="685"/>
      <c r="DS31" s="685"/>
      <c r="DT31" s="685"/>
      <c r="DU31" s="685"/>
      <c r="DV31" s="686"/>
      <c r="DW31" s="663">
        <v>0.3</v>
      </c>
      <c r="DX31" s="687"/>
      <c r="DY31" s="687"/>
      <c r="DZ31" s="687"/>
      <c r="EA31" s="687"/>
      <c r="EB31" s="687"/>
      <c r="EC31" s="688"/>
    </row>
    <row r="32" spans="2:133" ht="11.25" customHeight="1" x14ac:dyDescent="0.15">
      <c r="B32" s="655" t="s">
        <v>312</v>
      </c>
      <c r="C32" s="656"/>
      <c r="D32" s="656"/>
      <c r="E32" s="656"/>
      <c r="F32" s="656"/>
      <c r="G32" s="656"/>
      <c r="H32" s="656"/>
      <c r="I32" s="656"/>
      <c r="J32" s="656"/>
      <c r="K32" s="656"/>
      <c r="L32" s="656"/>
      <c r="M32" s="656"/>
      <c r="N32" s="656"/>
      <c r="O32" s="656"/>
      <c r="P32" s="656"/>
      <c r="Q32" s="657"/>
      <c r="R32" s="658">
        <v>805191</v>
      </c>
      <c r="S32" s="659"/>
      <c r="T32" s="659"/>
      <c r="U32" s="659"/>
      <c r="V32" s="659"/>
      <c r="W32" s="659"/>
      <c r="X32" s="659"/>
      <c r="Y32" s="660"/>
      <c r="Z32" s="661">
        <v>11.5</v>
      </c>
      <c r="AA32" s="661"/>
      <c r="AB32" s="661"/>
      <c r="AC32" s="661"/>
      <c r="AD32" s="662" t="s">
        <v>127</v>
      </c>
      <c r="AE32" s="662"/>
      <c r="AF32" s="662"/>
      <c r="AG32" s="662"/>
      <c r="AH32" s="662"/>
      <c r="AI32" s="662"/>
      <c r="AJ32" s="662"/>
      <c r="AK32" s="662"/>
      <c r="AL32" s="663" t="s">
        <v>127</v>
      </c>
      <c r="AM32" s="664"/>
      <c r="AN32" s="664"/>
      <c r="AO32" s="665"/>
      <c r="AP32" s="708"/>
      <c r="AQ32" s="709"/>
      <c r="AR32" s="709"/>
      <c r="AS32" s="709"/>
      <c r="AT32" s="713"/>
      <c r="AU32" s="210" t="s">
        <v>313</v>
      </c>
      <c r="AX32" s="655" t="s">
        <v>314</v>
      </c>
      <c r="AY32" s="656"/>
      <c r="AZ32" s="656"/>
      <c r="BA32" s="656"/>
      <c r="BB32" s="656"/>
      <c r="BC32" s="656"/>
      <c r="BD32" s="656"/>
      <c r="BE32" s="656"/>
      <c r="BF32" s="657"/>
      <c r="BG32" s="715">
        <v>99.5</v>
      </c>
      <c r="BH32" s="685"/>
      <c r="BI32" s="685"/>
      <c r="BJ32" s="685"/>
      <c r="BK32" s="685"/>
      <c r="BL32" s="685"/>
      <c r="BM32" s="664">
        <v>98.7</v>
      </c>
      <c r="BN32" s="685"/>
      <c r="BO32" s="685"/>
      <c r="BP32" s="685"/>
      <c r="BQ32" s="704"/>
      <c r="BR32" s="715">
        <v>99.5</v>
      </c>
      <c r="BS32" s="685"/>
      <c r="BT32" s="685"/>
      <c r="BU32" s="685"/>
      <c r="BV32" s="685"/>
      <c r="BW32" s="685"/>
      <c r="BX32" s="664">
        <v>99</v>
      </c>
      <c r="BY32" s="685"/>
      <c r="BZ32" s="685"/>
      <c r="CA32" s="685"/>
      <c r="CB32" s="704"/>
      <c r="CD32" s="700"/>
      <c r="CE32" s="701"/>
      <c r="CF32" s="655" t="s">
        <v>315</v>
      </c>
      <c r="CG32" s="656"/>
      <c r="CH32" s="656"/>
      <c r="CI32" s="656"/>
      <c r="CJ32" s="656"/>
      <c r="CK32" s="656"/>
      <c r="CL32" s="656"/>
      <c r="CM32" s="656"/>
      <c r="CN32" s="656"/>
      <c r="CO32" s="656"/>
      <c r="CP32" s="656"/>
      <c r="CQ32" s="657"/>
      <c r="CR32" s="658" t="s">
        <v>127</v>
      </c>
      <c r="CS32" s="659"/>
      <c r="CT32" s="659"/>
      <c r="CU32" s="659"/>
      <c r="CV32" s="659"/>
      <c r="CW32" s="659"/>
      <c r="CX32" s="659"/>
      <c r="CY32" s="660"/>
      <c r="CZ32" s="663" t="s">
        <v>127</v>
      </c>
      <c r="DA32" s="687"/>
      <c r="DB32" s="687"/>
      <c r="DC32" s="693"/>
      <c r="DD32" s="667" t="s">
        <v>127</v>
      </c>
      <c r="DE32" s="659"/>
      <c r="DF32" s="659"/>
      <c r="DG32" s="659"/>
      <c r="DH32" s="659"/>
      <c r="DI32" s="659"/>
      <c r="DJ32" s="659"/>
      <c r="DK32" s="660"/>
      <c r="DL32" s="667" t="s">
        <v>127</v>
      </c>
      <c r="DM32" s="659"/>
      <c r="DN32" s="659"/>
      <c r="DO32" s="659"/>
      <c r="DP32" s="659"/>
      <c r="DQ32" s="659"/>
      <c r="DR32" s="659"/>
      <c r="DS32" s="659"/>
      <c r="DT32" s="659"/>
      <c r="DU32" s="659"/>
      <c r="DV32" s="660"/>
      <c r="DW32" s="663" t="s">
        <v>127</v>
      </c>
      <c r="DX32" s="687"/>
      <c r="DY32" s="687"/>
      <c r="DZ32" s="687"/>
      <c r="EA32" s="687"/>
      <c r="EB32" s="687"/>
      <c r="EC32" s="688"/>
    </row>
    <row r="33" spans="2:133" ht="11.25" customHeight="1" x14ac:dyDescent="0.15">
      <c r="B33" s="689" t="s">
        <v>316</v>
      </c>
      <c r="C33" s="690"/>
      <c r="D33" s="690"/>
      <c r="E33" s="690"/>
      <c r="F33" s="690"/>
      <c r="G33" s="690"/>
      <c r="H33" s="690"/>
      <c r="I33" s="690"/>
      <c r="J33" s="690"/>
      <c r="K33" s="690"/>
      <c r="L33" s="690"/>
      <c r="M33" s="690"/>
      <c r="N33" s="690"/>
      <c r="O33" s="690"/>
      <c r="P33" s="690"/>
      <c r="Q33" s="691"/>
      <c r="R33" s="658" t="s">
        <v>127</v>
      </c>
      <c r="S33" s="659"/>
      <c r="T33" s="659"/>
      <c r="U33" s="659"/>
      <c r="V33" s="659"/>
      <c r="W33" s="659"/>
      <c r="X33" s="659"/>
      <c r="Y33" s="660"/>
      <c r="Z33" s="661" t="s">
        <v>127</v>
      </c>
      <c r="AA33" s="661"/>
      <c r="AB33" s="661"/>
      <c r="AC33" s="661"/>
      <c r="AD33" s="662" t="s">
        <v>127</v>
      </c>
      <c r="AE33" s="662"/>
      <c r="AF33" s="662"/>
      <c r="AG33" s="662"/>
      <c r="AH33" s="662"/>
      <c r="AI33" s="662"/>
      <c r="AJ33" s="662"/>
      <c r="AK33" s="662"/>
      <c r="AL33" s="663" t="s">
        <v>127</v>
      </c>
      <c r="AM33" s="664"/>
      <c r="AN33" s="664"/>
      <c r="AO33" s="665"/>
      <c r="AP33" s="710"/>
      <c r="AQ33" s="711"/>
      <c r="AR33" s="711"/>
      <c r="AS33" s="711"/>
      <c r="AT33" s="714"/>
      <c r="AU33" s="357"/>
      <c r="AV33" s="357"/>
      <c r="AW33" s="357"/>
      <c r="AX33" s="676" t="s">
        <v>317</v>
      </c>
      <c r="AY33" s="677"/>
      <c r="AZ33" s="677"/>
      <c r="BA33" s="677"/>
      <c r="BB33" s="677"/>
      <c r="BC33" s="677"/>
      <c r="BD33" s="677"/>
      <c r="BE33" s="677"/>
      <c r="BF33" s="678"/>
      <c r="BG33" s="716">
        <v>99.2</v>
      </c>
      <c r="BH33" s="717"/>
      <c r="BI33" s="717"/>
      <c r="BJ33" s="717"/>
      <c r="BK33" s="717"/>
      <c r="BL33" s="717"/>
      <c r="BM33" s="718">
        <v>98.5</v>
      </c>
      <c r="BN33" s="717"/>
      <c r="BO33" s="717"/>
      <c r="BP33" s="717"/>
      <c r="BQ33" s="719"/>
      <c r="BR33" s="716">
        <v>98.8</v>
      </c>
      <c r="BS33" s="717"/>
      <c r="BT33" s="717"/>
      <c r="BU33" s="717"/>
      <c r="BV33" s="717"/>
      <c r="BW33" s="717"/>
      <c r="BX33" s="718">
        <v>98.6</v>
      </c>
      <c r="BY33" s="717"/>
      <c r="BZ33" s="717"/>
      <c r="CA33" s="717"/>
      <c r="CB33" s="719"/>
      <c r="CD33" s="655" t="s">
        <v>318</v>
      </c>
      <c r="CE33" s="656"/>
      <c r="CF33" s="656"/>
      <c r="CG33" s="656"/>
      <c r="CH33" s="656"/>
      <c r="CI33" s="656"/>
      <c r="CJ33" s="656"/>
      <c r="CK33" s="656"/>
      <c r="CL33" s="656"/>
      <c r="CM33" s="656"/>
      <c r="CN33" s="656"/>
      <c r="CO33" s="656"/>
      <c r="CP33" s="656"/>
      <c r="CQ33" s="657"/>
      <c r="CR33" s="658">
        <v>3049494</v>
      </c>
      <c r="CS33" s="685"/>
      <c r="CT33" s="685"/>
      <c r="CU33" s="685"/>
      <c r="CV33" s="685"/>
      <c r="CW33" s="685"/>
      <c r="CX33" s="685"/>
      <c r="CY33" s="686"/>
      <c r="CZ33" s="663">
        <v>53.6</v>
      </c>
      <c r="DA33" s="687"/>
      <c r="DB33" s="687"/>
      <c r="DC33" s="693"/>
      <c r="DD33" s="667">
        <v>2555886</v>
      </c>
      <c r="DE33" s="685"/>
      <c r="DF33" s="685"/>
      <c r="DG33" s="685"/>
      <c r="DH33" s="685"/>
      <c r="DI33" s="685"/>
      <c r="DJ33" s="685"/>
      <c r="DK33" s="686"/>
      <c r="DL33" s="667">
        <v>1041662</v>
      </c>
      <c r="DM33" s="685"/>
      <c r="DN33" s="685"/>
      <c r="DO33" s="685"/>
      <c r="DP33" s="685"/>
      <c r="DQ33" s="685"/>
      <c r="DR33" s="685"/>
      <c r="DS33" s="685"/>
      <c r="DT33" s="685"/>
      <c r="DU33" s="685"/>
      <c r="DV33" s="686"/>
      <c r="DW33" s="663">
        <v>34.6</v>
      </c>
      <c r="DX33" s="687"/>
      <c r="DY33" s="687"/>
      <c r="DZ33" s="687"/>
      <c r="EA33" s="687"/>
      <c r="EB33" s="687"/>
      <c r="EC33" s="688"/>
    </row>
    <row r="34" spans="2:133" ht="11.25" customHeight="1" x14ac:dyDescent="0.15">
      <c r="B34" s="655" t="s">
        <v>319</v>
      </c>
      <c r="C34" s="656"/>
      <c r="D34" s="656"/>
      <c r="E34" s="656"/>
      <c r="F34" s="656"/>
      <c r="G34" s="656"/>
      <c r="H34" s="656"/>
      <c r="I34" s="656"/>
      <c r="J34" s="656"/>
      <c r="K34" s="656"/>
      <c r="L34" s="656"/>
      <c r="M34" s="656"/>
      <c r="N34" s="656"/>
      <c r="O34" s="656"/>
      <c r="P34" s="656"/>
      <c r="Q34" s="657"/>
      <c r="R34" s="658">
        <v>313413</v>
      </c>
      <c r="S34" s="659"/>
      <c r="T34" s="659"/>
      <c r="U34" s="659"/>
      <c r="V34" s="659"/>
      <c r="W34" s="659"/>
      <c r="X34" s="659"/>
      <c r="Y34" s="660"/>
      <c r="Z34" s="661">
        <v>4.5</v>
      </c>
      <c r="AA34" s="661"/>
      <c r="AB34" s="661"/>
      <c r="AC34" s="661"/>
      <c r="AD34" s="662" t="s">
        <v>127</v>
      </c>
      <c r="AE34" s="662"/>
      <c r="AF34" s="662"/>
      <c r="AG34" s="662"/>
      <c r="AH34" s="662"/>
      <c r="AI34" s="662"/>
      <c r="AJ34" s="662"/>
      <c r="AK34" s="662"/>
      <c r="AL34" s="663" t="s">
        <v>127</v>
      </c>
      <c r="AM34" s="664"/>
      <c r="AN34" s="664"/>
      <c r="AO34" s="665"/>
      <c r="AP34" s="213"/>
      <c r="AQ34" s="214"/>
      <c r="AS34" s="358"/>
      <c r="AT34" s="358"/>
      <c r="AU34" s="358"/>
      <c r="AV34" s="358"/>
      <c r="AW34" s="358"/>
      <c r="AX34" s="358"/>
      <c r="AY34" s="358"/>
      <c r="AZ34" s="358"/>
      <c r="BA34" s="358"/>
      <c r="BB34" s="358"/>
      <c r="BC34" s="358"/>
      <c r="BD34" s="358"/>
      <c r="BE34" s="358"/>
      <c r="BF34" s="358"/>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55" t="s">
        <v>320</v>
      </c>
      <c r="CE34" s="656"/>
      <c r="CF34" s="656"/>
      <c r="CG34" s="656"/>
      <c r="CH34" s="656"/>
      <c r="CI34" s="656"/>
      <c r="CJ34" s="656"/>
      <c r="CK34" s="656"/>
      <c r="CL34" s="656"/>
      <c r="CM34" s="656"/>
      <c r="CN34" s="656"/>
      <c r="CO34" s="656"/>
      <c r="CP34" s="656"/>
      <c r="CQ34" s="657"/>
      <c r="CR34" s="658">
        <v>1183303</v>
      </c>
      <c r="CS34" s="659"/>
      <c r="CT34" s="659"/>
      <c r="CU34" s="659"/>
      <c r="CV34" s="659"/>
      <c r="CW34" s="659"/>
      <c r="CX34" s="659"/>
      <c r="CY34" s="660"/>
      <c r="CZ34" s="663">
        <v>20.8</v>
      </c>
      <c r="DA34" s="687"/>
      <c r="DB34" s="687"/>
      <c r="DC34" s="693"/>
      <c r="DD34" s="667">
        <v>972858</v>
      </c>
      <c r="DE34" s="659"/>
      <c r="DF34" s="659"/>
      <c r="DG34" s="659"/>
      <c r="DH34" s="659"/>
      <c r="DI34" s="659"/>
      <c r="DJ34" s="659"/>
      <c r="DK34" s="660"/>
      <c r="DL34" s="667">
        <v>337020</v>
      </c>
      <c r="DM34" s="659"/>
      <c r="DN34" s="659"/>
      <c r="DO34" s="659"/>
      <c r="DP34" s="659"/>
      <c r="DQ34" s="659"/>
      <c r="DR34" s="659"/>
      <c r="DS34" s="659"/>
      <c r="DT34" s="659"/>
      <c r="DU34" s="659"/>
      <c r="DV34" s="660"/>
      <c r="DW34" s="663">
        <v>11.2</v>
      </c>
      <c r="DX34" s="687"/>
      <c r="DY34" s="687"/>
      <c r="DZ34" s="687"/>
      <c r="EA34" s="687"/>
      <c r="EB34" s="687"/>
      <c r="EC34" s="688"/>
    </row>
    <row r="35" spans="2:133" ht="11.25" customHeight="1" x14ac:dyDescent="0.15">
      <c r="B35" s="655" t="s">
        <v>321</v>
      </c>
      <c r="C35" s="656"/>
      <c r="D35" s="656"/>
      <c r="E35" s="656"/>
      <c r="F35" s="656"/>
      <c r="G35" s="656"/>
      <c r="H35" s="656"/>
      <c r="I35" s="656"/>
      <c r="J35" s="656"/>
      <c r="K35" s="656"/>
      <c r="L35" s="656"/>
      <c r="M35" s="656"/>
      <c r="N35" s="656"/>
      <c r="O35" s="656"/>
      <c r="P35" s="656"/>
      <c r="Q35" s="657"/>
      <c r="R35" s="658">
        <v>41785</v>
      </c>
      <c r="S35" s="659"/>
      <c r="T35" s="659"/>
      <c r="U35" s="659"/>
      <c r="V35" s="659"/>
      <c r="W35" s="659"/>
      <c r="X35" s="659"/>
      <c r="Y35" s="660"/>
      <c r="Z35" s="661">
        <v>0.6</v>
      </c>
      <c r="AA35" s="661"/>
      <c r="AB35" s="661"/>
      <c r="AC35" s="661"/>
      <c r="AD35" s="662">
        <v>6468</v>
      </c>
      <c r="AE35" s="662"/>
      <c r="AF35" s="662"/>
      <c r="AG35" s="662"/>
      <c r="AH35" s="662"/>
      <c r="AI35" s="662"/>
      <c r="AJ35" s="662"/>
      <c r="AK35" s="662"/>
      <c r="AL35" s="663">
        <v>0.2</v>
      </c>
      <c r="AM35" s="664"/>
      <c r="AN35" s="664"/>
      <c r="AO35" s="665"/>
      <c r="AP35" s="215"/>
      <c r="AQ35" s="640" t="s">
        <v>322</v>
      </c>
      <c r="AR35" s="641"/>
      <c r="AS35" s="641"/>
      <c r="AT35" s="641"/>
      <c r="AU35" s="641"/>
      <c r="AV35" s="641"/>
      <c r="AW35" s="641"/>
      <c r="AX35" s="641"/>
      <c r="AY35" s="641"/>
      <c r="AZ35" s="641"/>
      <c r="BA35" s="641"/>
      <c r="BB35" s="641"/>
      <c r="BC35" s="641"/>
      <c r="BD35" s="641"/>
      <c r="BE35" s="641"/>
      <c r="BF35" s="642"/>
      <c r="BG35" s="640" t="s">
        <v>323</v>
      </c>
      <c r="BH35" s="641"/>
      <c r="BI35" s="641"/>
      <c r="BJ35" s="641"/>
      <c r="BK35" s="641"/>
      <c r="BL35" s="641"/>
      <c r="BM35" s="641"/>
      <c r="BN35" s="641"/>
      <c r="BO35" s="641"/>
      <c r="BP35" s="641"/>
      <c r="BQ35" s="641"/>
      <c r="BR35" s="641"/>
      <c r="BS35" s="641"/>
      <c r="BT35" s="641"/>
      <c r="BU35" s="641"/>
      <c r="BV35" s="641"/>
      <c r="BW35" s="641"/>
      <c r="BX35" s="641"/>
      <c r="BY35" s="641"/>
      <c r="BZ35" s="641"/>
      <c r="CA35" s="641"/>
      <c r="CB35" s="642"/>
      <c r="CD35" s="655" t="s">
        <v>324</v>
      </c>
      <c r="CE35" s="656"/>
      <c r="CF35" s="656"/>
      <c r="CG35" s="656"/>
      <c r="CH35" s="656"/>
      <c r="CI35" s="656"/>
      <c r="CJ35" s="656"/>
      <c r="CK35" s="656"/>
      <c r="CL35" s="656"/>
      <c r="CM35" s="656"/>
      <c r="CN35" s="656"/>
      <c r="CO35" s="656"/>
      <c r="CP35" s="656"/>
      <c r="CQ35" s="657"/>
      <c r="CR35" s="658">
        <v>61990</v>
      </c>
      <c r="CS35" s="685"/>
      <c r="CT35" s="685"/>
      <c r="CU35" s="685"/>
      <c r="CV35" s="685"/>
      <c r="CW35" s="685"/>
      <c r="CX35" s="685"/>
      <c r="CY35" s="686"/>
      <c r="CZ35" s="663">
        <v>1.1000000000000001</v>
      </c>
      <c r="DA35" s="687"/>
      <c r="DB35" s="687"/>
      <c r="DC35" s="693"/>
      <c r="DD35" s="667">
        <v>58330</v>
      </c>
      <c r="DE35" s="685"/>
      <c r="DF35" s="685"/>
      <c r="DG35" s="685"/>
      <c r="DH35" s="685"/>
      <c r="DI35" s="685"/>
      <c r="DJ35" s="685"/>
      <c r="DK35" s="686"/>
      <c r="DL35" s="667">
        <v>49641</v>
      </c>
      <c r="DM35" s="685"/>
      <c r="DN35" s="685"/>
      <c r="DO35" s="685"/>
      <c r="DP35" s="685"/>
      <c r="DQ35" s="685"/>
      <c r="DR35" s="685"/>
      <c r="DS35" s="685"/>
      <c r="DT35" s="685"/>
      <c r="DU35" s="685"/>
      <c r="DV35" s="686"/>
      <c r="DW35" s="663">
        <v>1.6</v>
      </c>
      <c r="DX35" s="687"/>
      <c r="DY35" s="687"/>
      <c r="DZ35" s="687"/>
      <c r="EA35" s="687"/>
      <c r="EB35" s="687"/>
      <c r="EC35" s="688"/>
    </row>
    <row r="36" spans="2:133" ht="11.25" customHeight="1" x14ac:dyDescent="0.15">
      <c r="B36" s="655" t="s">
        <v>325</v>
      </c>
      <c r="C36" s="656"/>
      <c r="D36" s="656"/>
      <c r="E36" s="656"/>
      <c r="F36" s="656"/>
      <c r="G36" s="656"/>
      <c r="H36" s="656"/>
      <c r="I36" s="656"/>
      <c r="J36" s="656"/>
      <c r="K36" s="656"/>
      <c r="L36" s="656"/>
      <c r="M36" s="656"/>
      <c r="N36" s="656"/>
      <c r="O36" s="656"/>
      <c r="P36" s="656"/>
      <c r="Q36" s="657"/>
      <c r="R36" s="658">
        <v>929711</v>
      </c>
      <c r="S36" s="659"/>
      <c r="T36" s="659"/>
      <c r="U36" s="659"/>
      <c r="V36" s="659"/>
      <c r="W36" s="659"/>
      <c r="X36" s="659"/>
      <c r="Y36" s="660"/>
      <c r="Z36" s="661">
        <v>13.3</v>
      </c>
      <c r="AA36" s="661"/>
      <c r="AB36" s="661"/>
      <c r="AC36" s="661"/>
      <c r="AD36" s="662" t="s">
        <v>127</v>
      </c>
      <c r="AE36" s="662"/>
      <c r="AF36" s="662"/>
      <c r="AG36" s="662"/>
      <c r="AH36" s="662"/>
      <c r="AI36" s="662"/>
      <c r="AJ36" s="662"/>
      <c r="AK36" s="662"/>
      <c r="AL36" s="663" t="s">
        <v>127</v>
      </c>
      <c r="AM36" s="664"/>
      <c r="AN36" s="664"/>
      <c r="AO36" s="665"/>
      <c r="AP36" s="215"/>
      <c r="AQ36" s="720" t="s">
        <v>326</v>
      </c>
      <c r="AR36" s="721"/>
      <c r="AS36" s="721"/>
      <c r="AT36" s="721"/>
      <c r="AU36" s="721"/>
      <c r="AV36" s="721"/>
      <c r="AW36" s="721"/>
      <c r="AX36" s="721"/>
      <c r="AY36" s="722"/>
      <c r="AZ36" s="647">
        <v>463981</v>
      </c>
      <c r="BA36" s="648"/>
      <c r="BB36" s="648"/>
      <c r="BC36" s="648"/>
      <c r="BD36" s="648"/>
      <c r="BE36" s="648"/>
      <c r="BF36" s="723"/>
      <c r="BG36" s="644" t="s">
        <v>327</v>
      </c>
      <c r="BH36" s="645"/>
      <c r="BI36" s="645"/>
      <c r="BJ36" s="645"/>
      <c r="BK36" s="645"/>
      <c r="BL36" s="645"/>
      <c r="BM36" s="645"/>
      <c r="BN36" s="645"/>
      <c r="BO36" s="645"/>
      <c r="BP36" s="645"/>
      <c r="BQ36" s="645"/>
      <c r="BR36" s="645"/>
      <c r="BS36" s="645"/>
      <c r="BT36" s="645"/>
      <c r="BU36" s="646"/>
      <c r="BV36" s="647">
        <v>122106</v>
      </c>
      <c r="BW36" s="648"/>
      <c r="BX36" s="648"/>
      <c r="BY36" s="648"/>
      <c r="BZ36" s="648"/>
      <c r="CA36" s="648"/>
      <c r="CB36" s="723"/>
      <c r="CD36" s="655" t="s">
        <v>328</v>
      </c>
      <c r="CE36" s="656"/>
      <c r="CF36" s="656"/>
      <c r="CG36" s="656"/>
      <c r="CH36" s="656"/>
      <c r="CI36" s="656"/>
      <c r="CJ36" s="656"/>
      <c r="CK36" s="656"/>
      <c r="CL36" s="656"/>
      <c r="CM36" s="656"/>
      <c r="CN36" s="656"/>
      <c r="CO36" s="656"/>
      <c r="CP36" s="656"/>
      <c r="CQ36" s="657"/>
      <c r="CR36" s="658">
        <v>1036509</v>
      </c>
      <c r="CS36" s="659"/>
      <c r="CT36" s="659"/>
      <c r="CU36" s="659"/>
      <c r="CV36" s="659"/>
      <c r="CW36" s="659"/>
      <c r="CX36" s="659"/>
      <c r="CY36" s="660"/>
      <c r="CZ36" s="663">
        <v>18.2</v>
      </c>
      <c r="DA36" s="687"/>
      <c r="DB36" s="687"/>
      <c r="DC36" s="693"/>
      <c r="DD36" s="667">
        <v>807977</v>
      </c>
      <c r="DE36" s="659"/>
      <c r="DF36" s="659"/>
      <c r="DG36" s="659"/>
      <c r="DH36" s="659"/>
      <c r="DI36" s="659"/>
      <c r="DJ36" s="659"/>
      <c r="DK36" s="660"/>
      <c r="DL36" s="667">
        <v>560148</v>
      </c>
      <c r="DM36" s="659"/>
      <c r="DN36" s="659"/>
      <c r="DO36" s="659"/>
      <c r="DP36" s="659"/>
      <c r="DQ36" s="659"/>
      <c r="DR36" s="659"/>
      <c r="DS36" s="659"/>
      <c r="DT36" s="659"/>
      <c r="DU36" s="659"/>
      <c r="DV36" s="660"/>
      <c r="DW36" s="663">
        <v>18.600000000000001</v>
      </c>
      <c r="DX36" s="687"/>
      <c r="DY36" s="687"/>
      <c r="DZ36" s="687"/>
      <c r="EA36" s="687"/>
      <c r="EB36" s="687"/>
      <c r="EC36" s="688"/>
    </row>
    <row r="37" spans="2:133" ht="11.25" customHeight="1" x14ac:dyDescent="0.15">
      <c r="B37" s="655" t="s">
        <v>329</v>
      </c>
      <c r="C37" s="656"/>
      <c r="D37" s="656"/>
      <c r="E37" s="656"/>
      <c r="F37" s="656"/>
      <c r="G37" s="656"/>
      <c r="H37" s="656"/>
      <c r="I37" s="656"/>
      <c r="J37" s="656"/>
      <c r="K37" s="656"/>
      <c r="L37" s="656"/>
      <c r="M37" s="656"/>
      <c r="N37" s="656"/>
      <c r="O37" s="656"/>
      <c r="P37" s="656"/>
      <c r="Q37" s="657"/>
      <c r="R37" s="658" t="s">
        <v>127</v>
      </c>
      <c r="S37" s="659"/>
      <c r="T37" s="659"/>
      <c r="U37" s="659"/>
      <c r="V37" s="659"/>
      <c r="W37" s="659"/>
      <c r="X37" s="659"/>
      <c r="Y37" s="660"/>
      <c r="Z37" s="661" t="s">
        <v>127</v>
      </c>
      <c r="AA37" s="661"/>
      <c r="AB37" s="661"/>
      <c r="AC37" s="661"/>
      <c r="AD37" s="662" t="s">
        <v>127</v>
      </c>
      <c r="AE37" s="662"/>
      <c r="AF37" s="662"/>
      <c r="AG37" s="662"/>
      <c r="AH37" s="662"/>
      <c r="AI37" s="662"/>
      <c r="AJ37" s="662"/>
      <c r="AK37" s="662"/>
      <c r="AL37" s="663" t="s">
        <v>127</v>
      </c>
      <c r="AM37" s="664"/>
      <c r="AN37" s="664"/>
      <c r="AO37" s="665"/>
      <c r="AQ37" s="724" t="s">
        <v>330</v>
      </c>
      <c r="AR37" s="725"/>
      <c r="AS37" s="725"/>
      <c r="AT37" s="725"/>
      <c r="AU37" s="725"/>
      <c r="AV37" s="725"/>
      <c r="AW37" s="725"/>
      <c r="AX37" s="725"/>
      <c r="AY37" s="726"/>
      <c r="AZ37" s="658">
        <v>184000</v>
      </c>
      <c r="BA37" s="659"/>
      <c r="BB37" s="659"/>
      <c r="BC37" s="659"/>
      <c r="BD37" s="685"/>
      <c r="BE37" s="685"/>
      <c r="BF37" s="704"/>
      <c r="BG37" s="655" t="s">
        <v>331</v>
      </c>
      <c r="BH37" s="656"/>
      <c r="BI37" s="656"/>
      <c r="BJ37" s="656"/>
      <c r="BK37" s="656"/>
      <c r="BL37" s="656"/>
      <c r="BM37" s="656"/>
      <c r="BN37" s="656"/>
      <c r="BO37" s="656"/>
      <c r="BP37" s="656"/>
      <c r="BQ37" s="656"/>
      <c r="BR37" s="656"/>
      <c r="BS37" s="656"/>
      <c r="BT37" s="656"/>
      <c r="BU37" s="657"/>
      <c r="BV37" s="658">
        <v>122106</v>
      </c>
      <c r="BW37" s="659"/>
      <c r="BX37" s="659"/>
      <c r="BY37" s="659"/>
      <c r="BZ37" s="659"/>
      <c r="CA37" s="659"/>
      <c r="CB37" s="668"/>
      <c r="CD37" s="655" t="s">
        <v>332</v>
      </c>
      <c r="CE37" s="656"/>
      <c r="CF37" s="656"/>
      <c r="CG37" s="656"/>
      <c r="CH37" s="656"/>
      <c r="CI37" s="656"/>
      <c r="CJ37" s="656"/>
      <c r="CK37" s="656"/>
      <c r="CL37" s="656"/>
      <c r="CM37" s="656"/>
      <c r="CN37" s="656"/>
      <c r="CO37" s="656"/>
      <c r="CP37" s="656"/>
      <c r="CQ37" s="657"/>
      <c r="CR37" s="658">
        <v>161105</v>
      </c>
      <c r="CS37" s="685"/>
      <c r="CT37" s="685"/>
      <c r="CU37" s="685"/>
      <c r="CV37" s="685"/>
      <c r="CW37" s="685"/>
      <c r="CX37" s="685"/>
      <c r="CY37" s="686"/>
      <c r="CZ37" s="663">
        <v>2.8</v>
      </c>
      <c r="DA37" s="687"/>
      <c r="DB37" s="687"/>
      <c r="DC37" s="693"/>
      <c r="DD37" s="667">
        <v>161005</v>
      </c>
      <c r="DE37" s="685"/>
      <c r="DF37" s="685"/>
      <c r="DG37" s="685"/>
      <c r="DH37" s="685"/>
      <c r="DI37" s="685"/>
      <c r="DJ37" s="685"/>
      <c r="DK37" s="686"/>
      <c r="DL37" s="667">
        <v>153159</v>
      </c>
      <c r="DM37" s="685"/>
      <c r="DN37" s="685"/>
      <c r="DO37" s="685"/>
      <c r="DP37" s="685"/>
      <c r="DQ37" s="685"/>
      <c r="DR37" s="685"/>
      <c r="DS37" s="685"/>
      <c r="DT37" s="685"/>
      <c r="DU37" s="685"/>
      <c r="DV37" s="686"/>
      <c r="DW37" s="663">
        <v>5.0999999999999996</v>
      </c>
      <c r="DX37" s="687"/>
      <c r="DY37" s="687"/>
      <c r="DZ37" s="687"/>
      <c r="EA37" s="687"/>
      <c r="EB37" s="687"/>
      <c r="EC37" s="688"/>
    </row>
    <row r="38" spans="2:133" ht="11.25" customHeight="1" x14ac:dyDescent="0.15">
      <c r="B38" s="655" t="s">
        <v>333</v>
      </c>
      <c r="C38" s="656"/>
      <c r="D38" s="656"/>
      <c r="E38" s="656"/>
      <c r="F38" s="656"/>
      <c r="G38" s="656"/>
      <c r="H38" s="656"/>
      <c r="I38" s="656"/>
      <c r="J38" s="656"/>
      <c r="K38" s="656"/>
      <c r="L38" s="656"/>
      <c r="M38" s="656"/>
      <c r="N38" s="656"/>
      <c r="O38" s="656"/>
      <c r="P38" s="656"/>
      <c r="Q38" s="657"/>
      <c r="R38" s="658">
        <v>1089477</v>
      </c>
      <c r="S38" s="659"/>
      <c r="T38" s="659"/>
      <c r="U38" s="659"/>
      <c r="V38" s="659"/>
      <c r="W38" s="659"/>
      <c r="X38" s="659"/>
      <c r="Y38" s="660"/>
      <c r="Z38" s="661">
        <v>15.6</v>
      </c>
      <c r="AA38" s="661"/>
      <c r="AB38" s="661"/>
      <c r="AC38" s="661"/>
      <c r="AD38" s="662" t="s">
        <v>127</v>
      </c>
      <c r="AE38" s="662"/>
      <c r="AF38" s="662"/>
      <c r="AG38" s="662"/>
      <c r="AH38" s="662"/>
      <c r="AI38" s="662"/>
      <c r="AJ38" s="662"/>
      <c r="AK38" s="662"/>
      <c r="AL38" s="663" t="s">
        <v>127</v>
      </c>
      <c r="AM38" s="664"/>
      <c r="AN38" s="664"/>
      <c r="AO38" s="665"/>
      <c r="AQ38" s="724" t="s">
        <v>334</v>
      </c>
      <c r="AR38" s="725"/>
      <c r="AS38" s="725"/>
      <c r="AT38" s="725"/>
      <c r="AU38" s="725"/>
      <c r="AV38" s="725"/>
      <c r="AW38" s="725"/>
      <c r="AX38" s="725"/>
      <c r="AY38" s="726"/>
      <c r="AZ38" s="658">
        <v>31500</v>
      </c>
      <c r="BA38" s="659"/>
      <c r="BB38" s="659"/>
      <c r="BC38" s="659"/>
      <c r="BD38" s="685"/>
      <c r="BE38" s="685"/>
      <c r="BF38" s="704"/>
      <c r="BG38" s="655" t="s">
        <v>335</v>
      </c>
      <c r="BH38" s="656"/>
      <c r="BI38" s="656"/>
      <c r="BJ38" s="656"/>
      <c r="BK38" s="656"/>
      <c r="BL38" s="656"/>
      <c r="BM38" s="656"/>
      <c r="BN38" s="656"/>
      <c r="BO38" s="656"/>
      <c r="BP38" s="656"/>
      <c r="BQ38" s="656"/>
      <c r="BR38" s="656"/>
      <c r="BS38" s="656"/>
      <c r="BT38" s="656"/>
      <c r="BU38" s="657"/>
      <c r="BV38" s="658">
        <v>826</v>
      </c>
      <c r="BW38" s="659"/>
      <c r="BX38" s="659"/>
      <c r="BY38" s="659"/>
      <c r="BZ38" s="659"/>
      <c r="CA38" s="659"/>
      <c r="CB38" s="668"/>
      <c r="CD38" s="655" t="s">
        <v>336</v>
      </c>
      <c r="CE38" s="656"/>
      <c r="CF38" s="656"/>
      <c r="CG38" s="656"/>
      <c r="CH38" s="656"/>
      <c r="CI38" s="656"/>
      <c r="CJ38" s="656"/>
      <c r="CK38" s="656"/>
      <c r="CL38" s="656"/>
      <c r="CM38" s="656"/>
      <c r="CN38" s="656"/>
      <c r="CO38" s="656"/>
      <c r="CP38" s="656"/>
      <c r="CQ38" s="657"/>
      <c r="CR38" s="658">
        <v>248481</v>
      </c>
      <c r="CS38" s="659"/>
      <c r="CT38" s="659"/>
      <c r="CU38" s="659"/>
      <c r="CV38" s="659"/>
      <c r="CW38" s="659"/>
      <c r="CX38" s="659"/>
      <c r="CY38" s="660"/>
      <c r="CZ38" s="663">
        <v>4.4000000000000004</v>
      </c>
      <c r="DA38" s="687"/>
      <c r="DB38" s="687"/>
      <c r="DC38" s="693"/>
      <c r="DD38" s="667">
        <v>212956</v>
      </c>
      <c r="DE38" s="659"/>
      <c r="DF38" s="659"/>
      <c r="DG38" s="659"/>
      <c r="DH38" s="659"/>
      <c r="DI38" s="659"/>
      <c r="DJ38" s="659"/>
      <c r="DK38" s="660"/>
      <c r="DL38" s="667">
        <v>94853</v>
      </c>
      <c r="DM38" s="659"/>
      <c r="DN38" s="659"/>
      <c r="DO38" s="659"/>
      <c r="DP38" s="659"/>
      <c r="DQ38" s="659"/>
      <c r="DR38" s="659"/>
      <c r="DS38" s="659"/>
      <c r="DT38" s="659"/>
      <c r="DU38" s="659"/>
      <c r="DV38" s="660"/>
      <c r="DW38" s="663">
        <v>3.1</v>
      </c>
      <c r="DX38" s="687"/>
      <c r="DY38" s="687"/>
      <c r="DZ38" s="687"/>
      <c r="EA38" s="687"/>
      <c r="EB38" s="687"/>
      <c r="EC38" s="688"/>
    </row>
    <row r="39" spans="2:133" ht="11.25" customHeight="1" x14ac:dyDescent="0.15">
      <c r="B39" s="655" t="s">
        <v>337</v>
      </c>
      <c r="C39" s="656"/>
      <c r="D39" s="656"/>
      <c r="E39" s="656"/>
      <c r="F39" s="656"/>
      <c r="G39" s="656"/>
      <c r="H39" s="656"/>
      <c r="I39" s="656"/>
      <c r="J39" s="656"/>
      <c r="K39" s="656"/>
      <c r="L39" s="656"/>
      <c r="M39" s="656"/>
      <c r="N39" s="656"/>
      <c r="O39" s="656"/>
      <c r="P39" s="656"/>
      <c r="Q39" s="657"/>
      <c r="R39" s="658">
        <v>71939</v>
      </c>
      <c r="S39" s="659"/>
      <c r="T39" s="659"/>
      <c r="U39" s="659"/>
      <c r="V39" s="659"/>
      <c r="W39" s="659"/>
      <c r="X39" s="659"/>
      <c r="Y39" s="660"/>
      <c r="Z39" s="661">
        <v>1</v>
      </c>
      <c r="AA39" s="661"/>
      <c r="AB39" s="661"/>
      <c r="AC39" s="661"/>
      <c r="AD39" s="662">
        <v>5003</v>
      </c>
      <c r="AE39" s="662"/>
      <c r="AF39" s="662"/>
      <c r="AG39" s="662"/>
      <c r="AH39" s="662"/>
      <c r="AI39" s="662"/>
      <c r="AJ39" s="662"/>
      <c r="AK39" s="662"/>
      <c r="AL39" s="663">
        <v>0.2</v>
      </c>
      <c r="AM39" s="664"/>
      <c r="AN39" s="664"/>
      <c r="AO39" s="665"/>
      <c r="AQ39" s="724" t="s">
        <v>338</v>
      </c>
      <c r="AR39" s="725"/>
      <c r="AS39" s="725"/>
      <c r="AT39" s="725"/>
      <c r="AU39" s="725"/>
      <c r="AV39" s="725"/>
      <c r="AW39" s="725"/>
      <c r="AX39" s="725"/>
      <c r="AY39" s="726"/>
      <c r="AZ39" s="658" t="s">
        <v>127</v>
      </c>
      <c r="BA39" s="659"/>
      <c r="BB39" s="659"/>
      <c r="BC39" s="659"/>
      <c r="BD39" s="685"/>
      <c r="BE39" s="685"/>
      <c r="BF39" s="704"/>
      <c r="BG39" s="655" t="s">
        <v>339</v>
      </c>
      <c r="BH39" s="656"/>
      <c r="BI39" s="656"/>
      <c r="BJ39" s="656"/>
      <c r="BK39" s="656"/>
      <c r="BL39" s="656"/>
      <c r="BM39" s="656"/>
      <c r="BN39" s="656"/>
      <c r="BO39" s="656"/>
      <c r="BP39" s="656"/>
      <c r="BQ39" s="656"/>
      <c r="BR39" s="656"/>
      <c r="BS39" s="656"/>
      <c r="BT39" s="656"/>
      <c r="BU39" s="657"/>
      <c r="BV39" s="658">
        <v>1420</v>
      </c>
      <c r="BW39" s="659"/>
      <c r="BX39" s="659"/>
      <c r="BY39" s="659"/>
      <c r="BZ39" s="659"/>
      <c r="CA39" s="659"/>
      <c r="CB39" s="668"/>
      <c r="CD39" s="655" t="s">
        <v>340</v>
      </c>
      <c r="CE39" s="656"/>
      <c r="CF39" s="656"/>
      <c r="CG39" s="656"/>
      <c r="CH39" s="656"/>
      <c r="CI39" s="656"/>
      <c r="CJ39" s="656"/>
      <c r="CK39" s="656"/>
      <c r="CL39" s="656"/>
      <c r="CM39" s="656"/>
      <c r="CN39" s="656"/>
      <c r="CO39" s="656"/>
      <c r="CP39" s="656"/>
      <c r="CQ39" s="657"/>
      <c r="CR39" s="658">
        <v>507811</v>
      </c>
      <c r="CS39" s="685"/>
      <c r="CT39" s="685"/>
      <c r="CU39" s="685"/>
      <c r="CV39" s="685"/>
      <c r="CW39" s="685"/>
      <c r="CX39" s="685"/>
      <c r="CY39" s="686"/>
      <c r="CZ39" s="663">
        <v>8.9</v>
      </c>
      <c r="DA39" s="687"/>
      <c r="DB39" s="687"/>
      <c r="DC39" s="693"/>
      <c r="DD39" s="667">
        <v>503765</v>
      </c>
      <c r="DE39" s="685"/>
      <c r="DF39" s="685"/>
      <c r="DG39" s="685"/>
      <c r="DH39" s="685"/>
      <c r="DI39" s="685"/>
      <c r="DJ39" s="685"/>
      <c r="DK39" s="686"/>
      <c r="DL39" s="667" t="s">
        <v>127</v>
      </c>
      <c r="DM39" s="685"/>
      <c r="DN39" s="685"/>
      <c r="DO39" s="685"/>
      <c r="DP39" s="685"/>
      <c r="DQ39" s="685"/>
      <c r="DR39" s="685"/>
      <c r="DS39" s="685"/>
      <c r="DT39" s="685"/>
      <c r="DU39" s="685"/>
      <c r="DV39" s="686"/>
      <c r="DW39" s="663" t="s">
        <v>127</v>
      </c>
      <c r="DX39" s="687"/>
      <c r="DY39" s="687"/>
      <c r="DZ39" s="687"/>
      <c r="EA39" s="687"/>
      <c r="EB39" s="687"/>
      <c r="EC39" s="688"/>
    </row>
    <row r="40" spans="2:133" ht="11.25" customHeight="1" x14ac:dyDescent="0.15">
      <c r="B40" s="655" t="s">
        <v>341</v>
      </c>
      <c r="C40" s="656"/>
      <c r="D40" s="656"/>
      <c r="E40" s="656"/>
      <c r="F40" s="656"/>
      <c r="G40" s="656"/>
      <c r="H40" s="656"/>
      <c r="I40" s="656"/>
      <c r="J40" s="656"/>
      <c r="K40" s="656"/>
      <c r="L40" s="656"/>
      <c r="M40" s="656"/>
      <c r="N40" s="656"/>
      <c r="O40" s="656"/>
      <c r="P40" s="656"/>
      <c r="Q40" s="657"/>
      <c r="R40" s="658">
        <v>509735</v>
      </c>
      <c r="S40" s="659"/>
      <c r="T40" s="659"/>
      <c r="U40" s="659"/>
      <c r="V40" s="659"/>
      <c r="W40" s="659"/>
      <c r="X40" s="659"/>
      <c r="Y40" s="660"/>
      <c r="Z40" s="661">
        <v>7.3</v>
      </c>
      <c r="AA40" s="661"/>
      <c r="AB40" s="661"/>
      <c r="AC40" s="661"/>
      <c r="AD40" s="662" t="s">
        <v>127</v>
      </c>
      <c r="AE40" s="662"/>
      <c r="AF40" s="662"/>
      <c r="AG40" s="662"/>
      <c r="AH40" s="662"/>
      <c r="AI40" s="662"/>
      <c r="AJ40" s="662"/>
      <c r="AK40" s="662"/>
      <c r="AL40" s="663" t="s">
        <v>127</v>
      </c>
      <c r="AM40" s="664"/>
      <c r="AN40" s="664"/>
      <c r="AO40" s="665"/>
      <c r="AQ40" s="724" t="s">
        <v>342</v>
      </c>
      <c r="AR40" s="725"/>
      <c r="AS40" s="725"/>
      <c r="AT40" s="725"/>
      <c r="AU40" s="725"/>
      <c r="AV40" s="725"/>
      <c r="AW40" s="725"/>
      <c r="AX40" s="725"/>
      <c r="AY40" s="726"/>
      <c r="AZ40" s="658" t="s">
        <v>127</v>
      </c>
      <c r="BA40" s="659"/>
      <c r="BB40" s="659"/>
      <c r="BC40" s="659"/>
      <c r="BD40" s="685"/>
      <c r="BE40" s="685"/>
      <c r="BF40" s="704"/>
      <c r="BG40" s="708" t="s">
        <v>343</v>
      </c>
      <c r="BH40" s="709"/>
      <c r="BI40" s="709"/>
      <c r="BJ40" s="709"/>
      <c r="BK40" s="709"/>
      <c r="BL40" s="361"/>
      <c r="BM40" s="656" t="s">
        <v>344</v>
      </c>
      <c r="BN40" s="656"/>
      <c r="BO40" s="656"/>
      <c r="BP40" s="656"/>
      <c r="BQ40" s="656"/>
      <c r="BR40" s="656"/>
      <c r="BS40" s="656"/>
      <c r="BT40" s="656"/>
      <c r="BU40" s="657"/>
      <c r="BV40" s="658">
        <v>80</v>
      </c>
      <c r="BW40" s="659"/>
      <c r="BX40" s="659"/>
      <c r="BY40" s="659"/>
      <c r="BZ40" s="659"/>
      <c r="CA40" s="659"/>
      <c r="CB40" s="668"/>
      <c r="CD40" s="655" t="s">
        <v>345</v>
      </c>
      <c r="CE40" s="656"/>
      <c r="CF40" s="656"/>
      <c r="CG40" s="656"/>
      <c r="CH40" s="656"/>
      <c r="CI40" s="656"/>
      <c r="CJ40" s="656"/>
      <c r="CK40" s="656"/>
      <c r="CL40" s="656"/>
      <c r="CM40" s="656"/>
      <c r="CN40" s="656"/>
      <c r="CO40" s="656"/>
      <c r="CP40" s="656"/>
      <c r="CQ40" s="657"/>
      <c r="CR40" s="658">
        <v>11400</v>
      </c>
      <c r="CS40" s="659"/>
      <c r="CT40" s="659"/>
      <c r="CU40" s="659"/>
      <c r="CV40" s="659"/>
      <c r="CW40" s="659"/>
      <c r="CX40" s="659"/>
      <c r="CY40" s="660"/>
      <c r="CZ40" s="663">
        <v>0.2</v>
      </c>
      <c r="DA40" s="687"/>
      <c r="DB40" s="687"/>
      <c r="DC40" s="693"/>
      <c r="DD40" s="667" t="s">
        <v>127</v>
      </c>
      <c r="DE40" s="659"/>
      <c r="DF40" s="659"/>
      <c r="DG40" s="659"/>
      <c r="DH40" s="659"/>
      <c r="DI40" s="659"/>
      <c r="DJ40" s="659"/>
      <c r="DK40" s="660"/>
      <c r="DL40" s="667" t="s">
        <v>127</v>
      </c>
      <c r="DM40" s="659"/>
      <c r="DN40" s="659"/>
      <c r="DO40" s="659"/>
      <c r="DP40" s="659"/>
      <c r="DQ40" s="659"/>
      <c r="DR40" s="659"/>
      <c r="DS40" s="659"/>
      <c r="DT40" s="659"/>
      <c r="DU40" s="659"/>
      <c r="DV40" s="660"/>
      <c r="DW40" s="663" t="s">
        <v>127</v>
      </c>
      <c r="DX40" s="687"/>
      <c r="DY40" s="687"/>
      <c r="DZ40" s="687"/>
      <c r="EA40" s="687"/>
      <c r="EB40" s="687"/>
      <c r="EC40" s="688"/>
    </row>
    <row r="41" spans="2:133" ht="11.25" customHeight="1" x14ac:dyDescent="0.15">
      <c r="B41" s="655" t="s">
        <v>346</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61" t="s">
        <v>127</v>
      </c>
      <c r="AA41" s="661"/>
      <c r="AB41" s="661"/>
      <c r="AC41" s="661"/>
      <c r="AD41" s="662" t="s">
        <v>127</v>
      </c>
      <c r="AE41" s="662"/>
      <c r="AF41" s="662"/>
      <c r="AG41" s="662"/>
      <c r="AH41" s="662"/>
      <c r="AI41" s="662"/>
      <c r="AJ41" s="662"/>
      <c r="AK41" s="662"/>
      <c r="AL41" s="663" t="s">
        <v>127</v>
      </c>
      <c r="AM41" s="664"/>
      <c r="AN41" s="664"/>
      <c r="AO41" s="665"/>
      <c r="AQ41" s="724" t="s">
        <v>347</v>
      </c>
      <c r="AR41" s="725"/>
      <c r="AS41" s="725"/>
      <c r="AT41" s="725"/>
      <c r="AU41" s="725"/>
      <c r="AV41" s="725"/>
      <c r="AW41" s="725"/>
      <c r="AX41" s="725"/>
      <c r="AY41" s="726"/>
      <c r="AZ41" s="658">
        <v>35628</v>
      </c>
      <c r="BA41" s="659"/>
      <c r="BB41" s="659"/>
      <c r="BC41" s="659"/>
      <c r="BD41" s="685"/>
      <c r="BE41" s="685"/>
      <c r="BF41" s="704"/>
      <c r="BG41" s="708"/>
      <c r="BH41" s="709"/>
      <c r="BI41" s="709"/>
      <c r="BJ41" s="709"/>
      <c r="BK41" s="709"/>
      <c r="BL41" s="361"/>
      <c r="BM41" s="656" t="s">
        <v>348</v>
      </c>
      <c r="BN41" s="656"/>
      <c r="BO41" s="656"/>
      <c r="BP41" s="656"/>
      <c r="BQ41" s="656"/>
      <c r="BR41" s="656"/>
      <c r="BS41" s="656"/>
      <c r="BT41" s="656"/>
      <c r="BU41" s="657"/>
      <c r="BV41" s="658" t="s">
        <v>127</v>
      </c>
      <c r="BW41" s="659"/>
      <c r="BX41" s="659"/>
      <c r="BY41" s="659"/>
      <c r="BZ41" s="659"/>
      <c r="CA41" s="659"/>
      <c r="CB41" s="668"/>
      <c r="CD41" s="655" t="s">
        <v>349</v>
      </c>
      <c r="CE41" s="656"/>
      <c r="CF41" s="656"/>
      <c r="CG41" s="656"/>
      <c r="CH41" s="656"/>
      <c r="CI41" s="656"/>
      <c r="CJ41" s="656"/>
      <c r="CK41" s="656"/>
      <c r="CL41" s="656"/>
      <c r="CM41" s="656"/>
      <c r="CN41" s="656"/>
      <c r="CO41" s="656"/>
      <c r="CP41" s="656"/>
      <c r="CQ41" s="657"/>
      <c r="CR41" s="658" t="s">
        <v>127</v>
      </c>
      <c r="CS41" s="685"/>
      <c r="CT41" s="685"/>
      <c r="CU41" s="685"/>
      <c r="CV41" s="685"/>
      <c r="CW41" s="685"/>
      <c r="CX41" s="685"/>
      <c r="CY41" s="686"/>
      <c r="CZ41" s="663" t="s">
        <v>127</v>
      </c>
      <c r="DA41" s="687"/>
      <c r="DB41" s="687"/>
      <c r="DC41" s="693"/>
      <c r="DD41" s="667" t="s">
        <v>127</v>
      </c>
      <c r="DE41" s="685"/>
      <c r="DF41" s="685"/>
      <c r="DG41" s="685"/>
      <c r="DH41" s="685"/>
      <c r="DI41" s="685"/>
      <c r="DJ41" s="685"/>
      <c r="DK41" s="686"/>
      <c r="DL41" s="733"/>
      <c r="DM41" s="734"/>
      <c r="DN41" s="734"/>
      <c r="DO41" s="734"/>
      <c r="DP41" s="734"/>
      <c r="DQ41" s="734"/>
      <c r="DR41" s="734"/>
      <c r="DS41" s="734"/>
      <c r="DT41" s="734"/>
      <c r="DU41" s="734"/>
      <c r="DV41" s="735"/>
      <c r="DW41" s="727"/>
      <c r="DX41" s="728"/>
      <c r="DY41" s="728"/>
      <c r="DZ41" s="728"/>
      <c r="EA41" s="728"/>
      <c r="EB41" s="728"/>
      <c r="EC41" s="729"/>
    </row>
    <row r="42" spans="2:133" ht="11.25" customHeight="1" x14ac:dyDescent="0.15">
      <c r="B42" s="655" t="s">
        <v>350</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61" t="s">
        <v>127</v>
      </c>
      <c r="AA42" s="661"/>
      <c r="AB42" s="661"/>
      <c r="AC42" s="661"/>
      <c r="AD42" s="662" t="s">
        <v>127</v>
      </c>
      <c r="AE42" s="662"/>
      <c r="AF42" s="662"/>
      <c r="AG42" s="662"/>
      <c r="AH42" s="662"/>
      <c r="AI42" s="662"/>
      <c r="AJ42" s="662"/>
      <c r="AK42" s="662"/>
      <c r="AL42" s="663" t="s">
        <v>127</v>
      </c>
      <c r="AM42" s="664"/>
      <c r="AN42" s="664"/>
      <c r="AO42" s="665"/>
      <c r="AQ42" s="730" t="s">
        <v>351</v>
      </c>
      <c r="AR42" s="731"/>
      <c r="AS42" s="731"/>
      <c r="AT42" s="731"/>
      <c r="AU42" s="731"/>
      <c r="AV42" s="731"/>
      <c r="AW42" s="731"/>
      <c r="AX42" s="731"/>
      <c r="AY42" s="732"/>
      <c r="AZ42" s="736">
        <v>212853</v>
      </c>
      <c r="BA42" s="737"/>
      <c r="BB42" s="737"/>
      <c r="BC42" s="737"/>
      <c r="BD42" s="717"/>
      <c r="BE42" s="717"/>
      <c r="BF42" s="719"/>
      <c r="BG42" s="710"/>
      <c r="BH42" s="711"/>
      <c r="BI42" s="711"/>
      <c r="BJ42" s="711"/>
      <c r="BK42" s="711"/>
      <c r="BL42" s="359"/>
      <c r="BM42" s="677" t="s">
        <v>352</v>
      </c>
      <c r="BN42" s="677"/>
      <c r="BO42" s="677"/>
      <c r="BP42" s="677"/>
      <c r="BQ42" s="677"/>
      <c r="BR42" s="677"/>
      <c r="BS42" s="677"/>
      <c r="BT42" s="677"/>
      <c r="BU42" s="678"/>
      <c r="BV42" s="736">
        <v>294</v>
      </c>
      <c r="BW42" s="737"/>
      <c r="BX42" s="737"/>
      <c r="BY42" s="737"/>
      <c r="BZ42" s="737"/>
      <c r="CA42" s="737"/>
      <c r="CB42" s="743"/>
      <c r="CD42" s="655" t="s">
        <v>353</v>
      </c>
      <c r="CE42" s="656"/>
      <c r="CF42" s="656"/>
      <c r="CG42" s="656"/>
      <c r="CH42" s="656"/>
      <c r="CI42" s="656"/>
      <c r="CJ42" s="656"/>
      <c r="CK42" s="656"/>
      <c r="CL42" s="656"/>
      <c r="CM42" s="656"/>
      <c r="CN42" s="656"/>
      <c r="CO42" s="656"/>
      <c r="CP42" s="656"/>
      <c r="CQ42" s="657"/>
      <c r="CR42" s="658">
        <v>988400</v>
      </c>
      <c r="CS42" s="685"/>
      <c r="CT42" s="685"/>
      <c r="CU42" s="685"/>
      <c r="CV42" s="685"/>
      <c r="CW42" s="685"/>
      <c r="CX42" s="685"/>
      <c r="CY42" s="686"/>
      <c r="CZ42" s="663">
        <v>17.399999999999999</v>
      </c>
      <c r="DA42" s="687"/>
      <c r="DB42" s="687"/>
      <c r="DC42" s="693"/>
      <c r="DD42" s="667">
        <v>366263</v>
      </c>
      <c r="DE42" s="685"/>
      <c r="DF42" s="685"/>
      <c r="DG42" s="685"/>
      <c r="DH42" s="685"/>
      <c r="DI42" s="685"/>
      <c r="DJ42" s="685"/>
      <c r="DK42" s="686"/>
      <c r="DL42" s="733"/>
      <c r="DM42" s="734"/>
      <c r="DN42" s="734"/>
      <c r="DO42" s="734"/>
      <c r="DP42" s="734"/>
      <c r="DQ42" s="734"/>
      <c r="DR42" s="734"/>
      <c r="DS42" s="734"/>
      <c r="DT42" s="734"/>
      <c r="DU42" s="734"/>
      <c r="DV42" s="735"/>
      <c r="DW42" s="727"/>
      <c r="DX42" s="728"/>
      <c r="DY42" s="728"/>
      <c r="DZ42" s="728"/>
      <c r="EA42" s="728"/>
      <c r="EB42" s="728"/>
      <c r="EC42" s="729"/>
    </row>
    <row r="43" spans="2:133" ht="11.25" customHeight="1" x14ac:dyDescent="0.15">
      <c r="B43" s="655" t="s">
        <v>354</v>
      </c>
      <c r="C43" s="656"/>
      <c r="D43" s="656"/>
      <c r="E43" s="656"/>
      <c r="F43" s="656"/>
      <c r="G43" s="656"/>
      <c r="H43" s="656"/>
      <c r="I43" s="656"/>
      <c r="J43" s="656"/>
      <c r="K43" s="656"/>
      <c r="L43" s="656"/>
      <c r="M43" s="656"/>
      <c r="N43" s="656"/>
      <c r="O43" s="656"/>
      <c r="P43" s="656"/>
      <c r="Q43" s="657"/>
      <c r="R43" s="658">
        <v>114635</v>
      </c>
      <c r="S43" s="659"/>
      <c r="T43" s="659"/>
      <c r="U43" s="659"/>
      <c r="V43" s="659"/>
      <c r="W43" s="659"/>
      <c r="X43" s="659"/>
      <c r="Y43" s="660"/>
      <c r="Z43" s="661">
        <v>1.6</v>
      </c>
      <c r="AA43" s="661"/>
      <c r="AB43" s="661"/>
      <c r="AC43" s="661"/>
      <c r="AD43" s="662" t="s">
        <v>127</v>
      </c>
      <c r="AE43" s="662"/>
      <c r="AF43" s="662"/>
      <c r="AG43" s="662"/>
      <c r="AH43" s="662"/>
      <c r="AI43" s="662"/>
      <c r="AJ43" s="662"/>
      <c r="AK43" s="662"/>
      <c r="AL43" s="663" t="s">
        <v>127</v>
      </c>
      <c r="AM43" s="664"/>
      <c r="AN43" s="664"/>
      <c r="AO43" s="665"/>
      <c r="CD43" s="655" t="s">
        <v>355</v>
      </c>
      <c r="CE43" s="656"/>
      <c r="CF43" s="656"/>
      <c r="CG43" s="656"/>
      <c r="CH43" s="656"/>
      <c r="CI43" s="656"/>
      <c r="CJ43" s="656"/>
      <c r="CK43" s="656"/>
      <c r="CL43" s="656"/>
      <c r="CM43" s="656"/>
      <c r="CN43" s="656"/>
      <c r="CO43" s="656"/>
      <c r="CP43" s="656"/>
      <c r="CQ43" s="657"/>
      <c r="CR43" s="658">
        <v>26827</v>
      </c>
      <c r="CS43" s="685"/>
      <c r="CT43" s="685"/>
      <c r="CU43" s="685"/>
      <c r="CV43" s="685"/>
      <c r="CW43" s="685"/>
      <c r="CX43" s="685"/>
      <c r="CY43" s="686"/>
      <c r="CZ43" s="663">
        <v>0.5</v>
      </c>
      <c r="DA43" s="687"/>
      <c r="DB43" s="687"/>
      <c r="DC43" s="693"/>
      <c r="DD43" s="667">
        <v>26827</v>
      </c>
      <c r="DE43" s="685"/>
      <c r="DF43" s="685"/>
      <c r="DG43" s="685"/>
      <c r="DH43" s="685"/>
      <c r="DI43" s="685"/>
      <c r="DJ43" s="685"/>
      <c r="DK43" s="686"/>
      <c r="DL43" s="733"/>
      <c r="DM43" s="734"/>
      <c r="DN43" s="734"/>
      <c r="DO43" s="734"/>
      <c r="DP43" s="734"/>
      <c r="DQ43" s="734"/>
      <c r="DR43" s="734"/>
      <c r="DS43" s="734"/>
      <c r="DT43" s="734"/>
      <c r="DU43" s="734"/>
      <c r="DV43" s="735"/>
      <c r="DW43" s="727"/>
      <c r="DX43" s="728"/>
      <c r="DY43" s="728"/>
      <c r="DZ43" s="728"/>
      <c r="EA43" s="728"/>
      <c r="EB43" s="728"/>
      <c r="EC43" s="729"/>
    </row>
    <row r="44" spans="2:133" ht="11.25" customHeight="1" x14ac:dyDescent="0.15">
      <c r="B44" s="676" t="s">
        <v>356</v>
      </c>
      <c r="C44" s="677"/>
      <c r="D44" s="677"/>
      <c r="E44" s="677"/>
      <c r="F44" s="677"/>
      <c r="G44" s="677"/>
      <c r="H44" s="677"/>
      <c r="I44" s="677"/>
      <c r="J44" s="677"/>
      <c r="K44" s="677"/>
      <c r="L44" s="677"/>
      <c r="M44" s="677"/>
      <c r="N44" s="677"/>
      <c r="O44" s="677"/>
      <c r="P44" s="677"/>
      <c r="Q44" s="678"/>
      <c r="R44" s="736">
        <v>6982376</v>
      </c>
      <c r="S44" s="737"/>
      <c r="T44" s="737"/>
      <c r="U44" s="737"/>
      <c r="V44" s="737"/>
      <c r="W44" s="737"/>
      <c r="X44" s="737"/>
      <c r="Y44" s="738"/>
      <c r="Z44" s="739">
        <v>100</v>
      </c>
      <c r="AA44" s="739"/>
      <c r="AB44" s="739"/>
      <c r="AC44" s="739"/>
      <c r="AD44" s="740">
        <v>2898061</v>
      </c>
      <c r="AE44" s="740"/>
      <c r="AF44" s="740"/>
      <c r="AG44" s="740"/>
      <c r="AH44" s="740"/>
      <c r="AI44" s="740"/>
      <c r="AJ44" s="740"/>
      <c r="AK44" s="740"/>
      <c r="AL44" s="741">
        <v>100</v>
      </c>
      <c r="AM44" s="718"/>
      <c r="AN44" s="718"/>
      <c r="AO44" s="742"/>
      <c r="CD44" s="696" t="s">
        <v>303</v>
      </c>
      <c r="CE44" s="697"/>
      <c r="CF44" s="655" t="s">
        <v>357</v>
      </c>
      <c r="CG44" s="656"/>
      <c r="CH44" s="656"/>
      <c r="CI44" s="656"/>
      <c r="CJ44" s="656"/>
      <c r="CK44" s="656"/>
      <c r="CL44" s="656"/>
      <c r="CM44" s="656"/>
      <c r="CN44" s="656"/>
      <c r="CO44" s="656"/>
      <c r="CP44" s="656"/>
      <c r="CQ44" s="657"/>
      <c r="CR44" s="658">
        <v>671568</v>
      </c>
      <c r="CS44" s="659"/>
      <c r="CT44" s="659"/>
      <c r="CU44" s="659"/>
      <c r="CV44" s="659"/>
      <c r="CW44" s="659"/>
      <c r="CX44" s="659"/>
      <c r="CY44" s="660"/>
      <c r="CZ44" s="663">
        <v>11.8</v>
      </c>
      <c r="DA44" s="664"/>
      <c r="DB44" s="664"/>
      <c r="DC44" s="670"/>
      <c r="DD44" s="667">
        <v>348858</v>
      </c>
      <c r="DE44" s="659"/>
      <c r="DF44" s="659"/>
      <c r="DG44" s="659"/>
      <c r="DH44" s="659"/>
      <c r="DI44" s="659"/>
      <c r="DJ44" s="659"/>
      <c r="DK44" s="660"/>
      <c r="DL44" s="733"/>
      <c r="DM44" s="734"/>
      <c r="DN44" s="734"/>
      <c r="DO44" s="734"/>
      <c r="DP44" s="734"/>
      <c r="DQ44" s="734"/>
      <c r="DR44" s="734"/>
      <c r="DS44" s="734"/>
      <c r="DT44" s="734"/>
      <c r="DU44" s="734"/>
      <c r="DV44" s="735"/>
      <c r="DW44" s="727"/>
      <c r="DX44" s="728"/>
      <c r="DY44" s="728"/>
      <c r="DZ44" s="728"/>
      <c r="EA44" s="728"/>
      <c r="EB44" s="728"/>
      <c r="EC44" s="729"/>
    </row>
    <row r="45" spans="2:133" ht="11.25" customHeight="1" x14ac:dyDescent="0.15">
      <c r="CD45" s="698"/>
      <c r="CE45" s="699"/>
      <c r="CF45" s="655" t="s">
        <v>358</v>
      </c>
      <c r="CG45" s="656"/>
      <c r="CH45" s="656"/>
      <c r="CI45" s="656"/>
      <c r="CJ45" s="656"/>
      <c r="CK45" s="656"/>
      <c r="CL45" s="656"/>
      <c r="CM45" s="656"/>
      <c r="CN45" s="656"/>
      <c r="CO45" s="656"/>
      <c r="CP45" s="656"/>
      <c r="CQ45" s="657"/>
      <c r="CR45" s="658">
        <v>254725</v>
      </c>
      <c r="CS45" s="685"/>
      <c r="CT45" s="685"/>
      <c r="CU45" s="685"/>
      <c r="CV45" s="685"/>
      <c r="CW45" s="685"/>
      <c r="CX45" s="685"/>
      <c r="CY45" s="686"/>
      <c r="CZ45" s="663">
        <v>4.5</v>
      </c>
      <c r="DA45" s="687"/>
      <c r="DB45" s="687"/>
      <c r="DC45" s="693"/>
      <c r="DD45" s="667">
        <v>72438</v>
      </c>
      <c r="DE45" s="685"/>
      <c r="DF45" s="685"/>
      <c r="DG45" s="685"/>
      <c r="DH45" s="685"/>
      <c r="DI45" s="685"/>
      <c r="DJ45" s="685"/>
      <c r="DK45" s="686"/>
      <c r="DL45" s="733"/>
      <c r="DM45" s="734"/>
      <c r="DN45" s="734"/>
      <c r="DO45" s="734"/>
      <c r="DP45" s="734"/>
      <c r="DQ45" s="734"/>
      <c r="DR45" s="734"/>
      <c r="DS45" s="734"/>
      <c r="DT45" s="734"/>
      <c r="DU45" s="734"/>
      <c r="DV45" s="735"/>
      <c r="DW45" s="727"/>
      <c r="DX45" s="728"/>
      <c r="DY45" s="728"/>
      <c r="DZ45" s="728"/>
      <c r="EA45" s="728"/>
      <c r="EB45" s="728"/>
      <c r="EC45" s="729"/>
    </row>
    <row r="46" spans="2:133" ht="11.25" customHeight="1" x14ac:dyDescent="0.15">
      <c r="B46" s="210" t="s">
        <v>359</v>
      </c>
      <c r="CD46" s="698"/>
      <c r="CE46" s="699"/>
      <c r="CF46" s="655" t="s">
        <v>360</v>
      </c>
      <c r="CG46" s="656"/>
      <c r="CH46" s="656"/>
      <c r="CI46" s="656"/>
      <c r="CJ46" s="656"/>
      <c r="CK46" s="656"/>
      <c r="CL46" s="656"/>
      <c r="CM46" s="656"/>
      <c r="CN46" s="656"/>
      <c r="CO46" s="656"/>
      <c r="CP46" s="656"/>
      <c r="CQ46" s="657"/>
      <c r="CR46" s="658">
        <v>410843</v>
      </c>
      <c r="CS46" s="659"/>
      <c r="CT46" s="659"/>
      <c r="CU46" s="659"/>
      <c r="CV46" s="659"/>
      <c r="CW46" s="659"/>
      <c r="CX46" s="659"/>
      <c r="CY46" s="660"/>
      <c r="CZ46" s="663">
        <v>7.2</v>
      </c>
      <c r="DA46" s="664"/>
      <c r="DB46" s="664"/>
      <c r="DC46" s="670"/>
      <c r="DD46" s="667">
        <v>270615</v>
      </c>
      <c r="DE46" s="659"/>
      <c r="DF46" s="659"/>
      <c r="DG46" s="659"/>
      <c r="DH46" s="659"/>
      <c r="DI46" s="659"/>
      <c r="DJ46" s="659"/>
      <c r="DK46" s="660"/>
      <c r="DL46" s="733"/>
      <c r="DM46" s="734"/>
      <c r="DN46" s="734"/>
      <c r="DO46" s="734"/>
      <c r="DP46" s="734"/>
      <c r="DQ46" s="734"/>
      <c r="DR46" s="734"/>
      <c r="DS46" s="734"/>
      <c r="DT46" s="734"/>
      <c r="DU46" s="734"/>
      <c r="DV46" s="735"/>
      <c r="DW46" s="727"/>
      <c r="DX46" s="728"/>
      <c r="DY46" s="728"/>
      <c r="DZ46" s="728"/>
      <c r="EA46" s="728"/>
      <c r="EB46" s="728"/>
      <c r="EC46" s="729"/>
    </row>
    <row r="47" spans="2:133" ht="11.25" customHeight="1" x14ac:dyDescent="0.15">
      <c r="B47" s="754" t="s">
        <v>361</v>
      </c>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D47" s="698"/>
      <c r="CE47" s="699"/>
      <c r="CF47" s="655" t="s">
        <v>362</v>
      </c>
      <c r="CG47" s="656"/>
      <c r="CH47" s="656"/>
      <c r="CI47" s="656"/>
      <c r="CJ47" s="656"/>
      <c r="CK47" s="656"/>
      <c r="CL47" s="656"/>
      <c r="CM47" s="656"/>
      <c r="CN47" s="656"/>
      <c r="CO47" s="656"/>
      <c r="CP47" s="656"/>
      <c r="CQ47" s="657"/>
      <c r="CR47" s="658">
        <v>316832</v>
      </c>
      <c r="CS47" s="685"/>
      <c r="CT47" s="685"/>
      <c r="CU47" s="685"/>
      <c r="CV47" s="685"/>
      <c r="CW47" s="685"/>
      <c r="CX47" s="685"/>
      <c r="CY47" s="686"/>
      <c r="CZ47" s="663">
        <v>5.6</v>
      </c>
      <c r="DA47" s="687"/>
      <c r="DB47" s="687"/>
      <c r="DC47" s="693"/>
      <c r="DD47" s="667">
        <v>17405</v>
      </c>
      <c r="DE47" s="685"/>
      <c r="DF47" s="685"/>
      <c r="DG47" s="685"/>
      <c r="DH47" s="685"/>
      <c r="DI47" s="685"/>
      <c r="DJ47" s="685"/>
      <c r="DK47" s="686"/>
      <c r="DL47" s="733"/>
      <c r="DM47" s="734"/>
      <c r="DN47" s="734"/>
      <c r="DO47" s="734"/>
      <c r="DP47" s="734"/>
      <c r="DQ47" s="734"/>
      <c r="DR47" s="734"/>
      <c r="DS47" s="734"/>
      <c r="DT47" s="734"/>
      <c r="DU47" s="734"/>
      <c r="DV47" s="735"/>
      <c r="DW47" s="727"/>
      <c r="DX47" s="728"/>
      <c r="DY47" s="728"/>
      <c r="DZ47" s="728"/>
      <c r="EA47" s="728"/>
      <c r="EB47" s="728"/>
      <c r="EC47" s="729"/>
    </row>
    <row r="48" spans="2:133" x14ac:dyDescent="0.15">
      <c r="B48" s="754" t="s">
        <v>363</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D48" s="700"/>
      <c r="CE48" s="701"/>
      <c r="CF48" s="655" t="s">
        <v>364</v>
      </c>
      <c r="CG48" s="656"/>
      <c r="CH48" s="656"/>
      <c r="CI48" s="656"/>
      <c r="CJ48" s="656"/>
      <c r="CK48" s="656"/>
      <c r="CL48" s="656"/>
      <c r="CM48" s="656"/>
      <c r="CN48" s="656"/>
      <c r="CO48" s="656"/>
      <c r="CP48" s="656"/>
      <c r="CQ48" s="657"/>
      <c r="CR48" s="658" t="s">
        <v>127</v>
      </c>
      <c r="CS48" s="659"/>
      <c r="CT48" s="659"/>
      <c r="CU48" s="659"/>
      <c r="CV48" s="659"/>
      <c r="CW48" s="659"/>
      <c r="CX48" s="659"/>
      <c r="CY48" s="660"/>
      <c r="CZ48" s="663" t="s">
        <v>127</v>
      </c>
      <c r="DA48" s="664"/>
      <c r="DB48" s="664"/>
      <c r="DC48" s="670"/>
      <c r="DD48" s="667" t="s">
        <v>127</v>
      </c>
      <c r="DE48" s="659"/>
      <c r="DF48" s="659"/>
      <c r="DG48" s="659"/>
      <c r="DH48" s="659"/>
      <c r="DI48" s="659"/>
      <c r="DJ48" s="659"/>
      <c r="DK48" s="660"/>
      <c r="DL48" s="733"/>
      <c r="DM48" s="734"/>
      <c r="DN48" s="734"/>
      <c r="DO48" s="734"/>
      <c r="DP48" s="734"/>
      <c r="DQ48" s="734"/>
      <c r="DR48" s="734"/>
      <c r="DS48" s="734"/>
      <c r="DT48" s="734"/>
      <c r="DU48" s="734"/>
      <c r="DV48" s="735"/>
      <c r="DW48" s="727"/>
      <c r="DX48" s="728"/>
      <c r="DY48" s="728"/>
      <c r="DZ48" s="728"/>
      <c r="EA48" s="728"/>
      <c r="EB48" s="728"/>
      <c r="EC48" s="729"/>
    </row>
    <row r="49" spans="2:133" ht="11.25" customHeight="1" x14ac:dyDescent="0.15">
      <c r="B49" s="362"/>
      <c r="CD49" s="676" t="s">
        <v>365</v>
      </c>
      <c r="CE49" s="677"/>
      <c r="CF49" s="677"/>
      <c r="CG49" s="677"/>
      <c r="CH49" s="677"/>
      <c r="CI49" s="677"/>
      <c r="CJ49" s="677"/>
      <c r="CK49" s="677"/>
      <c r="CL49" s="677"/>
      <c r="CM49" s="677"/>
      <c r="CN49" s="677"/>
      <c r="CO49" s="677"/>
      <c r="CP49" s="677"/>
      <c r="CQ49" s="678"/>
      <c r="CR49" s="736">
        <v>5687161</v>
      </c>
      <c r="CS49" s="717"/>
      <c r="CT49" s="717"/>
      <c r="CU49" s="717"/>
      <c r="CV49" s="717"/>
      <c r="CW49" s="717"/>
      <c r="CX49" s="717"/>
      <c r="CY49" s="744"/>
      <c r="CZ49" s="741">
        <v>100</v>
      </c>
      <c r="DA49" s="745"/>
      <c r="DB49" s="745"/>
      <c r="DC49" s="746"/>
      <c r="DD49" s="747">
        <v>4214171</v>
      </c>
      <c r="DE49" s="717"/>
      <c r="DF49" s="717"/>
      <c r="DG49" s="717"/>
      <c r="DH49" s="717"/>
      <c r="DI49" s="717"/>
      <c r="DJ49" s="717"/>
      <c r="DK49" s="744"/>
      <c r="DL49" s="748"/>
      <c r="DM49" s="749"/>
      <c r="DN49" s="749"/>
      <c r="DO49" s="749"/>
      <c r="DP49" s="749"/>
      <c r="DQ49" s="749"/>
      <c r="DR49" s="749"/>
      <c r="DS49" s="749"/>
      <c r="DT49" s="749"/>
      <c r="DU49" s="749"/>
      <c r="DV49" s="750"/>
      <c r="DW49" s="751"/>
      <c r="DX49" s="752"/>
      <c r="DY49" s="752"/>
      <c r="DZ49" s="752"/>
      <c r="EA49" s="752"/>
      <c r="EB49" s="752"/>
      <c r="EC49" s="753"/>
    </row>
    <row r="50" spans="2:133" hidden="1" x14ac:dyDescent="0.15">
      <c r="B50" s="362"/>
    </row>
  </sheetData>
  <sheetProtection algorithmName="SHA-512" hashValue="zdqbcC8Ai/HL1t/6U53PkBjjjf5Jvvat2AGhCxXrJY11YoTaa9Y49+qegeEId2ZSEOIOkam57kT+Rw4f6o7iag==" saltValue="tgnpq5u7Sm6GzHVm8kw6O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topLeftCell="A66" zoomScale="70" zoomScaleNormal="70" zoomScaleSheetLayoutView="70" workbookViewId="0">
      <selection activeCell="AP82" sqref="AP82:AT82"/>
    </sheetView>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755" t="s">
        <v>366</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756" t="s">
        <v>367</v>
      </c>
      <c r="DK2" s="757"/>
      <c r="DL2" s="757"/>
      <c r="DM2" s="757"/>
      <c r="DN2" s="757"/>
      <c r="DO2" s="758"/>
      <c r="DP2" s="218"/>
      <c r="DQ2" s="756" t="s">
        <v>368</v>
      </c>
      <c r="DR2" s="757"/>
      <c r="DS2" s="757"/>
      <c r="DT2" s="757"/>
      <c r="DU2" s="757"/>
      <c r="DV2" s="757"/>
      <c r="DW2" s="757"/>
      <c r="DX2" s="757"/>
      <c r="DY2" s="757"/>
      <c r="DZ2" s="758"/>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759" t="s">
        <v>369</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22"/>
      <c r="BA4" s="222"/>
      <c r="BB4" s="222"/>
      <c r="BC4" s="222"/>
      <c r="BD4" s="222"/>
      <c r="BE4" s="223"/>
      <c r="BF4" s="223"/>
      <c r="BG4" s="223"/>
      <c r="BH4" s="223"/>
      <c r="BI4" s="223"/>
      <c r="BJ4" s="223"/>
      <c r="BK4" s="223"/>
      <c r="BL4" s="223"/>
      <c r="BM4" s="223"/>
      <c r="BN4" s="223"/>
      <c r="BO4" s="223"/>
      <c r="BP4" s="223"/>
      <c r="BQ4" s="760" t="s">
        <v>370</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24"/>
    </row>
    <row r="5" spans="1:131" s="225" customFormat="1" ht="26.25" customHeight="1" x14ac:dyDescent="0.15">
      <c r="A5" s="761" t="s">
        <v>371</v>
      </c>
      <c r="B5" s="762"/>
      <c r="C5" s="762"/>
      <c r="D5" s="762"/>
      <c r="E5" s="762"/>
      <c r="F5" s="762"/>
      <c r="G5" s="762"/>
      <c r="H5" s="762"/>
      <c r="I5" s="762"/>
      <c r="J5" s="762"/>
      <c r="K5" s="762"/>
      <c r="L5" s="762"/>
      <c r="M5" s="762"/>
      <c r="N5" s="762"/>
      <c r="O5" s="762"/>
      <c r="P5" s="763"/>
      <c r="Q5" s="767" t="s">
        <v>372</v>
      </c>
      <c r="R5" s="768"/>
      <c r="S5" s="768"/>
      <c r="T5" s="768"/>
      <c r="U5" s="769"/>
      <c r="V5" s="767" t="s">
        <v>373</v>
      </c>
      <c r="W5" s="768"/>
      <c r="X5" s="768"/>
      <c r="Y5" s="768"/>
      <c r="Z5" s="769"/>
      <c r="AA5" s="767" t="s">
        <v>374</v>
      </c>
      <c r="AB5" s="768"/>
      <c r="AC5" s="768"/>
      <c r="AD5" s="768"/>
      <c r="AE5" s="768"/>
      <c r="AF5" s="773" t="s">
        <v>375</v>
      </c>
      <c r="AG5" s="768"/>
      <c r="AH5" s="768"/>
      <c r="AI5" s="768"/>
      <c r="AJ5" s="774"/>
      <c r="AK5" s="768" t="s">
        <v>376</v>
      </c>
      <c r="AL5" s="768"/>
      <c r="AM5" s="768"/>
      <c r="AN5" s="768"/>
      <c r="AO5" s="769"/>
      <c r="AP5" s="767" t="s">
        <v>377</v>
      </c>
      <c r="AQ5" s="768"/>
      <c r="AR5" s="768"/>
      <c r="AS5" s="768"/>
      <c r="AT5" s="769"/>
      <c r="AU5" s="767" t="s">
        <v>378</v>
      </c>
      <c r="AV5" s="768"/>
      <c r="AW5" s="768"/>
      <c r="AX5" s="768"/>
      <c r="AY5" s="774"/>
      <c r="AZ5" s="222"/>
      <c r="BA5" s="222"/>
      <c r="BB5" s="222"/>
      <c r="BC5" s="222"/>
      <c r="BD5" s="222"/>
      <c r="BE5" s="223"/>
      <c r="BF5" s="223"/>
      <c r="BG5" s="223"/>
      <c r="BH5" s="223"/>
      <c r="BI5" s="223"/>
      <c r="BJ5" s="223"/>
      <c r="BK5" s="223"/>
      <c r="BL5" s="223"/>
      <c r="BM5" s="223"/>
      <c r="BN5" s="223"/>
      <c r="BO5" s="223"/>
      <c r="BP5" s="223"/>
      <c r="BQ5" s="761" t="s">
        <v>379</v>
      </c>
      <c r="BR5" s="762"/>
      <c r="BS5" s="762"/>
      <c r="BT5" s="762"/>
      <c r="BU5" s="762"/>
      <c r="BV5" s="762"/>
      <c r="BW5" s="762"/>
      <c r="BX5" s="762"/>
      <c r="BY5" s="762"/>
      <c r="BZ5" s="762"/>
      <c r="CA5" s="762"/>
      <c r="CB5" s="762"/>
      <c r="CC5" s="762"/>
      <c r="CD5" s="762"/>
      <c r="CE5" s="762"/>
      <c r="CF5" s="762"/>
      <c r="CG5" s="763"/>
      <c r="CH5" s="767" t="s">
        <v>380</v>
      </c>
      <c r="CI5" s="768"/>
      <c r="CJ5" s="768"/>
      <c r="CK5" s="768"/>
      <c r="CL5" s="769"/>
      <c r="CM5" s="767" t="s">
        <v>381</v>
      </c>
      <c r="CN5" s="768"/>
      <c r="CO5" s="768"/>
      <c r="CP5" s="768"/>
      <c r="CQ5" s="769"/>
      <c r="CR5" s="767" t="s">
        <v>382</v>
      </c>
      <c r="CS5" s="768"/>
      <c r="CT5" s="768"/>
      <c r="CU5" s="768"/>
      <c r="CV5" s="769"/>
      <c r="CW5" s="767" t="s">
        <v>383</v>
      </c>
      <c r="CX5" s="768"/>
      <c r="CY5" s="768"/>
      <c r="CZ5" s="768"/>
      <c r="DA5" s="769"/>
      <c r="DB5" s="767" t="s">
        <v>384</v>
      </c>
      <c r="DC5" s="768"/>
      <c r="DD5" s="768"/>
      <c r="DE5" s="768"/>
      <c r="DF5" s="769"/>
      <c r="DG5" s="798" t="s">
        <v>385</v>
      </c>
      <c r="DH5" s="799"/>
      <c r="DI5" s="799"/>
      <c r="DJ5" s="799"/>
      <c r="DK5" s="800"/>
      <c r="DL5" s="798" t="s">
        <v>386</v>
      </c>
      <c r="DM5" s="799"/>
      <c r="DN5" s="799"/>
      <c r="DO5" s="799"/>
      <c r="DP5" s="800"/>
      <c r="DQ5" s="767" t="s">
        <v>387</v>
      </c>
      <c r="DR5" s="768"/>
      <c r="DS5" s="768"/>
      <c r="DT5" s="768"/>
      <c r="DU5" s="769"/>
      <c r="DV5" s="767" t="s">
        <v>378</v>
      </c>
      <c r="DW5" s="768"/>
      <c r="DX5" s="768"/>
      <c r="DY5" s="768"/>
      <c r="DZ5" s="774"/>
      <c r="EA5" s="224"/>
    </row>
    <row r="6" spans="1:131" s="225" customFormat="1" ht="26.25" customHeight="1" thickBot="1" x14ac:dyDescent="0.2">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775"/>
      <c r="AG6" s="771"/>
      <c r="AH6" s="771"/>
      <c r="AI6" s="771"/>
      <c r="AJ6" s="776"/>
      <c r="AK6" s="771"/>
      <c r="AL6" s="771"/>
      <c r="AM6" s="771"/>
      <c r="AN6" s="771"/>
      <c r="AO6" s="772"/>
      <c r="AP6" s="770"/>
      <c r="AQ6" s="771"/>
      <c r="AR6" s="771"/>
      <c r="AS6" s="771"/>
      <c r="AT6" s="772"/>
      <c r="AU6" s="770"/>
      <c r="AV6" s="771"/>
      <c r="AW6" s="771"/>
      <c r="AX6" s="771"/>
      <c r="AY6" s="776"/>
      <c r="AZ6" s="222"/>
      <c r="BA6" s="222"/>
      <c r="BB6" s="222"/>
      <c r="BC6" s="222"/>
      <c r="BD6" s="222"/>
      <c r="BE6" s="223"/>
      <c r="BF6" s="223"/>
      <c r="BG6" s="223"/>
      <c r="BH6" s="223"/>
      <c r="BI6" s="223"/>
      <c r="BJ6" s="223"/>
      <c r="BK6" s="223"/>
      <c r="BL6" s="223"/>
      <c r="BM6" s="223"/>
      <c r="BN6" s="223"/>
      <c r="BO6" s="223"/>
      <c r="BP6" s="223"/>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801"/>
      <c r="DH6" s="802"/>
      <c r="DI6" s="802"/>
      <c r="DJ6" s="802"/>
      <c r="DK6" s="803"/>
      <c r="DL6" s="801"/>
      <c r="DM6" s="802"/>
      <c r="DN6" s="802"/>
      <c r="DO6" s="802"/>
      <c r="DP6" s="803"/>
      <c r="DQ6" s="770"/>
      <c r="DR6" s="771"/>
      <c r="DS6" s="771"/>
      <c r="DT6" s="771"/>
      <c r="DU6" s="772"/>
      <c r="DV6" s="770"/>
      <c r="DW6" s="771"/>
      <c r="DX6" s="771"/>
      <c r="DY6" s="771"/>
      <c r="DZ6" s="776"/>
      <c r="EA6" s="224"/>
    </row>
    <row r="7" spans="1:131" s="225" customFormat="1" ht="26.25" customHeight="1" thickTop="1" x14ac:dyDescent="0.15">
      <c r="A7" s="226">
        <v>1</v>
      </c>
      <c r="B7" s="784" t="s">
        <v>388</v>
      </c>
      <c r="C7" s="785"/>
      <c r="D7" s="785"/>
      <c r="E7" s="785"/>
      <c r="F7" s="785"/>
      <c r="G7" s="785"/>
      <c r="H7" s="785"/>
      <c r="I7" s="785"/>
      <c r="J7" s="785"/>
      <c r="K7" s="785"/>
      <c r="L7" s="785"/>
      <c r="M7" s="785"/>
      <c r="N7" s="785"/>
      <c r="O7" s="785"/>
      <c r="P7" s="786"/>
      <c r="Q7" s="787">
        <v>6982</v>
      </c>
      <c r="R7" s="788"/>
      <c r="S7" s="788"/>
      <c r="T7" s="788"/>
      <c r="U7" s="788"/>
      <c r="V7" s="788">
        <v>5687</v>
      </c>
      <c r="W7" s="788"/>
      <c r="X7" s="788"/>
      <c r="Y7" s="788"/>
      <c r="Z7" s="788"/>
      <c r="AA7" s="788">
        <v>1295</v>
      </c>
      <c r="AB7" s="788"/>
      <c r="AC7" s="788"/>
      <c r="AD7" s="788"/>
      <c r="AE7" s="789"/>
      <c r="AF7" s="790">
        <v>1073</v>
      </c>
      <c r="AG7" s="791"/>
      <c r="AH7" s="791"/>
      <c r="AI7" s="791"/>
      <c r="AJ7" s="792"/>
      <c r="AK7" s="793" t="s">
        <v>585</v>
      </c>
      <c r="AL7" s="794"/>
      <c r="AM7" s="794"/>
      <c r="AN7" s="794"/>
      <c r="AO7" s="794"/>
      <c r="AP7" s="794">
        <v>3703</v>
      </c>
      <c r="AQ7" s="794"/>
      <c r="AR7" s="794"/>
      <c r="AS7" s="794"/>
      <c r="AT7" s="794"/>
      <c r="AU7" s="795"/>
      <c r="AV7" s="795"/>
      <c r="AW7" s="795"/>
      <c r="AX7" s="795"/>
      <c r="AY7" s="796"/>
      <c r="AZ7" s="222"/>
      <c r="BA7" s="222"/>
      <c r="BB7" s="222"/>
      <c r="BC7" s="222"/>
      <c r="BD7" s="222"/>
      <c r="BE7" s="223"/>
      <c r="BF7" s="223"/>
      <c r="BG7" s="223"/>
      <c r="BH7" s="223"/>
      <c r="BI7" s="223"/>
      <c r="BJ7" s="223"/>
      <c r="BK7" s="223"/>
      <c r="BL7" s="223"/>
      <c r="BM7" s="223"/>
      <c r="BN7" s="223"/>
      <c r="BO7" s="223"/>
      <c r="BP7" s="223"/>
      <c r="BQ7" s="226">
        <v>1</v>
      </c>
      <c r="BR7" s="227"/>
      <c r="BS7" s="780" t="s">
        <v>586</v>
      </c>
      <c r="BT7" s="781"/>
      <c r="BU7" s="781"/>
      <c r="BV7" s="781"/>
      <c r="BW7" s="781"/>
      <c r="BX7" s="781"/>
      <c r="BY7" s="781"/>
      <c r="BZ7" s="781"/>
      <c r="CA7" s="781"/>
      <c r="CB7" s="781"/>
      <c r="CC7" s="781"/>
      <c r="CD7" s="781"/>
      <c r="CE7" s="781"/>
      <c r="CF7" s="781"/>
      <c r="CG7" s="797"/>
      <c r="CH7" s="783">
        <v>2</v>
      </c>
      <c r="CI7" s="778"/>
      <c r="CJ7" s="778"/>
      <c r="CK7" s="778"/>
      <c r="CL7" s="779"/>
      <c r="CM7" s="783">
        <v>54</v>
      </c>
      <c r="CN7" s="778"/>
      <c r="CO7" s="778"/>
      <c r="CP7" s="778"/>
      <c r="CQ7" s="779"/>
      <c r="CR7" s="783">
        <v>11</v>
      </c>
      <c r="CS7" s="778"/>
      <c r="CT7" s="778"/>
      <c r="CU7" s="778"/>
      <c r="CV7" s="779"/>
      <c r="CW7" s="777" t="s">
        <v>585</v>
      </c>
      <c r="CX7" s="778"/>
      <c r="CY7" s="778"/>
      <c r="CZ7" s="778"/>
      <c r="DA7" s="779"/>
      <c r="DB7" s="777" t="s">
        <v>585</v>
      </c>
      <c r="DC7" s="778"/>
      <c r="DD7" s="778"/>
      <c r="DE7" s="778"/>
      <c r="DF7" s="779"/>
      <c r="DG7" s="777" t="s">
        <v>585</v>
      </c>
      <c r="DH7" s="778"/>
      <c r="DI7" s="778"/>
      <c r="DJ7" s="778"/>
      <c r="DK7" s="779"/>
      <c r="DL7" s="777" t="s">
        <v>585</v>
      </c>
      <c r="DM7" s="778"/>
      <c r="DN7" s="778"/>
      <c r="DO7" s="778"/>
      <c r="DP7" s="779"/>
      <c r="DQ7" s="777" t="s">
        <v>585</v>
      </c>
      <c r="DR7" s="778"/>
      <c r="DS7" s="778"/>
      <c r="DT7" s="778"/>
      <c r="DU7" s="779"/>
      <c r="DV7" s="780"/>
      <c r="DW7" s="781"/>
      <c r="DX7" s="781"/>
      <c r="DY7" s="781"/>
      <c r="DZ7" s="782"/>
      <c r="EA7" s="224"/>
    </row>
    <row r="8" spans="1:131" s="225" customFormat="1" ht="26.25" customHeight="1" x14ac:dyDescent="0.15">
      <c r="A8" s="228">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04"/>
      <c r="AL8" s="805"/>
      <c r="AM8" s="805"/>
      <c r="AN8" s="805"/>
      <c r="AO8" s="805"/>
      <c r="AP8" s="805"/>
      <c r="AQ8" s="805"/>
      <c r="AR8" s="805"/>
      <c r="AS8" s="805"/>
      <c r="AT8" s="805"/>
      <c r="AU8" s="806"/>
      <c r="AV8" s="806"/>
      <c r="AW8" s="806"/>
      <c r="AX8" s="806"/>
      <c r="AY8" s="807"/>
      <c r="AZ8" s="222"/>
      <c r="BA8" s="222"/>
      <c r="BB8" s="222"/>
      <c r="BC8" s="222"/>
      <c r="BD8" s="222"/>
      <c r="BE8" s="223"/>
      <c r="BF8" s="223"/>
      <c r="BG8" s="223"/>
      <c r="BH8" s="223"/>
      <c r="BI8" s="223"/>
      <c r="BJ8" s="223"/>
      <c r="BK8" s="223"/>
      <c r="BL8" s="223"/>
      <c r="BM8" s="223"/>
      <c r="BN8" s="223"/>
      <c r="BO8" s="223"/>
      <c r="BP8" s="223"/>
      <c r="BQ8" s="228">
        <v>2</v>
      </c>
      <c r="BR8" s="229"/>
      <c r="BS8" s="808"/>
      <c r="BT8" s="809"/>
      <c r="BU8" s="809"/>
      <c r="BV8" s="809"/>
      <c r="BW8" s="809"/>
      <c r="BX8" s="809"/>
      <c r="BY8" s="809"/>
      <c r="BZ8" s="809"/>
      <c r="CA8" s="809"/>
      <c r="CB8" s="809"/>
      <c r="CC8" s="809"/>
      <c r="CD8" s="809"/>
      <c r="CE8" s="809"/>
      <c r="CF8" s="809"/>
      <c r="CG8" s="810"/>
      <c r="CH8" s="811"/>
      <c r="CI8" s="812"/>
      <c r="CJ8" s="812"/>
      <c r="CK8" s="812"/>
      <c r="CL8" s="813"/>
      <c r="CM8" s="811"/>
      <c r="CN8" s="812"/>
      <c r="CO8" s="812"/>
      <c r="CP8" s="812"/>
      <c r="CQ8" s="813"/>
      <c r="CR8" s="811"/>
      <c r="CS8" s="812"/>
      <c r="CT8" s="812"/>
      <c r="CU8" s="812"/>
      <c r="CV8" s="813"/>
      <c r="CW8" s="811"/>
      <c r="CX8" s="812"/>
      <c r="CY8" s="812"/>
      <c r="CZ8" s="812"/>
      <c r="DA8" s="813"/>
      <c r="DB8" s="811"/>
      <c r="DC8" s="812"/>
      <c r="DD8" s="812"/>
      <c r="DE8" s="812"/>
      <c r="DF8" s="813"/>
      <c r="DG8" s="811"/>
      <c r="DH8" s="812"/>
      <c r="DI8" s="812"/>
      <c r="DJ8" s="812"/>
      <c r="DK8" s="813"/>
      <c r="DL8" s="811"/>
      <c r="DM8" s="812"/>
      <c r="DN8" s="812"/>
      <c r="DO8" s="812"/>
      <c r="DP8" s="813"/>
      <c r="DQ8" s="811"/>
      <c r="DR8" s="812"/>
      <c r="DS8" s="812"/>
      <c r="DT8" s="812"/>
      <c r="DU8" s="813"/>
      <c r="DV8" s="808"/>
      <c r="DW8" s="809"/>
      <c r="DX8" s="809"/>
      <c r="DY8" s="809"/>
      <c r="DZ8" s="814"/>
      <c r="EA8" s="224"/>
    </row>
    <row r="9" spans="1:131" s="225" customFormat="1" ht="26.25" customHeight="1" x14ac:dyDescent="0.15">
      <c r="A9" s="228">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04"/>
      <c r="AL9" s="805"/>
      <c r="AM9" s="805"/>
      <c r="AN9" s="805"/>
      <c r="AO9" s="805"/>
      <c r="AP9" s="805"/>
      <c r="AQ9" s="805"/>
      <c r="AR9" s="805"/>
      <c r="AS9" s="805"/>
      <c r="AT9" s="805"/>
      <c r="AU9" s="806"/>
      <c r="AV9" s="806"/>
      <c r="AW9" s="806"/>
      <c r="AX9" s="806"/>
      <c r="AY9" s="807"/>
      <c r="AZ9" s="222"/>
      <c r="BA9" s="222"/>
      <c r="BB9" s="222"/>
      <c r="BC9" s="222"/>
      <c r="BD9" s="222"/>
      <c r="BE9" s="223"/>
      <c r="BF9" s="223"/>
      <c r="BG9" s="223"/>
      <c r="BH9" s="223"/>
      <c r="BI9" s="223"/>
      <c r="BJ9" s="223"/>
      <c r="BK9" s="223"/>
      <c r="BL9" s="223"/>
      <c r="BM9" s="223"/>
      <c r="BN9" s="223"/>
      <c r="BO9" s="223"/>
      <c r="BP9" s="223"/>
      <c r="BQ9" s="228">
        <v>3</v>
      </c>
      <c r="BR9" s="229"/>
      <c r="BS9" s="808"/>
      <c r="BT9" s="809"/>
      <c r="BU9" s="809"/>
      <c r="BV9" s="809"/>
      <c r="BW9" s="809"/>
      <c r="BX9" s="809"/>
      <c r="BY9" s="809"/>
      <c r="BZ9" s="809"/>
      <c r="CA9" s="809"/>
      <c r="CB9" s="809"/>
      <c r="CC9" s="809"/>
      <c r="CD9" s="809"/>
      <c r="CE9" s="809"/>
      <c r="CF9" s="809"/>
      <c r="CG9" s="810"/>
      <c r="CH9" s="811"/>
      <c r="CI9" s="812"/>
      <c r="CJ9" s="812"/>
      <c r="CK9" s="812"/>
      <c r="CL9" s="813"/>
      <c r="CM9" s="811"/>
      <c r="CN9" s="812"/>
      <c r="CO9" s="812"/>
      <c r="CP9" s="812"/>
      <c r="CQ9" s="813"/>
      <c r="CR9" s="811"/>
      <c r="CS9" s="812"/>
      <c r="CT9" s="812"/>
      <c r="CU9" s="812"/>
      <c r="CV9" s="813"/>
      <c r="CW9" s="811"/>
      <c r="CX9" s="812"/>
      <c r="CY9" s="812"/>
      <c r="CZ9" s="812"/>
      <c r="DA9" s="813"/>
      <c r="DB9" s="811"/>
      <c r="DC9" s="812"/>
      <c r="DD9" s="812"/>
      <c r="DE9" s="812"/>
      <c r="DF9" s="813"/>
      <c r="DG9" s="811"/>
      <c r="DH9" s="812"/>
      <c r="DI9" s="812"/>
      <c r="DJ9" s="812"/>
      <c r="DK9" s="813"/>
      <c r="DL9" s="811"/>
      <c r="DM9" s="812"/>
      <c r="DN9" s="812"/>
      <c r="DO9" s="812"/>
      <c r="DP9" s="813"/>
      <c r="DQ9" s="811"/>
      <c r="DR9" s="812"/>
      <c r="DS9" s="812"/>
      <c r="DT9" s="812"/>
      <c r="DU9" s="813"/>
      <c r="DV9" s="808"/>
      <c r="DW9" s="809"/>
      <c r="DX9" s="809"/>
      <c r="DY9" s="809"/>
      <c r="DZ9" s="814"/>
      <c r="EA9" s="224"/>
    </row>
    <row r="10" spans="1:131" s="225" customFormat="1" ht="26.25" customHeight="1" x14ac:dyDescent="0.15">
      <c r="A10" s="228">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04"/>
      <c r="AL10" s="805"/>
      <c r="AM10" s="805"/>
      <c r="AN10" s="805"/>
      <c r="AO10" s="805"/>
      <c r="AP10" s="805"/>
      <c r="AQ10" s="805"/>
      <c r="AR10" s="805"/>
      <c r="AS10" s="805"/>
      <c r="AT10" s="805"/>
      <c r="AU10" s="806"/>
      <c r="AV10" s="806"/>
      <c r="AW10" s="806"/>
      <c r="AX10" s="806"/>
      <c r="AY10" s="807"/>
      <c r="AZ10" s="222"/>
      <c r="BA10" s="222"/>
      <c r="BB10" s="222"/>
      <c r="BC10" s="222"/>
      <c r="BD10" s="222"/>
      <c r="BE10" s="223"/>
      <c r="BF10" s="223"/>
      <c r="BG10" s="223"/>
      <c r="BH10" s="223"/>
      <c r="BI10" s="223"/>
      <c r="BJ10" s="223"/>
      <c r="BK10" s="223"/>
      <c r="BL10" s="223"/>
      <c r="BM10" s="223"/>
      <c r="BN10" s="223"/>
      <c r="BO10" s="223"/>
      <c r="BP10" s="223"/>
      <c r="BQ10" s="228">
        <v>4</v>
      </c>
      <c r="BR10" s="229"/>
      <c r="BS10" s="808"/>
      <c r="BT10" s="809"/>
      <c r="BU10" s="809"/>
      <c r="BV10" s="809"/>
      <c r="BW10" s="809"/>
      <c r="BX10" s="809"/>
      <c r="BY10" s="809"/>
      <c r="BZ10" s="809"/>
      <c r="CA10" s="809"/>
      <c r="CB10" s="809"/>
      <c r="CC10" s="809"/>
      <c r="CD10" s="809"/>
      <c r="CE10" s="809"/>
      <c r="CF10" s="809"/>
      <c r="CG10" s="810"/>
      <c r="CH10" s="811"/>
      <c r="CI10" s="812"/>
      <c r="CJ10" s="812"/>
      <c r="CK10" s="812"/>
      <c r="CL10" s="813"/>
      <c r="CM10" s="811"/>
      <c r="CN10" s="812"/>
      <c r="CO10" s="812"/>
      <c r="CP10" s="812"/>
      <c r="CQ10" s="813"/>
      <c r="CR10" s="811"/>
      <c r="CS10" s="812"/>
      <c r="CT10" s="812"/>
      <c r="CU10" s="812"/>
      <c r="CV10" s="813"/>
      <c r="CW10" s="811"/>
      <c r="CX10" s="812"/>
      <c r="CY10" s="812"/>
      <c r="CZ10" s="812"/>
      <c r="DA10" s="813"/>
      <c r="DB10" s="811"/>
      <c r="DC10" s="812"/>
      <c r="DD10" s="812"/>
      <c r="DE10" s="812"/>
      <c r="DF10" s="813"/>
      <c r="DG10" s="811"/>
      <c r="DH10" s="812"/>
      <c r="DI10" s="812"/>
      <c r="DJ10" s="812"/>
      <c r="DK10" s="813"/>
      <c r="DL10" s="811"/>
      <c r="DM10" s="812"/>
      <c r="DN10" s="812"/>
      <c r="DO10" s="812"/>
      <c r="DP10" s="813"/>
      <c r="DQ10" s="811"/>
      <c r="DR10" s="812"/>
      <c r="DS10" s="812"/>
      <c r="DT10" s="812"/>
      <c r="DU10" s="813"/>
      <c r="DV10" s="808"/>
      <c r="DW10" s="809"/>
      <c r="DX10" s="809"/>
      <c r="DY10" s="809"/>
      <c r="DZ10" s="814"/>
      <c r="EA10" s="224"/>
    </row>
    <row r="11" spans="1:131" s="225" customFormat="1" ht="26.25" customHeight="1" x14ac:dyDescent="0.15">
      <c r="A11" s="228">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04"/>
      <c r="AL11" s="805"/>
      <c r="AM11" s="805"/>
      <c r="AN11" s="805"/>
      <c r="AO11" s="805"/>
      <c r="AP11" s="805"/>
      <c r="AQ11" s="805"/>
      <c r="AR11" s="805"/>
      <c r="AS11" s="805"/>
      <c r="AT11" s="805"/>
      <c r="AU11" s="806"/>
      <c r="AV11" s="806"/>
      <c r="AW11" s="806"/>
      <c r="AX11" s="806"/>
      <c r="AY11" s="807"/>
      <c r="AZ11" s="222"/>
      <c r="BA11" s="222"/>
      <c r="BB11" s="222"/>
      <c r="BC11" s="222"/>
      <c r="BD11" s="222"/>
      <c r="BE11" s="223"/>
      <c r="BF11" s="223"/>
      <c r="BG11" s="223"/>
      <c r="BH11" s="223"/>
      <c r="BI11" s="223"/>
      <c r="BJ11" s="223"/>
      <c r="BK11" s="223"/>
      <c r="BL11" s="223"/>
      <c r="BM11" s="223"/>
      <c r="BN11" s="223"/>
      <c r="BO11" s="223"/>
      <c r="BP11" s="223"/>
      <c r="BQ11" s="228">
        <v>5</v>
      </c>
      <c r="BR11" s="229"/>
      <c r="BS11" s="808"/>
      <c r="BT11" s="809"/>
      <c r="BU11" s="809"/>
      <c r="BV11" s="809"/>
      <c r="BW11" s="809"/>
      <c r="BX11" s="809"/>
      <c r="BY11" s="809"/>
      <c r="BZ11" s="809"/>
      <c r="CA11" s="809"/>
      <c r="CB11" s="809"/>
      <c r="CC11" s="809"/>
      <c r="CD11" s="809"/>
      <c r="CE11" s="809"/>
      <c r="CF11" s="809"/>
      <c r="CG11" s="810"/>
      <c r="CH11" s="811"/>
      <c r="CI11" s="812"/>
      <c r="CJ11" s="812"/>
      <c r="CK11" s="812"/>
      <c r="CL11" s="813"/>
      <c r="CM11" s="811"/>
      <c r="CN11" s="812"/>
      <c r="CO11" s="812"/>
      <c r="CP11" s="812"/>
      <c r="CQ11" s="813"/>
      <c r="CR11" s="811"/>
      <c r="CS11" s="812"/>
      <c r="CT11" s="812"/>
      <c r="CU11" s="812"/>
      <c r="CV11" s="813"/>
      <c r="CW11" s="811"/>
      <c r="CX11" s="812"/>
      <c r="CY11" s="812"/>
      <c r="CZ11" s="812"/>
      <c r="DA11" s="813"/>
      <c r="DB11" s="811"/>
      <c r="DC11" s="812"/>
      <c r="DD11" s="812"/>
      <c r="DE11" s="812"/>
      <c r="DF11" s="813"/>
      <c r="DG11" s="811"/>
      <c r="DH11" s="812"/>
      <c r="DI11" s="812"/>
      <c r="DJ11" s="812"/>
      <c r="DK11" s="813"/>
      <c r="DL11" s="811"/>
      <c r="DM11" s="812"/>
      <c r="DN11" s="812"/>
      <c r="DO11" s="812"/>
      <c r="DP11" s="813"/>
      <c r="DQ11" s="811"/>
      <c r="DR11" s="812"/>
      <c r="DS11" s="812"/>
      <c r="DT11" s="812"/>
      <c r="DU11" s="813"/>
      <c r="DV11" s="808"/>
      <c r="DW11" s="809"/>
      <c r="DX11" s="809"/>
      <c r="DY11" s="809"/>
      <c r="DZ11" s="814"/>
      <c r="EA11" s="224"/>
    </row>
    <row r="12" spans="1:131" s="225" customFormat="1" ht="26.25" customHeight="1" x14ac:dyDescent="0.15">
      <c r="A12" s="228">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04"/>
      <c r="AL12" s="805"/>
      <c r="AM12" s="805"/>
      <c r="AN12" s="805"/>
      <c r="AO12" s="805"/>
      <c r="AP12" s="805"/>
      <c r="AQ12" s="805"/>
      <c r="AR12" s="805"/>
      <c r="AS12" s="805"/>
      <c r="AT12" s="805"/>
      <c r="AU12" s="806"/>
      <c r="AV12" s="806"/>
      <c r="AW12" s="806"/>
      <c r="AX12" s="806"/>
      <c r="AY12" s="807"/>
      <c r="AZ12" s="222"/>
      <c r="BA12" s="222"/>
      <c r="BB12" s="222"/>
      <c r="BC12" s="222"/>
      <c r="BD12" s="222"/>
      <c r="BE12" s="223"/>
      <c r="BF12" s="223"/>
      <c r="BG12" s="223"/>
      <c r="BH12" s="223"/>
      <c r="BI12" s="223"/>
      <c r="BJ12" s="223"/>
      <c r="BK12" s="223"/>
      <c r="BL12" s="223"/>
      <c r="BM12" s="223"/>
      <c r="BN12" s="223"/>
      <c r="BO12" s="223"/>
      <c r="BP12" s="223"/>
      <c r="BQ12" s="228">
        <v>6</v>
      </c>
      <c r="BR12" s="229"/>
      <c r="BS12" s="808"/>
      <c r="BT12" s="809"/>
      <c r="BU12" s="809"/>
      <c r="BV12" s="809"/>
      <c r="BW12" s="809"/>
      <c r="BX12" s="809"/>
      <c r="BY12" s="809"/>
      <c r="BZ12" s="809"/>
      <c r="CA12" s="809"/>
      <c r="CB12" s="809"/>
      <c r="CC12" s="809"/>
      <c r="CD12" s="809"/>
      <c r="CE12" s="809"/>
      <c r="CF12" s="809"/>
      <c r="CG12" s="810"/>
      <c r="CH12" s="811"/>
      <c r="CI12" s="812"/>
      <c r="CJ12" s="812"/>
      <c r="CK12" s="812"/>
      <c r="CL12" s="813"/>
      <c r="CM12" s="811"/>
      <c r="CN12" s="812"/>
      <c r="CO12" s="812"/>
      <c r="CP12" s="812"/>
      <c r="CQ12" s="813"/>
      <c r="CR12" s="811"/>
      <c r="CS12" s="812"/>
      <c r="CT12" s="812"/>
      <c r="CU12" s="812"/>
      <c r="CV12" s="813"/>
      <c r="CW12" s="811"/>
      <c r="CX12" s="812"/>
      <c r="CY12" s="812"/>
      <c r="CZ12" s="812"/>
      <c r="DA12" s="813"/>
      <c r="DB12" s="811"/>
      <c r="DC12" s="812"/>
      <c r="DD12" s="812"/>
      <c r="DE12" s="812"/>
      <c r="DF12" s="813"/>
      <c r="DG12" s="811"/>
      <c r="DH12" s="812"/>
      <c r="DI12" s="812"/>
      <c r="DJ12" s="812"/>
      <c r="DK12" s="813"/>
      <c r="DL12" s="811"/>
      <c r="DM12" s="812"/>
      <c r="DN12" s="812"/>
      <c r="DO12" s="812"/>
      <c r="DP12" s="813"/>
      <c r="DQ12" s="811"/>
      <c r="DR12" s="812"/>
      <c r="DS12" s="812"/>
      <c r="DT12" s="812"/>
      <c r="DU12" s="813"/>
      <c r="DV12" s="808"/>
      <c r="DW12" s="809"/>
      <c r="DX12" s="809"/>
      <c r="DY12" s="809"/>
      <c r="DZ12" s="814"/>
      <c r="EA12" s="224"/>
    </row>
    <row r="13" spans="1:131" s="225" customFormat="1" ht="26.25" customHeight="1" x14ac:dyDescent="0.15">
      <c r="A13" s="228">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04"/>
      <c r="AL13" s="805"/>
      <c r="AM13" s="805"/>
      <c r="AN13" s="805"/>
      <c r="AO13" s="805"/>
      <c r="AP13" s="805"/>
      <c r="AQ13" s="805"/>
      <c r="AR13" s="805"/>
      <c r="AS13" s="805"/>
      <c r="AT13" s="805"/>
      <c r="AU13" s="806"/>
      <c r="AV13" s="806"/>
      <c r="AW13" s="806"/>
      <c r="AX13" s="806"/>
      <c r="AY13" s="807"/>
      <c r="AZ13" s="222"/>
      <c r="BA13" s="222"/>
      <c r="BB13" s="222"/>
      <c r="BC13" s="222"/>
      <c r="BD13" s="222"/>
      <c r="BE13" s="223"/>
      <c r="BF13" s="223"/>
      <c r="BG13" s="223"/>
      <c r="BH13" s="223"/>
      <c r="BI13" s="223"/>
      <c r="BJ13" s="223"/>
      <c r="BK13" s="223"/>
      <c r="BL13" s="223"/>
      <c r="BM13" s="223"/>
      <c r="BN13" s="223"/>
      <c r="BO13" s="223"/>
      <c r="BP13" s="223"/>
      <c r="BQ13" s="228">
        <v>7</v>
      </c>
      <c r="BR13" s="229"/>
      <c r="BS13" s="808"/>
      <c r="BT13" s="809"/>
      <c r="BU13" s="809"/>
      <c r="BV13" s="809"/>
      <c r="BW13" s="809"/>
      <c r="BX13" s="809"/>
      <c r="BY13" s="809"/>
      <c r="BZ13" s="809"/>
      <c r="CA13" s="809"/>
      <c r="CB13" s="809"/>
      <c r="CC13" s="809"/>
      <c r="CD13" s="809"/>
      <c r="CE13" s="809"/>
      <c r="CF13" s="809"/>
      <c r="CG13" s="810"/>
      <c r="CH13" s="811"/>
      <c r="CI13" s="812"/>
      <c r="CJ13" s="812"/>
      <c r="CK13" s="812"/>
      <c r="CL13" s="813"/>
      <c r="CM13" s="811"/>
      <c r="CN13" s="812"/>
      <c r="CO13" s="812"/>
      <c r="CP13" s="812"/>
      <c r="CQ13" s="813"/>
      <c r="CR13" s="811"/>
      <c r="CS13" s="812"/>
      <c r="CT13" s="812"/>
      <c r="CU13" s="812"/>
      <c r="CV13" s="813"/>
      <c r="CW13" s="811"/>
      <c r="CX13" s="812"/>
      <c r="CY13" s="812"/>
      <c r="CZ13" s="812"/>
      <c r="DA13" s="813"/>
      <c r="DB13" s="811"/>
      <c r="DC13" s="812"/>
      <c r="DD13" s="812"/>
      <c r="DE13" s="812"/>
      <c r="DF13" s="813"/>
      <c r="DG13" s="811"/>
      <c r="DH13" s="812"/>
      <c r="DI13" s="812"/>
      <c r="DJ13" s="812"/>
      <c r="DK13" s="813"/>
      <c r="DL13" s="811"/>
      <c r="DM13" s="812"/>
      <c r="DN13" s="812"/>
      <c r="DO13" s="812"/>
      <c r="DP13" s="813"/>
      <c r="DQ13" s="811"/>
      <c r="DR13" s="812"/>
      <c r="DS13" s="812"/>
      <c r="DT13" s="812"/>
      <c r="DU13" s="813"/>
      <c r="DV13" s="808"/>
      <c r="DW13" s="809"/>
      <c r="DX13" s="809"/>
      <c r="DY13" s="809"/>
      <c r="DZ13" s="814"/>
      <c r="EA13" s="224"/>
    </row>
    <row r="14" spans="1:131" s="225" customFormat="1" ht="26.25" customHeight="1" x14ac:dyDescent="0.15">
      <c r="A14" s="228">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04"/>
      <c r="AL14" s="805"/>
      <c r="AM14" s="805"/>
      <c r="AN14" s="805"/>
      <c r="AO14" s="805"/>
      <c r="AP14" s="805"/>
      <c r="AQ14" s="805"/>
      <c r="AR14" s="805"/>
      <c r="AS14" s="805"/>
      <c r="AT14" s="805"/>
      <c r="AU14" s="806"/>
      <c r="AV14" s="806"/>
      <c r="AW14" s="806"/>
      <c r="AX14" s="806"/>
      <c r="AY14" s="807"/>
      <c r="AZ14" s="222"/>
      <c r="BA14" s="222"/>
      <c r="BB14" s="222"/>
      <c r="BC14" s="222"/>
      <c r="BD14" s="222"/>
      <c r="BE14" s="223"/>
      <c r="BF14" s="223"/>
      <c r="BG14" s="223"/>
      <c r="BH14" s="223"/>
      <c r="BI14" s="223"/>
      <c r="BJ14" s="223"/>
      <c r="BK14" s="223"/>
      <c r="BL14" s="223"/>
      <c r="BM14" s="223"/>
      <c r="BN14" s="223"/>
      <c r="BO14" s="223"/>
      <c r="BP14" s="223"/>
      <c r="BQ14" s="228">
        <v>8</v>
      </c>
      <c r="BR14" s="229"/>
      <c r="BS14" s="808"/>
      <c r="BT14" s="809"/>
      <c r="BU14" s="809"/>
      <c r="BV14" s="809"/>
      <c r="BW14" s="809"/>
      <c r="BX14" s="809"/>
      <c r="BY14" s="809"/>
      <c r="BZ14" s="809"/>
      <c r="CA14" s="809"/>
      <c r="CB14" s="809"/>
      <c r="CC14" s="809"/>
      <c r="CD14" s="809"/>
      <c r="CE14" s="809"/>
      <c r="CF14" s="809"/>
      <c r="CG14" s="810"/>
      <c r="CH14" s="811"/>
      <c r="CI14" s="812"/>
      <c r="CJ14" s="812"/>
      <c r="CK14" s="812"/>
      <c r="CL14" s="813"/>
      <c r="CM14" s="811"/>
      <c r="CN14" s="812"/>
      <c r="CO14" s="812"/>
      <c r="CP14" s="812"/>
      <c r="CQ14" s="813"/>
      <c r="CR14" s="811"/>
      <c r="CS14" s="812"/>
      <c r="CT14" s="812"/>
      <c r="CU14" s="812"/>
      <c r="CV14" s="813"/>
      <c r="CW14" s="811"/>
      <c r="CX14" s="812"/>
      <c r="CY14" s="812"/>
      <c r="CZ14" s="812"/>
      <c r="DA14" s="813"/>
      <c r="DB14" s="811"/>
      <c r="DC14" s="812"/>
      <c r="DD14" s="812"/>
      <c r="DE14" s="812"/>
      <c r="DF14" s="813"/>
      <c r="DG14" s="811"/>
      <c r="DH14" s="812"/>
      <c r="DI14" s="812"/>
      <c r="DJ14" s="812"/>
      <c r="DK14" s="813"/>
      <c r="DL14" s="811"/>
      <c r="DM14" s="812"/>
      <c r="DN14" s="812"/>
      <c r="DO14" s="812"/>
      <c r="DP14" s="813"/>
      <c r="DQ14" s="811"/>
      <c r="DR14" s="812"/>
      <c r="DS14" s="812"/>
      <c r="DT14" s="812"/>
      <c r="DU14" s="813"/>
      <c r="DV14" s="808"/>
      <c r="DW14" s="809"/>
      <c r="DX14" s="809"/>
      <c r="DY14" s="809"/>
      <c r="DZ14" s="814"/>
      <c r="EA14" s="224"/>
    </row>
    <row r="15" spans="1:131" s="225" customFormat="1" ht="26.25" customHeight="1" x14ac:dyDescent="0.15">
      <c r="A15" s="228">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04"/>
      <c r="AL15" s="805"/>
      <c r="AM15" s="805"/>
      <c r="AN15" s="805"/>
      <c r="AO15" s="805"/>
      <c r="AP15" s="805"/>
      <c r="AQ15" s="805"/>
      <c r="AR15" s="805"/>
      <c r="AS15" s="805"/>
      <c r="AT15" s="805"/>
      <c r="AU15" s="806"/>
      <c r="AV15" s="806"/>
      <c r="AW15" s="806"/>
      <c r="AX15" s="806"/>
      <c r="AY15" s="807"/>
      <c r="AZ15" s="222"/>
      <c r="BA15" s="222"/>
      <c r="BB15" s="222"/>
      <c r="BC15" s="222"/>
      <c r="BD15" s="222"/>
      <c r="BE15" s="223"/>
      <c r="BF15" s="223"/>
      <c r="BG15" s="223"/>
      <c r="BH15" s="223"/>
      <c r="BI15" s="223"/>
      <c r="BJ15" s="223"/>
      <c r="BK15" s="223"/>
      <c r="BL15" s="223"/>
      <c r="BM15" s="223"/>
      <c r="BN15" s="223"/>
      <c r="BO15" s="223"/>
      <c r="BP15" s="223"/>
      <c r="BQ15" s="228">
        <v>9</v>
      </c>
      <c r="BR15" s="229"/>
      <c r="BS15" s="808"/>
      <c r="BT15" s="809"/>
      <c r="BU15" s="809"/>
      <c r="BV15" s="809"/>
      <c r="BW15" s="809"/>
      <c r="BX15" s="809"/>
      <c r="BY15" s="809"/>
      <c r="BZ15" s="809"/>
      <c r="CA15" s="809"/>
      <c r="CB15" s="809"/>
      <c r="CC15" s="809"/>
      <c r="CD15" s="809"/>
      <c r="CE15" s="809"/>
      <c r="CF15" s="809"/>
      <c r="CG15" s="810"/>
      <c r="CH15" s="811"/>
      <c r="CI15" s="812"/>
      <c r="CJ15" s="812"/>
      <c r="CK15" s="812"/>
      <c r="CL15" s="813"/>
      <c r="CM15" s="811"/>
      <c r="CN15" s="812"/>
      <c r="CO15" s="812"/>
      <c r="CP15" s="812"/>
      <c r="CQ15" s="813"/>
      <c r="CR15" s="811"/>
      <c r="CS15" s="812"/>
      <c r="CT15" s="812"/>
      <c r="CU15" s="812"/>
      <c r="CV15" s="813"/>
      <c r="CW15" s="811"/>
      <c r="CX15" s="812"/>
      <c r="CY15" s="812"/>
      <c r="CZ15" s="812"/>
      <c r="DA15" s="813"/>
      <c r="DB15" s="811"/>
      <c r="DC15" s="812"/>
      <c r="DD15" s="812"/>
      <c r="DE15" s="812"/>
      <c r="DF15" s="813"/>
      <c r="DG15" s="811"/>
      <c r="DH15" s="812"/>
      <c r="DI15" s="812"/>
      <c r="DJ15" s="812"/>
      <c r="DK15" s="813"/>
      <c r="DL15" s="811"/>
      <c r="DM15" s="812"/>
      <c r="DN15" s="812"/>
      <c r="DO15" s="812"/>
      <c r="DP15" s="813"/>
      <c r="DQ15" s="811"/>
      <c r="DR15" s="812"/>
      <c r="DS15" s="812"/>
      <c r="DT15" s="812"/>
      <c r="DU15" s="813"/>
      <c r="DV15" s="808"/>
      <c r="DW15" s="809"/>
      <c r="DX15" s="809"/>
      <c r="DY15" s="809"/>
      <c r="DZ15" s="814"/>
      <c r="EA15" s="224"/>
    </row>
    <row r="16" spans="1:131" s="225" customFormat="1" ht="26.25" customHeight="1" x14ac:dyDescent="0.15">
      <c r="A16" s="228">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04"/>
      <c r="AL16" s="805"/>
      <c r="AM16" s="805"/>
      <c r="AN16" s="805"/>
      <c r="AO16" s="805"/>
      <c r="AP16" s="805"/>
      <c r="AQ16" s="805"/>
      <c r="AR16" s="805"/>
      <c r="AS16" s="805"/>
      <c r="AT16" s="805"/>
      <c r="AU16" s="806"/>
      <c r="AV16" s="806"/>
      <c r="AW16" s="806"/>
      <c r="AX16" s="806"/>
      <c r="AY16" s="807"/>
      <c r="AZ16" s="222"/>
      <c r="BA16" s="222"/>
      <c r="BB16" s="222"/>
      <c r="BC16" s="222"/>
      <c r="BD16" s="222"/>
      <c r="BE16" s="223"/>
      <c r="BF16" s="223"/>
      <c r="BG16" s="223"/>
      <c r="BH16" s="223"/>
      <c r="BI16" s="223"/>
      <c r="BJ16" s="223"/>
      <c r="BK16" s="223"/>
      <c r="BL16" s="223"/>
      <c r="BM16" s="223"/>
      <c r="BN16" s="223"/>
      <c r="BO16" s="223"/>
      <c r="BP16" s="223"/>
      <c r="BQ16" s="228">
        <v>10</v>
      </c>
      <c r="BR16" s="229"/>
      <c r="BS16" s="808"/>
      <c r="BT16" s="809"/>
      <c r="BU16" s="809"/>
      <c r="BV16" s="809"/>
      <c r="BW16" s="809"/>
      <c r="BX16" s="809"/>
      <c r="BY16" s="809"/>
      <c r="BZ16" s="809"/>
      <c r="CA16" s="809"/>
      <c r="CB16" s="809"/>
      <c r="CC16" s="809"/>
      <c r="CD16" s="809"/>
      <c r="CE16" s="809"/>
      <c r="CF16" s="809"/>
      <c r="CG16" s="810"/>
      <c r="CH16" s="811"/>
      <c r="CI16" s="812"/>
      <c r="CJ16" s="812"/>
      <c r="CK16" s="812"/>
      <c r="CL16" s="813"/>
      <c r="CM16" s="811"/>
      <c r="CN16" s="812"/>
      <c r="CO16" s="812"/>
      <c r="CP16" s="812"/>
      <c r="CQ16" s="813"/>
      <c r="CR16" s="811"/>
      <c r="CS16" s="812"/>
      <c r="CT16" s="812"/>
      <c r="CU16" s="812"/>
      <c r="CV16" s="813"/>
      <c r="CW16" s="811"/>
      <c r="CX16" s="812"/>
      <c r="CY16" s="812"/>
      <c r="CZ16" s="812"/>
      <c r="DA16" s="813"/>
      <c r="DB16" s="811"/>
      <c r="DC16" s="812"/>
      <c r="DD16" s="812"/>
      <c r="DE16" s="812"/>
      <c r="DF16" s="813"/>
      <c r="DG16" s="811"/>
      <c r="DH16" s="812"/>
      <c r="DI16" s="812"/>
      <c r="DJ16" s="812"/>
      <c r="DK16" s="813"/>
      <c r="DL16" s="811"/>
      <c r="DM16" s="812"/>
      <c r="DN16" s="812"/>
      <c r="DO16" s="812"/>
      <c r="DP16" s="813"/>
      <c r="DQ16" s="811"/>
      <c r="DR16" s="812"/>
      <c r="DS16" s="812"/>
      <c r="DT16" s="812"/>
      <c r="DU16" s="813"/>
      <c r="DV16" s="808"/>
      <c r="DW16" s="809"/>
      <c r="DX16" s="809"/>
      <c r="DY16" s="809"/>
      <c r="DZ16" s="814"/>
      <c r="EA16" s="224"/>
    </row>
    <row r="17" spans="1:131" s="225" customFormat="1" ht="26.25" customHeight="1" x14ac:dyDescent="0.15">
      <c r="A17" s="228">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04"/>
      <c r="AL17" s="805"/>
      <c r="AM17" s="805"/>
      <c r="AN17" s="805"/>
      <c r="AO17" s="805"/>
      <c r="AP17" s="805"/>
      <c r="AQ17" s="805"/>
      <c r="AR17" s="805"/>
      <c r="AS17" s="805"/>
      <c r="AT17" s="805"/>
      <c r="AU17" s="806"/>
      <c r="AV17" s="806"/>
      <c r="AW17" s="806"/>
      <c r="AX17" s="806"/>
      <c r="AY17" s="807"/>
      <c r="AZ17" s="222"/>
      <c r="BA17" s="222"/>
      <c r="BB17" s="222"/>
      <c r="BC17" s="222"/>
      <c r="BD17" s="222"/>
      <c r="BE17" s="223"/>
      <c r="BF17" s="223"/>
      <c r="BG17" s="223"/>
      <c r="BH17" s="223"/>
      <c r="BI17" s="223"/>
      <c r="BJ17" s="223"/>
      <c r="BK17" s="223"/>
      <c r="BL17" s="223"/>
      <c r="BM17" s="223"/>
      <c r="BN17" s="223"/>
      <c r="BO17" s="223"/>
      <c r="BP17" s="223"/>
      <c r="BQ17" s="228">
        <v>11</v>
      </c>
      <c r="BR17" s="229"/>
      <c r="BS17" s="808"/>
      <c r="BT17" s="809"/>
      <c r="BU17" s="809"/>
      <c r="BV17" s="809"/>
      <c r="BW17" s="809"/>
      <c r="BX17" s="809"/>
      <c r="BY17" s="809"/>
      <c r="BZ17" s="809"/>
      <c r="CA17" s="809"/>
      <c r="CB17" s="809"/>
      <c r="CC17" s="809"/>
      <c r="CD17" s="809"/>
      <c r="CE17" s="809"/>
      <c r="CF17" s="809"/>
      <c r="CG17" s="810"/>
      <c r="CH17" s="811"/>
      <c r="CI17" s="812"/>
      <c r="CJ17" s="812"/>
      <c r="CK17" s="812"/>
      <c r="CL17" s="813"/>
      <c r="CM17" s="811"/>
      <c r="CN17" s="812"/>
      <c r="CO17" s="812"/>
      <c r="CP17" s="812"/>
      <c r="CQ17" s="813"/>
      <c r="CR17" s="811"/>
      <c r="CS17" s="812"/>
      <c r="CT17" s="812"/>
      <c r="CU17" s="812"/>
      <c r="CV17" s="813"/>
      <c r="CW17" s="811"/>
      <c r="CX17" s="812"/>
      <c r="CY17" s="812"/>
      <c r="CZ17" s="812"/>
      <c r="DA17" s="813"/>
      <c r="DB17" s="811"/>
      <c r="DC17" s="812"/>
      <c r="DD17" s="812"/>
      <c r="DE17" s="812"/>
      <c r="DF17" s="813"/>
      <c r="DG17" s="811"/>
      <c r="DH17" s="812"/>
      <c r="DI17" s="812"/>
      <c r="DJ17" s="812"/>
      <c r="DK17" s="813"/>
      <c r="DL17" s="811"/>
      <c r="DM17" s="812"/>
      <c r="DN17" s="812"/>
      <c r="DO17" s="812"/>
      <c r="DP17" s="813"/>
      <c r="DQ17" s="811"/>
      <c r="DR17" s="812"/>
      <c r="DS17" s="812"/>
      <c r="DT17" s="812"/>
      <c r="DU17" s="813"/>
      <c r="DV17" s="808"/>
      <c r="DW17" s="809"/>
      <c r="DX17" s="809"/>
      <c r="DY17" s="809"/>
      <c r="DZ17" s="814"/>
      <c r="EA17" s="224"/>
    </row>
    <row r="18" spans="1:131" s="225" customFormat="1" ht="26.25" customHeight="1" x14ac:dyDescent="0.15">
      <c r="A18" s="228">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04"/>
      <c r="AL18" s="805"/>
      <c r="AM18" s="805"/>
      <c r="AN18" s="805"/>
      <c r="AO18" s="805"/>
      <c r="AP18" s="805"/>
      <c r="AQ18" s="805"/>
      <c r="AR18" s="805"/>
      <c r="AS18" s="805"/>
      <c r="AT18" s="805"/>
      <c r="AU18" s="806"/>
      <c r="AV18" s="806"/>
      <c r="AW18" s="806"/>
      <c r="AX18" s="806"/>
      <c r="AY18" s="807"/>
      <c r="AZ18" s="222"/>
      <c r="BA18" s="222"/>
      <c r="BB18" s="222"/>
      <c r="BC18" s="222"/>
      <c r="BD18" s="222"/>
      <c r="BE18" s="223"/>
      <c r="BF18" s="223"/>
      <c r="BG18" s="223"/>
      <c r="BH18" s="223"/>
      <c r="BI18" s="223"/>
      <c r="BJ18" s="223"/>
      <c r="BK18" s="223"/>
      <c r="BL18" s="223"/>
      <c r="BM18" s="223"/>
      <c r="BN18" s="223"/>
      <c r="BO18" s="223"/>
      <c r="BP18" s="223"/>
      <c r="BQ18" s="228">
        <v>12</v>
      </c>
      <c r="BR18" s="229"/>
      <c r="BS18" s="808"/>
      <c r="BT18" s="809"/>
      <c r="BU18" s="809"/>
      <c r="BV18" s="809"/>
      <c r="BW18" s="809"/>
      <c r="BX18" s="809"/>
      <c r="BY18" s="809"/>
      <c r="BZ18" s="809"/>
      <c r="CA18" s="809"/>
      <c r="CB18" s="809"/>
      <c r="CC18" s="809"/>
      <c r="CD18" s="809"/>
      <c r="CE18" s="809"/>
      <c r="CF18" s="809"/>
      <c r="CG18" s="810"/>
      <c r="CH18" s="811"/>
      <c r="CI18" s="812"/>
      <c r="CJ18" s="812"/>
      <c r="CK18" s="812"/>
      <c r="CL18" s="813"/>
      <c r="CM18" s="811"/>
      <c r="CN18" s="812"/>
      <c r="CO18" s="812"/>
      <c r="CP18" s="812"/>
      <c r="CQ18" s="813"/>
      <c r="CR18" s="811"/>
      <c r="CS18" s="812"/>
      <c r="CT18" s="812"/>
      <c r="CU18" s="812"/>
      <c r="CV18" s="813"/>
      <c r="CW18" s="811"/>
      <c r="CX18" s="812"/>
      <c r="CY18" s="812"/>
      <c r="CZ18" s="812"/>
      <c r="DA18" s="813"/>
      <c r="DB18" s="811"/>
      <c r="DC18" s="812"/>
      <c r="DD18" s="812"/>
      <c r="DE18" s="812"/>
      <c r="DF18" s="813"/>
      <c r="DG18" s="811"/>
      <c r="DH18" s="812"/>
      <c r="DI18" s="812"/>
      <c r="DJ18" s="812"/>
      <c r="DK18" s="813"/>
      <c r="DL18" s="811"/>
      <c r="DM18" s="812"/>
      <c r="DN18" s="812"/>
      <c r="DO18" s="812"/>
      <c r="DP18" s="813"/>
      <c r="DQ18" s="811"/>
      <c r="DR18" s="812"/>
      <c r="DS18" s="812"/>
      <c r="DT18" s="812"/>
      <c r="DU18" s="813"/>
      <c r="DV18" s="808"/>
      <c r="DW18" s="809"/>
      <c r="DX18" s="809"/>
      <c r="DY18" s="809"/>
      <c r="DZ18" s="814"/>
      <c r="EA18" s="224"/>
    </row>
    <row r="19" spans="1:131" s="225" customFormat="1" ht="26.25" customHeight="1" x14ac:dyDescent="0.15">
      <c r="A19" s="228">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04"/>
      <c r="AL19" s="805"/>
      <c r="AM19" s="805"/>
      <c r="AN19" s="805"/>
      <c r="AO19" s="805"/>
      <c r="AP19" s="805"/>
      <c r="AQ19" s="805"/>
      <c r="AR19" s="805"/>
      <c r="AS19" s="805"/>
      <c r="AT19" s="805"/>
      <c r="AU19" s="806"/>
      <c r="AV19" s="806"/>
      <c r="AW19" s="806"/>
      <c r="AX19" s="806"/>
      <c r="AY19" s="807"/>
      <c r="AZ19" s="222"/>
      <c r="BA19" s="222"/>
      <c r="BB19" s="222"/>
      <c r="BC19" s="222"/>
      <c r="BD19" s="222"/>
      <c r="BE19" s="223"/>
      <c r="BF19" s="223"/>
      <c r="BG19" s="223"/>
      <c r="BH19" s="223"/>
      <c r="BI19" s="223"/>
      <c r="BJ19" s="223"/>
      <c r="BK19" s="223"/>
      <c r="BL19" s="223"/>
      <c r="BM19" s="223"/>
      <c r="BN19" s="223"/>
      <c r="BO19" s="223"/>
      <c r="BP19" s="223"/>
      <c r="BQ19" s="228">
        <v>13</v>
      </c>
      <c r="BR19" s="229"/>
      <c r="BS19" s="808"/>
      <c r="BT19" s="809"/>
      <c r="BU19" s="809"/>
      <c r="BV19" s="809"/>
      <c r="BW19" s="809"/>
      <c r="BX19" s="809"/>
      <c r="BY19" s="809"/>
      <c r="BZ19" s="809"/>
      <c r="CA19" s="809"/>
      <c r="CB19" s="809"/>
      <c r="CC19" s="809"/>
      <c r="CD19" s="809"/>
      <c r="CE19" s="809"/>
      <c r="CF19" s="809"/>
      <c r="CG19" s="810"/>
      <c r="CH19" s="811"/>
      <c r="CI19" s="812"/>
      <c r="CJ19" s="812"/>
      <c r="CK19" s="812"/>
      <c r="CL19" s="813"/>
      <c r="CM19" s="811"/>
      <c r="CN19" s="812"/>
      <c r="CO19" s="812"/>
      <c r="CP19" s="812"/>
      <c r="CQ19" s="813"/>
      <c r="CR19" s="811"/>
      <c r="CS19" s="812"/>
      <c r="CT19" s="812"/>
      <c r="CU19" s="812"/>
      <c r="CV19" s="813"/>
      <c r="CW19" s="811"/>
      <c r="CX19" s="812"/>
      <c r="CY19" s="812"/>
      <c r="CZ19" s="812"/>
      <c r="DA19" s="813"/>
      <c r="DB19" s="811"/>
      <c r="DC19" s="812"/>
      <c r="DD19" s="812"/>
      <c r="DE19" s="812"/>
      <c r="DF19" s="813"/>
      <c r="DG19" s="811"/>
      <c r="DH19" s="812"/>
      <c r="DI19" s="812"/>
      <c r="DJ19" s="812"/>
      <c r="DK19" s="813"/>
      <c r="DL19" s="811"/>
      <c r="DM19" s="812"/>
      <c r="DN19" s="812"/>
      <c r="DO19" s="812"/>
      <c r="DP19" s="813"/>
      <c r="DQ19" s="811"/>
      <c r="DR19" s="812"/>
      <c r="DS19" s="812"/>
      <c r="DT19" s="812"/>
      <c r="DU19" s="813"/>
      <c r="DV19" s="808"/>
      <c r="DW19" s="809"/>
      <c r="DX19" s="809"/>
      <c r="DY19" s="809"/>
      <c r="DZ19" s="814"/>
      <c r="EA19" s="224"/>
    </row>
    <row r="20" spans="1:131" s="225" customFormat="1" ht="26.25" customHeight="1" x14ac:dyDescent="0.15">
      <c r="A20" s="228">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04"/>
      <c r="AL20" s="805"/>
      <c r="AM20" s="805"/>
      <c r="AN20" s="805"/>
      <c r="AO20" s="805"/>
      <c r="AP20" s="805"/>
      <c r="AQ20" s="805"/>
      <c r="AR20" s="805"/>
      <c r="AS20" s="805"/>
      <c r="AT20" s="805"/>
      <c r="AU20" s="806"/>
      <c r="AV20" s="806"/>
      <c r="AW20" s="806"/>
      <c r="AX20" s="806"/>
      <c r="AY20" s="807"/>
      <c r="AZ20" s="222"/>
      <c r="BA20" s="222"/>
      <c r="BB20" s="222"/>
      <c r="BC20" s="222"/>
      <c r="BD20" s="222"/>
      <c r="BE20" s="223"/>
      <c r="BF20" s="223"/>
      <c r="BG20" s="223"/>
      <c r="BH20" s="223"/>
      <c r="BI20" s="223"/>
      <c r="BJ20" s="223"/>
      <c r="BK20" s="223"/>
      <c r="BL20" s="223"/>
      <c r="BM20" s="223"/>
      <c r="BN20" s="223"/>
      <c r="BO20" s="223"/>
      <c r="BP20" s="223"/>
      <c r="BQ20" s="228">
        <v>14</v>
      </c>
      <c r="BR20" s="229"/>
      <c r="BS20" s="808"/>
      <c r="BT20" s="809"/>
      <c r="BU20" s="809"/>
      <c r="BV20" s="809"/>
      <c r="BW20" s="809"/>
      <c r="BX20" s="809"/>
      <c r="BY20" s="809"/>
      <c r="BZ20" s="809"/>
      <c r="CA20" s="809"/>
      <c r="CB20" s="809"/>
      <c r="CC20" s="809"/>
      <c r="CD20" s="809"/>
      <c r="CE20" s="809"/>
      <c r="CF20" s="809"/>
      <c r="CG20" s="810"/>
      <c r="CH20" s="811"/>
      <c r="CI20" s="812"/>
      <c r="CJ20" s="812"/>
      <c r="CK20" s="812"/>
      <c r="CL20" s="813"/>
      <c r="CM20" s="811"/>
      <c r="CN20" s="812"/>
      <c r="CO20" s="812"/>
      <c r="CP20" s="812"/>
      <c r="CQ20" s="813"/>
      <c r="CR20" s="811"/>
      <c r="CS20" s="812"/>
      <c r="CT20" s="812"/>
      <c r="CU20" s="812"/>
      <c r="CV20" s="813"/>
      <c r="CW20" s="811"/>
      <c r="CX20" s="812"/>
      <c r="CY20" s="812"/>
      <c r="CZ20" s="812"/>
      <c r="DA20" s="813"/>
      <c r="DB20" s="811"/>
      <c r="DC20" s="812"/>
      <c r="DD20" s="812"/>
      <c r="DE20" s="812"/>
      <c r="DF20" s="813"/>
      <c r="DG20" s="811"/>
      <c r="DH20" s="812"/>
      <c r="DI20" s="812"/>
      <c r="DJ20" s="812"/>
      <c r="DK20" s="813"/>
      <c r="DL20" s="811"/>
      <c r="DM20" s="812"/>
      <c r="DN20" s="812"/>
      <c r="DO20" s="812"/>
      <c r="DP20" s="813"/>
      <c r="DQ20" s="811"/>
      <c r="DR20" s="812"/>
      <c r="DS20" s="812"/>
      <c r="DT20" s="812"/>
      <c r="DU20" s="813"/>
      <c r="DV20" s="808"/>
      <c r="DW20" s="809"/>
      <c r="DX20" s="809"/>
      <c r="DY20" s="809"/>
      <c r="DZ20" s="814"/>
      <c r="EA20" s="224"/>
    </row>
    <row r="21" spans="1:131" s="225" customFormat="1" ht="26.25" customHeight="1" thickBot="1" x14ac:dyDescent="0.2">
      <c r="A21" s="228">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04"/>
      <c r="AL21" s="805"/>
      <c r="AM21" s="805"/>
      <c r="AN21" s="805"/>
      <c r="AO21" s="805"/>
      <c r="AP21" s="805"/>
      <c r="AQ21" s="805"/>
      <c r="AR21" s="805"/>
      <c r="AS21" s="805"/>
      <c r="AT21" s="805"/>
      <c r="AU21" s="806"/>
      <c r="AV21" s="806"/>
      <c r="AW21" s="806"/>
      <c r="AX21" s="806"/>
      <c r="AY21" s="807"/>
      <c r="AZ21" s="222"/>
      <c r="BA21" s="222"/>
      <c r="BB21" s="222"/>
      <c r="BC21" s="222"/>
      <c r="BD21" s="222"/>
      <c r="BE21" s="223"/>
      <c r="BF21" s="223"/>
      <c r="BG21" s="223"/>
      <c r="BH21" s="223"/>
      <c r="BI21" s="223"/>
      <c r="BJ21" s="223"/>
      <c r="BK21" s="223"/>
      <c r="BL21" s="223"/>
      <c r="BM21" s="223"/>
      <c r="BN21" s="223"/>
      <c r="BO21" s="223"/>
      <c r="BP21" s="223"/>
      <c r="BQ21" s="228">
        <v>15</v>
      </c>
      <c r="BR21" s="229"/>
      <c r="BS21" s="808"/>
      <c r="BT21" s="809"/>
      <c r="BU21" s="809"/>
      <c r="BV21" s="809"/>
      <c r="BW21" s="809"/>
      <c r="BX21" s="809"/>
      <c r="BY21" s="809"/>
      <c r="BZ21" s="809"/>
      <c r="CA21" s="809"/>
      <c r="CB21" s="809"/>
      <c r="CC21" s="809"/>
      <c r="CD21" s="809"/>
      <c r="CE21" s="809"/>
      <c r="CF21" s="809"/>
      <c r="CG21" s="810"/>
      <c r="CH21" s="811"/>
      <c r="CI21" s="812"/>
      <c r="CJ21" s="812"/>
      <c r="CK21" s="812"/>
      <c r="CL21" s="813"/>
      <c r="CM21" s="811"/>
      <c r="CN21" s="812"/>
      <c r="CO21" s="812"/>
      <c r="CP21" s="812"/>
      <c r="CQ21" s="813"/>
      <c r="CR21" s="811"/>
      <c r="CS21" s="812"/>
      <c r="CT21" s="812"/>
      <c r="CU21" s="812"/>
      <c r="CV21" s="813"/>
      <c r="CW21" s="811"/>
      <c r="CX21" s="812"/>
      <c r="CY21" s="812"/>
      <c r="CZ21" s="812"/>
      <c r="DA21" s="813"/>
      <c r="DB21" s="811"/>
      <c r="DC21" s="812"/>
      <c r="DD21" s="812"/>
      <c r="DE21" s="812"/>
      <c r="DF21" s="813"/>
      <c r="DG21" s="811"/>
      <c r="DH21" s="812"/>
      <c r="DI21" s="812"/>
      <c r="DJ21" s="812"/>
      <c r="DK21" s="813"/>
      <c r="DL21" s="811"/>
      <c r="DM21" s="812"/>
      <c r="DN21" s="812"/>
      <c r="DO21" s="812"/>
      <c r="DP21" s="813"/>
      <c r="DQ21" s="811"/>
      <c r="DR21" s="812"/>
      <c r="DS21" s="812"/>
      <c r="DT21" s="812"/>
      <c r="DU21" s="813"/>
      <c r="DV21" s="808"/>
      <c r="DW21" s="809"/>
      <c r="DX21" s="809"/>
      <c r="DY21" s="809"/>
      <c r="DZ21" s="814"/>
      <c r="EA21" s="224"/>
    </row>
    <row r="22" spans="1:131" s="225" customFormat="1" ht="26.25" customHeight="1" x14ac:dyDescent="0.15">
      <c r="A22" s="228">
        <v>16</v>
      </c>
      <c r="B22" s="815"/>
      <c r="C22" s="816"/>
      <c r="D22" s="816"/>
      <c r="E22" s="816"/>
      <c r="F22" s="816"/>
      <c r="G22" s="816"/>
      <c r="H22" s="816"/>
      <c r="I22" s="816"/>
      <c r="J22" s="816"/>
      <c r="K22" s="816"/>
      <c r="L22" s="816"/>
      <c r="M22" s="816"/>
      <c r="N22" s="816"/>
      <c r="O22" s="816"/>
      <c r="P22" s="817"/>
      <c r="Q22" s="834"/>
      <c r="R22" s="835"/>
      <c r="S22" s="835"/>
      <c r="T22" s="835"/>
      <c r="U22" s="835"/>
      <c r="V22" s="835"/>
      <c r="W22" s="835"/>
      <c r="X22" s="835"/>
      <c r="Y22" s="835"/>
      <c r="Z22" s="835"/>
      <c r="AA22" s="835"/>
      <c r="AB22" s="835"/>
      <c r="AC22" s="835"/>
      <c r="AD22" s="835"/>
      <c r="AE22" s="836"/>
      <c r="AF22" s="821"/>
      <c r="AG22" s="822"/>
      <c r="AH22" s="822"/>
      <c r="AI22" s="822"/>
      <c r="AJ22" s="823"/>
      <c r="AK22" s="837"/>
      <c r="AL22" s="838"/>
      <c r="AM22" s="838"/>
      <c r="AN22" s="838"/>
      <c r="AO22" s="838"/>
      <c r="AP22" s="838"/>
      <c r="AQ22" s="838"/>
      <c r="AR22" s="838"/>
      <c r="AS22" s="838"/>
      <c r="AT22" s="838"/>
      <c r="AU22" s="839"/>
      <c r="AV22" s="839"/>
      <c r="AW22" s="839"/>
      <c r="AX22" s="839"/>
      <c r="AY22" s="840"/>
      <c r="AZ22" s="841" t="s">
        <v>389</v>
      </c>
      <c r="BA22" s="841"/>
      <c r="BB22" s="841"/>
      <c r="BC22" s="841"/>
      <c r="BD22" s="842"/>
      <c r="BE22" s="223"/>
      <c r="BF22" s="223"/>
      <c r="BG22" s="223"/>
      <c r="BH22" s="223"/>
      <c r="BI22" s="223"/>
      <c r="BJ22" s="223"/>
      <c r="BK22" s="223"/>
      <c r="BL22" s="223"/>
      <c r="BM22" s="223"/>
      <c r="BN22" s="223"/>
      <c r="BO22" s="223"/>
      <c r="BP22" s="223"/>
      <c r="BQ22" s="228">
        <v>16</v>
      </c>
      <c r="BR22" s="229"/>
      <c r="BS22" s="808"/>
      <c r="BT22" s="809"/>
      <c r="BU22" s="809"/>
      <c r="BV22" s="809"/>
      <c r="BW22" s="809"/>
      <c r="BX22" s="809"/>
      <c r="BY22" s="809"/>
      <c r="BZ22" s="809"/>
      <c r="CA22" s="809"/>
      <c r="CB22" s="809"/>
      <c r="CC22" s="809"/>
      <c r="CD22" s="809"/>
      <c r="CE22" s="809"/>
      <c r="CF22" s="809"/>
      <c r="CG22" s="810"/>
      <c r="CH22" s="811"/>
      <c r="CI22" s="812"/>
      <c r="CJ22" s="812"/>
      <c r="CK22" s="812"/>
      <c r="CL22" s="813"/>
      <c r="CM22" s="811"/>
      <c r="CN22" s="812"/>
      <c r="CO22" s="812"/>
      <c r="CP22" s="812"/>
      <c r="CQ22" s="813"/>
      <c r="CR22" s="811"/>
      <c r="CS22" s="812"/>
      <c r="CT22" s="812"/>
      <c r="CU22" s="812"/>
      <c r="CV22" s="813"/>
      <c r="CW22" s="811"/>
      <c r="CX22" s="812"/>
      <c r="CY22" s="812"/>
      <c r="CZ22" s="812"/>
      <c r="DA22" s="813"/>
      <c r="DB22" s="811"/>
      <c r="DC22" s="812"/>
      <c r="DD22" s="812"/>
      <c r="DE22" s="812"/>
      <c r="DF22" s="813"/>
      <c r="DG22" s="811"/>
      <c r="DH22" s="812"/>
      <c r="DI22" s="812"/>
      <c r="DJ22" s="812"/>
      <c r="DK22" s="813"/>
      <c r="DL22" s="811"/>
      <c r="DM22" s="812"/>
      <c r="DN22" s="812"/>
      <c r="DO22" s="812"/>
      <c r="DP22" s="813"/>
      <c r="DQ22" s="811"/>
      <c r="DR22" s="812"/>
      <c r="DS22" s="812"/>
      <c r="DT22" s="812"/>
      <c r="DU22" s="813"/>
      <c r="DV22" s="808"/>
      <c r="DW22" s="809"/>
      <c r="DX22" s="809"/>
      <c r="DY22" s="809"/>
      <c r="DZ22" s="814"/>
      <c r="EA22" s="224"/>
    </row>
    <row r="23" spans="1:131" s="225" customFormat="1" ht="26.25" customHeight="1" thickBot="1" x14ac:dyDescent="0.2">
      <c r="A23" s="230" t="s">
        <v>390</v>
      </c>
      <c r="B23" s="824" t="s">
        <v>391</v>
      </c>
      <c r="C23" s="825"/>
      <c r="D23" s="825"/>
      <c r="E23" s="825"/>
      <c r="F23" s="825"/>
      <c r="G23" s="825"/>
      <c r="H23" s="825"/>
      <c r="I23" s="825"/>
      <c r="J23" s="825"/>
      <c r="K23" s="825"/>
      <c r="L23" s="825"/>
      <c r="M23" s="825"/>
      <c r="N23" s="825"/>
      <c r="O23" s="825"/>
      <c r="P23" s="826"/>
      <c r="Q23" s="827"/>
      <c r="R23" s="828"/>
      <c r="S23" s="828"/>
      <c r="T23" s="828"/>
      <c r="U23" s="828"/>
      <c r="V23" s="828"/>
      <c r="W23" s="828"/>
      <c r="X23" s="828"/>
      <c r="Y23" s="828"/>
      <c r="Z23" s="828"/>
      <c r="AA23" s="828"/>
      <c r="AB23" s="828"/>
      <c r="AC23" s="828"/>
      <c r="AD23" s="828"/>
      <c r="AE23" s="829"/>
      <c r="AF23" s="830">
        <v>1073</v>
      </c>
      <c r="AG23" s="828"/>
      <c r="AH23" s="828"/>
      <c r="AI23" s="828"/>
      <c r="AJ23" s="831"/>
      <c r="AK23" s="832"/>
      <c r="AL23" s="833"/>
      <c r="AM23" s="833"/>
      <c r="AN23" s="833"/>
      <c r="AO23" s="833"/>
      <c r="AP23" s="828"/>
      <c r="AQ23" s="828"/>
      <c r="AR23" s="828"/>
      <c r="AS23" s="828"/>
      <c r="AT23" s="828"/>
      <c r="AU23" s="844"/>
      <c r="AV23" s="844"/>
      <c r="AW23" s="844"/>
      <c r="AX23" s="844"/>
      <c r="AY23" s="845"/>
      <c r="AZ23" s="846" t="s">
        <v>127</v>
      </c>
      <c r="BA23" s="847"/>
      <c r="BB23" s="847"/>
      <c r="BC23" s="847"/>
      <c r="BD23" s="848"/>
      <c r="BE23" s="223"/>
      <c r="BF23" s="223"/>
      <c r="BG23" s="223"/>
      <c r="BH23" s="223"/>
      <c r="BI23" s="223"/>
      <c r="BJ23" s="223"/>
      <c r="BK23" s="223"/>
      <c r="BL23" s="223"/>
      <c r="BM23" s="223"/>
      <c r="BN23" s="223"/>
      <c r="BO23" s="223"/>
      <c r="BP23" s="223"/>
      <c r="BQ23" s="228">
        <v>17</v>
      </c>
      <c r="BR23" s="229"/>
      <c r="BS23" s="808"/>
      <c r="BT23" s="809"/>
      <c r="BU23" s="809"/>
      <c r="BV23" s="809"/>
      <c r="BW23" s="809"/>
      <c r="BX23" s="809"/>
      <c r="BY23" s="809"/>
      <c r="BZ23" s="809"/>
      <c r="CA23" s="809"/>
      <c r="CB23" s="809"/>
      <c r="CC23" s="809"/>
      <c r="CD23" s="809"/>
      <c r="CE23" s="809"/>
      <c r="CF23" s="809"/>
      <c r="CG23" s="810"/>
      <c r="CH23" s="811"/>
      <c r="CI23" s="812"/>
      <c r="CJ23" s="812"/>
      <c r="CK23" s="812"/>
      <c r="CL23" s="813"/>
      <c r="CM23" s="811"/>
      <c r="CN23" s="812"/>
      <c r="CO23" s="812"/>
      <c r="CP23" s="812"/>
      <c r="CQ23" s="813"/>
      <c r="CR23" s="811"/>
      <c r="CS23" s="812"/>
      <c r="CT23" s="812"/>
      <c r="CU23" s="812"/>
      <c r="CV23" s="813"/>
      <c r="CW23" s="811"/>
      <c r="CX23" s="812"/>
      <c r="CY23" s="812"/>
      <c r="CZ23" s="812"/>
      <c r="DA23" s="813"/>
      <c r="DB23" s="811"/>
      <c r="DC23" s="812"/>
      <c r="DD23" s="812"/>
      <c r="DE23" s="812"/>
      <c r="DF23" s="813"/>
      <c r="DG23" s="811"/>
      <c r="DH23" s="812"/>
      <c r="DI23" s="812"/>
      <c r="DJ23" s="812"/>
      <c r="DK23" s="813"/>
      <c r="DL23" s="811"/>
      <c r="DM23" s="812"/>
      <c r="DN23" s="812"/>
      <c r="DO23" s="812"/>
      <c r="DP23" s="813"/>
      <c r="DQ23" s="811"/>
      <c r="DR23" s="812"/>
      <c r="DS23" s="812"/>
      <c r="DT23" s="812"/>
      <c r="DU23" s="813"/>
      <c r="DV23" s="808"/>
      <c r="DW23" s="809"/>
      <c r="DX23" s="809"/>
      <c r="DY23" s="809"/>
      <c r="DZ23" s="814"/>
      <c r="EA23" s="224"/>
    </row>
    <row r="24" spans="1:131" s="225" customFormat="1" ht="26.25" customHeight="1" x14ac:dyDescent="0.15">
      <c r="A24" s="843" t="s">
        <v>392</v>
      </c>
      <c r="B24" s="843"/>
      <c r="C24" s="843"/>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222"/>
      <c r="BA24" s="222"/>
      <c r="BB24" s="222"/>
      <c r="BC24" s="222"/>
      <c r="BD24" s="222"/>
      <c r="BE24" s="223"/>
      <c r="BF24" s="223"/>
      <c r="BG24" s="223"/>
      <c r="BH24" s="223"/>
      <c r="BI24" s="223"/>
      <c r="BJ24" s="223"/>
      <c r="BK24" s="223"/>
      <c r="BL24" s="223"/>
      <c r="BM24" s="223"/>
      <c r="BN24" s="223"/>
      <c r="BO24" s="223"/>
      <c r="BP24" s="223"/>
      <c r="BQ24" s="228">
        <v>18</v>
      </c>
      <c r="BR24" s="229"/>
      <c r="BS24" s="808"/>
      <c r="BT24" s="809"/>
      <c r="BU24" s="809"/>
      <c r="BV24" s="809"/>
      <c r="BW24" s="809"/>
      <c r="BX24" s="809"/>
      <c r="BY24" s="809"/>
      <c r="BZ24" s="809"/>
      <c r="CA24" s="809"/>
      <c r="CB24" s="809"/>
      <c r="CC24" s="809"/>
      <c r="CD24" s="809"/>
      <c r="CE24" s="809"/>
      <c r="CF24" s="809"/>
      <c r="CG24" s="810"/>
      <c r="CH24" s="811"/>
      <c r="CI24" s="812"/>
      <c r="CJ24" s="812"/>
      <c r="CK24" s="812"/>
      <c r="CL24" s="813"/>
      <c r="CM24" s="811"/>
      <c r="CN24" s="812"/>
      <c r="CO24" s="812"/>
      <c r="CP24" s="812"/>
      <c r="CQ24" s="813"/>
      <c r="CR24" s="811"/>
      <c r="CS24" s="812"/>
      <c r="CT24" s="812"/>
      <c r="CU24" s="812"/>
      <c r="CV24" s="813"/>
      <c r="CW24" s="811"/>
      <c r="CX24" s="812"/>
      <c r="CY24" s="812"/>
      <c r="CZ24" s="812"/>
      <c r="DA24" s="813"/>
      <c r="DB24" s="811"/>
      <c r="DC24" s="812"/>
      <c r="DD24" s="812"/>
      <c r="DE24" s="812"/>
      <c r="DF24" s="813"/>
      <c r="DG24" s="811"/>
      <c r="DH24" s="812"/>
      <c r="DI24" s="812"/>
      <c r="DJ24" s="812"/>
      <c r="DK24" s="813"/>
      <c r="DL24" s="811"/>
      <c r="DM24" s="812"/>
      <c r="DN24" s="812"/>
      <c r="DO24" s="812"/>
      <c r="DP24" s="813"/>
      <c r="DQ24" s="811"/>
      <c r="DR24" s="812"/>
      <c r="DS24" s="812"/>
      <c r="DT24" s="812"/>
      <c r="DU24" s="813"/>
      <c r="DV24" s="808"/>
      <c r="DW24" s="809"/>
      <c r="DX24" s="809"/>
      <c r="DY24" s="809"/>
      <c r="DZ24" s="814"/>
      <c r="EA24" s="224"/>
    </row>
    <row r="25" spans="1:131" ht="26.25" customHeight="1" thickBot="1" x14ac:dyDescent="0.2">
      <c r="A25" s="759" t="s">
        <v>393</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22"/>
      <c r="BK25" s="222"/>
      <c r="BL25" s="222"/>
      <c r="BM25" s="222"/>
      <c r="BN25" s="222"/>
      <c r="BO25" s="231"/>
      <c r="BP25" s="231"/>
      <c r="BQ25" s="228">
        <v>19</v>
      </c>
      <c r="BR25" s="229"/>
      <c r="BS25" s="808"/>
      <c r="BT25" s="809"/>
      <c r="BU25" s="809"/>
      <c r="BV25" s="809"/>
      <c r="BW25" s="809"/>
      <c r="BX25" s="809"/>
      <c r="BY25" s="809"/>
      <c r="BZ25" s="809"/>
      <c r="CA25" s="809"/>
      <c r="CB25" s="809"/>
      <c r="CC25" s="809"/>
      <c r="CD25" s="809"/>
      <c r="CE25" s="809"/>
      <c r="CF25" s="809"/>
      <c r="CG25" s="810"/>
      <c r="CH25" s="811"/>
      <c r="CI25" s="812"/>
      <c r="CJ25" s="812"/>
      <c r="CK25" s="812"/>
      <c r="CL25" s="813"/>
      <c r="CM25" s="811"/>
      <c r="CN25" s="812"/>
      <c r="CO25" s="812"/>
      <c r="CP25" s="812"/>
      <c r="CQ25" s="813"/>
      <c r="CR25" s="811"/>
      <c r="CS25" s="812"/>
      <c r="CT25" s="812"/>
      <c r="CU25" s="812"/>
      <c r="CV25" s="813"/>
      <c r="CW25" s="811"/>
      <c r="CX25" s="812"/>
      <c r="CY25" s="812"/>
      <c r="CZ25" s="812"/>
      <c r="DA25" s="813"/>
      <c r="DB25" s="811"/>
      <c r="DC25" s="812"/>
      <c r="DD25" s="812"/>
      <c r="DE25" s="812"/>
      <c r="DF25" s="813"/>
      <c r="DG25" s="811"/>
      <c r="DH25" s="812"/>
      <c r="DI25" s="812"/>
      <c r="DJ25" s="812"/>
      <c r="DK25" s="813"/>
      <c r="DL25" s="811"/>
      <c r="DM25" s="812"/>
      <c r="DN25" s="812"/>
      <c r="DO25" s="812"/>
      <c r="DP25" s="813"/>
      <c r="DQ25" s="811"/>
      <c r="DR25" s="812"/>
      <c r="DS25" s="812"/>
      <c r="DT25" s="812"/>
      <c r="DU25" s="813"/>
      <c r="DV25" s="808"/>
      <c r="DW25" s="809"/>
      <c r="DX25" s="809"/>
      <c r="DY25" s="809"/>
      <c r="DZ25" s="814"/>
      <c r="EA25" s="220"/>
    </row>
    <row r="26" spans="1:131" ht="26.25" customHeight="1" x14ac:dyDescent="0.15">
      <c r="A26" s="761" t="s">
        <v>371</v>
      </c>
      <c r="B26" s="762"/>
      <c r="C26" s="762"/>
      <c r="D26" s="762"/>
      <c r="E26" s="762"/>
      <c r="F26" s="762"/>
      <c r="G26" s="762"/>
      <c r="H26" s="762"/>
      <c r="I26" s="762"/>
      <c r="J26" s="762"/>
      <c r="K26" s="762"/>
      <c r="L26" s="762"/>
      <c r="M26" s="762"/>
      <c r="N26" s="762"/>
      <c r="O26" s="762"/>
      <c r="P26" s="763"/>
      <c r="Q26" s="767" t="s">
        <v>394</v>
      </c>
      <c r="R26" s="768"/>
      <c r="S26" s="768"/>
      <c r="T26" s="768"/>
      <c r="U26" s="769"/>
      <c r="V26" s="767" t="s">
        <v>395</v>
      </c>
      <c r="W26" s="768"/>
      <c r="X26" s="768"/>
      <c r="Y26" s="768"/>
      <c r="Z26" s="769"/>
      <c r="AA26" s="767" t="s">
        <v>396</v>
      </c>
      <c r="AB26" s="768"/>
      <c r="AC26" s="768"/>
      <c r="AD26" s="768"/>
      <c r="AE26" s="768"/>
      <c r="AF26" s="849" t="s">
        <v>397</v>
      </c>
      <c r="AG26" s="850"/>
      <c r="AH26" s="850"/>
      <c r="AI26" s="850"/>
      <c r="AJ26" s="851"/>
      <c r="AK26" s="768" t="s">
        <v>398</v>
      </c>
      <c r="AL26" s="768"/>
      <c r="AM26" s="768"/>
      <c r="AN26" s="768"/>
      <c r="AO26" s="769"/>
      <c r="AP26" s="767" t="s">
        <v>399</v>
      </c>
      <c r="AQ26" s="768"/>
      <c r="AR26" s="768"/>
      <c r="AS26" s="768"/>
      <c r="AT26" s="769"/>
      <c r="AU26" s="767" t="s">
        <v>400</v>
      </c>
      <c r="AV26" s="768"/>
      <c r="AW26" s="768"/>
      <c r="AX26" s="768"/>
      <c r="AY26" s="769"/>
      <c r="AZ26" s="767" t="s">
        <v>401</v>
      </c>
      <c r="BA26" s="768"/>
      <c r="BB26" s="768"/>
      <c r="BC26" s="768"/>
      <c r="BD26" s="769"/>
      <c r="BE26" s="767" t="s">
        <v>378</v>
      </c>
      <c r="BF26" s="768"/>
      <c r="BG26" s="768"/>
      <c r="BH26" s="768"/>
      <c r="BI26" s="774"/>
      <c r="BJ26" s="222"/>
      <c r="BK26" s="222"/>
      <c r="BL26" s="222"/>
      <c r="BM26" s="222"/>
      <c r="BN26" s="222"/>
      <c r="BO26" s="231"/>
      <c r="BP26" s="231"/>
      <c r="BQ26" s="228">
        <v>20</v>
      </c>
      <c r="BR26" s="229"/>
      <c r="BS26" s="808"/>
      <c r="BT26" s="809"/>
      <c r="BU26" s="809"/>
      <c r="BV26" s="809"/>
      <c r="BW26" s="809"/>
      <c r="BX26" s="809"/>
      <c r="BY26" s="809"/>
      <c r="BZ26" s="809"/>
      <c r="CA26" s="809"/>
      <c r="CB26" s="809"/>
      <c r="CC26" s="809"/>
      <c r="CD26" s="809"/>
      <c r="CE26" s="809"/>
      <c r="CF26" s="809"/>
      <c r="CG26" s="810"/>
      <c r="CH26" s="811"/>
      <c r="CI26" s="812"/>
      <c r="CJ26" s="812"/>
      <c r="CK26" s="812"/>
      <c r="CL26" s="813"/>
      <c r="CM26" s="811"/>
      <c r="CN26" s="812"/>
      <c r="CO26" s="812"/>
      <c r="CP26" s="812"/>
      <c r="CQ26" s="813"/>
      <c r="CR26" s="811"/>
      <c r="CS26" s="812"/>
      <c r="CT26" s="812"/>
      <c r="CU26" s="812"/>
      <c r="CV26" s="813"/>
      <c r="CW26" s="811"/>
      <c r="CX26" s="812"/>
      <c r="CY26" s="812"/>
      <c r="CZ26" s="812"/>
      <c r="DA26" s="813"/>
      <c r="DB26" s="811"/>
      <c r="DC26" s="812"/>
      <c r="DD26" s="812"/>
      <c r="DE26" s="812"/>
      <c r="DF26" s="813"/>
      <c r="DG26" s="811"/>
      <c r="DH26" s="812"/>
      <c r="DI26" s="812"/>
      <c r="DJ26" s="812"/>
      <c r="DK26" s="813"/>
      <c r="DL26" s="811"/>
      <c r="DM26" s="812"/>
      <c r="DN26" s="812"/>
      <c r="DO26" s="812"/>
      <c r="DP26" s="813"/>
      <c r="DQ26" s="811"/>
      <c r="DR26" s="812"/>
      <c r="DS26" s="812"/>
      <c r="DT26" s="812"/>
      <c r="DU26" s="813"/>
      <c r="DV26" s="808"/>
      <c r="DW26" s="809"/>
      <c r="DX26" s="809"/>
      <c r="DY26" s="809"/>
      <c r="DZ26" s="814"/>
      <c r="EA26" s="220"/>
    </row>
    <row r="27" spans="1:131" ht="26.25" customHeight="1" thickBot="1" x14ac:dyDescent="0.2">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52"/>
      <c r="AG27" s="853"/>
      <c r="AH27" s="853"/>
      <c r="AI27" s="853"/>
      <c r="AJ27" s="854"/>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76"/>
      <c r="BJ27" s="222"/>
      <c r="BK27" s="222"/>
      <c r="BL27" s="222"/>
      <c r="BM27" s="222"/>
      <c r="BN27" s="222"/>
      <c r="BO27" s="231"/>
      <c r="BP27" s="231"/>
      <c r="BQ27" s="228">
        <v>21</v>
      </c>
      <c r="BR27" s="229"/>
      <c r="BS27" s="808"/>
      <c r="BT27" s="809"/>
      <c r="BU27" s="809"/>
      <c r="BV27" s="809"/>
      <c r="BW27" s="809"/>
      <c r="BX27" s="809"/>
      <c r="BY27" s="809"/>
      <c r="BZ27" s="809"/>
      <c r="CA27" s="809"/>
      <c r="CB27" s="809"/>
      <c r="CC27" s="809"/>
      <c r="CD27" s="809"/>
      <c r="CE27" s="809"/>
      <c r="CF27" s="809"/>
      <c r="CG27" s="810"/>
      <c r="CH27" s="811"/>
      <c r="CI27" s="812"/>
      <c r="CJ27" s="812"/>
      <c r="CK27" s="812"/>
      <c r="CL27" s="813"/>
      <c r="CM27" s="811"/>
      <c r="CN27" s="812"/>
      <c r="CO27" s="812"/>
      <c r="CP27" s="812"/>
      <c r="CQ27" s="813"/>
      <c r="CR27" s="811"/>
      <c r="CS27" s="812"/>
      <c r="CT27" s="812"/>
      <c r="CU27" s="812"/>
      <c r="CV27" s="813"/>
      <c r="CW27" s="811"/>
      <c r="CX27" s="812"/>
      <c r="CY27" s="812"/>
      <c r="CZ27" s="812"/>
      <c r="DA27" s="813"/>
      <c r="DB27" s="811"/>
      <c r="DC27" s="812"/>
      <c r="DD27" s="812"/>
      <c r="DE27" s="812"/>
      <c r="DF27" s="813"/>
      <c r="DG27" s="811"/>
      <c r="DH27" s="812"/>
      <c r="DI27" s="812"/>
      <c r="DJ27" s="812"/>
      <c r="DK27" s="813"/>
      <c r="DL27" s="811"/>
      <c r="DM27" s="812"/>
      <c r="DN27" s="812"/>
      <c r="DO27" s="812"/>
      <c r="DP27" s="813"/>
      <c r="DQ27" s="811"/>
      <c r="DR27" s="812"/>
      <c r="DS27" s="812"/>
      <c r="DT27" s="812"/>
      <c r="DU27" s="813"/>
      <c r="DV27" s="808"/>
      <c r="DW27" s="809"/>
      <c r="DX27" s="809"/>
      <c r="DY27" s="809"/>
      <c r="DZ27" s="814"/>
      <c r="EA27" s="220"/>
    </row>
    <row r="28" spans="1:131" ht="26.25" customHeight="1" thickTop="1" x14ac:dyDescent="0.15">
      <c r="A28" s="232">
        <v>1</v>
      </c>
      <c r="B28" s="784" t="s">
        <v>402</v>
      </c>
      <c r="C28" s="785"/>
      <c r="D28" s="785"/>
      <c r="E28" s="785"/>
      <c r="F28" s="785"/>
      <c r="G28" s="785"/>
      <c r="H28" s="785"/>
      <c r="I28" s="785"/>
      <c r="J28" s="785"/>
      <c r="K28" s="785"/>
      <c r="L28" s="785"/>
      <c r="M28" s="785"/>
      <c r="N28" s="785"/>
      <c r="O28" s="785"/>
      <c r="P28" s="786"/>
      <c r="Q28" s="857">
        <v>704</v>
      </c>
      <c r="R28" s="858"/>
      <c r="S28" s="858"/>
      <c r="T28" s="858"/>
      <c r="U28" s="858"/>
      <c r="V28" s="858">
        <v>582</v>
      </c>
      <c r="W28" s="858"/>
      <c r="X28" s="858"/>
      <c r="Y28" s="858"/>
      <c r="Z28" s="858"/>
      <c r="AA28" s="858">
        <v>122</v>
      </c>
      <c r="AB28" s="858"/>
      <c r="AC28" s="858"/>
      <c r="AD28" s="858"/>
      <c r="AE28" s="859"/>
      <c r="AF28" s="860">
        <v>122</v>
      </c>
      <c r="AG28" s="858"/>
      <c r="AH28" s="858"/>
      <c r="AI28" s="858"/>
      <c r="AJ28" s="861"/>
      <c r="AK28" s="862">
        <v>36</v>
      </c>
      <c r="AL28" s="863"/>
      <c r="AM28" s="863"/>
      <c r="AN28" s="863"/>
      <c r="AO28" s="863"/>
      <c r="AP28" s="864" t="s">
        <v>585</v>
      </c>
      <c r="AQ28" s="863"/>
      <c r="AR28" s="863"/>
      <c r="AS28" s="863"/>
      <c r="AT28" s="863"/>
      <c r="AU28" s="864" t="s">
        <v>585</v>
      </c>
      <c r="AV28" s="863"/>
      <c r="AW28" s="863"/>
      <c r="AX28" s="863"/>
      <c r="AY28" s="863"/>
      <c r="AZ28" s="864" t="s">
        <v>585</v>
      </c>
      <c r="BA28" s="863"/>
      <c r="BB28" s="863"/>
      <c r="BC28" s="863"/>
      <c r="BD28" s="863"/>
      <c r="BE28" s="855"/>
      <c r="BF28" s="855"/>
      <c r="BG28" s="855"/>
      <c r="BH28" s="855"/>
      <c r="BI28" s="856"/>
      <c r="BJ28" s="222"/>
      <c r="BK28" s="222"/>
      <c r="BL28" s="222"/>
      <c r="BM28" s="222"/>
      <c r="BN28" s="222"/>
      <c r="BO28" s="231"/>
      <c r="BP28" s="231"/>
      <c r="BQ28" s="228">
        <v>22</v>
      </c>
      <c r="BR28" s="229"/>
      <c r="BS28" s="808"/>
      <c r="BT28" s="809"/>
      <c r="BU28" s="809"/>
      <c r="BV28" s="809"/>
      <c r="BW28" s="809"/>
      <c r="BX28" s="809"/>
      <c r="BY28" s="809"/>
      <c r="BZ28" s="809"/>
      <c r="CA28" s="809"/>
      <c r="CB28" s="809"/>
      <c r="CC28" s="809"/>
      <c r="CD28" s="809"/>
      <c r="CE28" s="809"/>
      <c r="CF28" s="809"/>
      <c r="CG28" s="810"/>
      <c r="CH28" s="811"/>
      <c r="CI28" s="812"/>
      <c r="CJ28" s="812"/>
      <c r="CK28" s="812"/>
      <c r="CL28" s="813"/>
      <c r="CM28" s="811"/>
      <c r="CN28" s="812"/>
      <c r="CO28" s="812"/>
      <c r="CP28" s="812"/>
      <c r="CQ28" s="813"/>
      <c r="CR28" s="811"/>
      <c r="CS28" s="812"/>
      <c r="CT28" s="812"/>
      <c r="CU28" s="812"/>
      <c r="CV28" s="813"/>
      <c r="CW28" s="811"/>
      <c r="CX28" s="812"/>
      <c r="CY28" s="812"/>
      <c r="CZ28" s="812"/>
      <c r="DA28" s="813"/>
      <c r="DB28" s="811"/>
      <c r="DC28" s="812"/>
      <c r="DD28" s="812"/>
      <c r="DE28" s="812"/>
      <c r="DF28" s="813"/>
      <c r="DG28" s="811"/>
      <c r="DH28" s="812"/>
      <c r="DI28" s="812"/>
      <c r="DJ28" s="812"/>
      <c r="DK28" s="813"/>
      <c r="DL28" s="811"/>
      <c r="DM28" s="812"/>
      <c r="DN28" s="812"/>
      <c r="DO28" s="812"/>
      <c r="DP28" s="813"/>
      <c r="DQ28" s="811"/>
      <c r="DR28" s="812"/>
      <c r="DS28" s="812"/>
      <c r="DT28" s="812"/>
      <c r="DU28" s="813"/>
      <c r="DV28" s="808"/>
      <c r="DW28" s="809"/>
      <c r="DX28" s="809"/>
      <c r="DY28" s="809"/>
      <c r="DZ28" s="814"/>
      <c r="EA28" s="220"/>
    </row>
    <row r="29" spans="1:131" ht="26.25" customHeight="1" x14ac:dyDescent="0.15">
      <c r="A29" s="232">
        <v>2</v>
      </c>
      <c r="B29" s="815" t="s">
        <v>403</v>
      </c>
      <c r="C29" s="816"/>
      <c r="D29" s="816"/>
      <c r="E29" s="816"/>
      <c r="F29" s="816"/>
      <c r="G29" s="816"/>
      <c r="H29" s="816"/>
      <c r="I29" s="816"/>
      <c r="J29" s="816"/>
      <c r="K29" s="816"/>
      <c r="L29" s="816"/>
      <c r="M29" s="816"/>
      <c r="N29" s="816"/>
      <c r="O29" s="816"/>
      <c r="P29" s="817"/>
      <c r="Q29" s="818">
        <v>917</v>
      </c>
      <c r="R29" s="819"/>
      <c r="S29" s="819"/>
      <c r="T29" s="819"/>
      <c r="U29" s="819"/>
      <c r="V29" s="819">
        <v>853</v>
      </c>
      <c r="W29" s="819"/>
      <c r="X29" s="819"/>
      <c r="Y29" s="819"/>
      <c r="Z29" s="819"/>
      <c r="AA29" s="819">
        <v>64</v>
      </c>
      <c r="AB29" s="819"/>
      <c r="AC29" s="819"/>
      <c r="AD29" s="819"/>
      <c r="AE29" s="820"/>
      <c r="AF29" s="821">
        <v>64</v>
      </c>
      <c r="AG29" s="822"/>
      <c r="AH29" s="822"/>
      <c r="AI29" s="822"/>
      <c r="AJ29" s="823"/>
      <c r="AK29" s="869">
        <v>121</v>
      </c>
      <c r="AL29" s="866"/>
      <c r="AM29" s="866"/>
      <c r="AN29" s="866"/>
      <c r="AO29" s="866"/>
      <c r="AP29" s="865" t="s">
        <v>585</v>
      </c>
      <c r="AQ29" s="866"/>
      <c r="AR29" s="866"/>
      <c r="AS29" s="866"/>
      <c r="AT29" s="866"/>
      <c r="AU29" s="865" t="s">
        <v>585</v>
      </c>
      <c r="AV29" s="866"/>
      <c r="AW29" s="866"/>
      <c r="AX29" s="866"/>
      <c r="AY29" s="866"/>
      <c r="AZ29" s="865" t="s">
        <v>585</v>
      </c>
      <c r="BA29" s="866"/>
      <c r="BB29" s="866"/>
      <c r="BC29" s="866"/>
      <c r="BD29" s="866"/>
      <c r="BE29" s="867"/>
      <c r="BF29" s="867"/>
      <c r="BG29" s="867"/>
      <c r="BH29" s="867"/>
      <c r="BI29" s="868"/>
      <c r="BJ29" s="222"/>
      <c r="BK29" s="222"/>
      <c r="BL29" s="222"/>
      <c r="BM29" s="222"/>
      <c r="BN29" s="222"/>
      <c r="BO29" s="231"/>
      <c r="BP29" s="231"/>
      <c r="BQ29" s="228">
        <v>23</v>
      </c>
      <c r="BR29" s="229"/>
      <c r="BS29" s="808"/>
      <c r="BT29" s="809"/>
      <c r="BU29" s="809"/>
      <c r="BV29" s="809"/>
      <c r="BW29" s="809"/>
      <c r="BX29" s="809"/>
      <c r="BY29" s="809"/>
      <c r="BZ29" s="809"/>
      <c r="CA29" s="809"/>
      <c r="CB29" s="809"/>
      <c r="CC29" s="809"/>
      <c r="CD29" s="809"/>
      <c r="CE29" s="809"/>
      <c r="CF29" s="809"/>
      <c r="CG29" s="810"/>
      <c r="CH29" s="811"/>
      <c r="CI29" s="812"/>
      <c r="CJ29" s="812"/>
      <c r="CK29" s="812"/>
      <c r="CL29" s="813"/>
      <c r="CM29" s="811"/>
      <c r="CN29" s="812"/>
      <c r="CO29" s="812"/>
      <c r="CP29" s="812"/>
      <c r="CQ29" s="813"/>
      <c r="CR29" s="811"/>
      <c r="CS29" s="812"/>
      <c r="CT29" s="812"/>
      <c r="CU29" s="812"/>
      <c r="CV29" s="813"/>
      <c r="CW29" s="811"/>
      <c r="CX29" s="812"/>
      <c r="CY29" s="812"/>
      <c r="CZ29" s="812"/>
      <c r="DA29" s="813"/>
      <c r="DB29" s="811"/>
      <c r="DC29" s="812"/>
      <c r="DD29" s="812"/>
      <c r="DE29" s="812"/>
      <c r="DF29" s="813"/>
      <c r="DG29" s="811"/>
      <c r="DH29" s="812"/>
      <c r="DI29" s="812"/>
      <c r="DJ29" s="812"/>
      <c r="DK29" s="813"/>
      <c r="DL29" s="811"/>
      <c r="DM29" s="812"/>
      <c r="DN29" s="812"/>
      <c r="DO29" s="812"/>
      <c r="DP29" s="813"/>
      <c r="DQ29" s="811"/>
      <c r="DR29" s="812"/>
      <c r="DS29" s="812"/>
      <c r="DT29" s="812"/>
      <c r="DU29" s="813"/>
      <c r="DV29" s="808"/>
      <c r="DW29" s="809"/>
      <c r="DX29" s="809"/>
      <c r="DY29" s="809"/>
      <c r="DZ29" s="814"/>
      <c r="EA29" s="220"/>
    </row>
    <row r="30" spans="1:131" ht="26.25" customHeight="1" x14ac:dyDescent="0.15">
      <c r="A30" s="232">
        <v>3</v>
      </c>
      <c r="B30" s="815" t="s">
        <v>404</v>
      </c>
      <c r="C30" s="816"/>
      <c r="D30" s="816"/>
      <c r="E30" s="816"/>
      <c r="F30" s="816"/>
      <c r="G30" s="816"/>
      <c r="H30" s="816"/>
      <c r="I30" s="816"/>
      <c r="J30" s="816"/>
      <c r="K30" s="816"/>
      <c r="L30" s="816"/>
      <c r="M30" s="816"/>
      <c r="N30" s="816"/>
      <c r="O30" s="816"/>
      <c r="P30" s="817"/>
      <c r="Q30" s="818">
        <v>79</v>
      </c>
      <c r="R30" s="819"/>
      <c r="S30" s="819"/>
      <c r="T30" s="819"/>
      <c r="U30" s="819"/>
      <c r="V30" s="819">
        <v>79</v>
      </c>
      <c r="W30" s="819"/>
      <c r="X30" s="819"/>
      <c r="Y30" s="819"/>
      <c r="Z30" s="819"/>
      <c r="AA30" s="819">
        <v>0</v>
      </c>
      <c r="AB30" s="819"/>
      <c r="AC30" s="819"/>
      <c r="AD30" s="819"/>
      <c r="AE30" s="820"/>
      <c r="AF30" s="821">
        <v>0</v>
      </c>
      <c r="AG30" s="822"/>
      <c r="AH30" s="822"/>
      <c r="AI30" s="822"/>
      <c r="AJ30" s="823"/>
      <c r="AK30" s="869">
        <v>18</v>
      </c>
      <c r="AL30" s="866"/>
      <c r="AM30" s="866"/>
      <c r="AN30" s="866"/>
      <c r="AO30" s="866"/>
      <c r="AP30" s="865" t="s">
        <v>585</v>
      </c>
      <c r="AQ30" s="866"/>
      <c r="AR30" s="866"/>
      <c r="AS30" s="866"/>
      <c r="AT30" s="866"/>
      <c r="AU30" s="865" t="s">
        <v>585</v>
      </c>
      <c r="AV30" s="866"/>
      <c r="AW30" s="866"/>
      <c r="AX30" s="866"/>
      <c r="AY30" s="866"/>
      <c r="AZ30" s="865" t="s">
        <v>585</v>
      </c>
      <c r="BA30" s="866"/>
      <c r="BB30" s="866"/>
      <c r="BC30" s="866"/>
      <c r="BD30" s="866"/>
      <c r="BE30" s="867"/>
      <c r="BF30" s="867"/>
      <c r="BG30" s="867"/>
      <c r="BH30" s="867"/>
      <c r="BI30" s="868"/>
      <c r="BJ30" s="222"/>
      <c r="BK30" s="222"/>
      <c r="BL30" s="222"/>
      <c r="BM30" s="222"/>
      <c r="BN30" s="222"/>
      <c r="BO30" s="231"/>
      <c r="BP30" s="231"/>
      <c r="BQ30" s="228">
        <v>24</v>
      </c>
      <c r="BR30" s="229"/>
      <c r="BS30" s="808"/>
      <c r="BT30" s="809"/>
      <c r="BU30" s="809"/>
      <c r="BV30" s="809"/>
      <c r="BW30" s="809"/>
      <c r="BX30" s="809"/>
      <c r="BY30" s="809"/>
      <c r="BZ30" s="809"/>
      <c r="CA30" s="809"/>
      <c r="CB30" s="809"/>
      <c r="CC30" s="809"/>
      <c r="CD30" s="809"/>
      <c r="CE30" s="809"/>
      <c r="CF30" s="809"/>
      <c r="CG30" s="810"/>
      <c r="CH30" s="811"/>
      <c r="CI30" s="812"/>
      <c r="CJ30" s="812"/>
      <c r="CK30" s="812"/>
      <c r="CL30" s="813"/>
      <c r="CM30" s="811"/>
      <c r="CN30" s="812"/>
      <c r="CO30" s="812"/>
      <c r="CP30" s="812"/>
      <c r="CQ30" s="813"/>
      <c r="CR30" s="811"/>
      <c r="CS30" s="812"/>
      <c r="CT30" s="812"/>
      <c r="CU30" s="812"/>
      <c r="CV30" s="813"/>
      <c r="CW30" s="811"/>
      <c r="CX30" s="812"/>
      <c r="CY30" s="812"/>
      <c r="CZ30" s="812"/>
      <c r="DA30" s="813"/>
      <c r="DB30" s="811"/>
      <c r="DC30" s="812"/>
      <c r="DD30" s="812"/>
      <c r="DE30" s="812"/>
      <c r="DF30" s="813"/>
      <c r="DG30" s="811"/>
      <c r="DH30" s="812"/>
      <c r="DI30" s="812"/>
      <c r="DJ30" s="812"/>
      <c r="DK30" s="813"/>
      <c r="DL30" s="811"/>
      <c r="DM30" s="812"/>
      <c r="DN30" s="812"/>
      <c r="DO30" s="812"/>
      <c r="DP30" s="813"/>
      <c r="DQ30" s="811"/>
      <c r="DR30" s="812"/>
      <c r="DS30" s="812"/>
      <c r="DT30" s="812"/>
      <c r="DU30" s="813"/>
      <c r="DV30" s="808"/>
      <c r="DW30" s="809"/>
      <c r="DX30" s="809"/>
      <c r="DY30" s="809"/>
      <c r="DZ30" s="814"/>
      <c r="EA30" s="220"/>
    </row>
    <row r="31" spans="1:131" ht="26.25" customHeight="1" x14ac:dyDescent="0.15">
      <c r="A31" s="232">
        <v>4</v>
      </c>
      <c r="B31" s="815" t="s">
        <v>405</v>
      </c>
      <c r="C31" s="816"/>
      <c r="D31" s="816"/>
      <c r="E31" s="816"/>
      <c r="F31" s="816"/>
      <c r="G31" s="816"/>
      <c r="H31" s="816"/>
      <c r="I31" s="816"/>
      <c r="J31" s="816"/>
      <c r="K31" s="816"/>
      <c r="L31" s="816"/>
      <c r="M31" s="816"/>
      <c r="N31" s="816"/>
      <c r="O31" s="816"/>
      <c r="P31" s="817"/>
      <c r="Q31" s="818">
        <v>154</v>
      </c>
      <c r="R31" s="819"/>
      <c r="S31" s="819"/>
      <c r="T31" s="819"/>
      <c r="U31" s="819"/>
      <c r="V31" s="819">
        <v>142</v>
      </c>
      <c r="W31" s="819"/>
      <c r="X31" s="819"/>
      <c r="Y31" s="819"/>
      <c r="Z31" s="819"/>
      <c r="AA31" s="819">
        <v>12</v>
      </c>
      <c r="AB31" s="819"/>
      <c r="AC31" s="819"/>
      <c r="AD31" s="819"/>
      <c r="AE31" s="820"/>
      <c r="AF31" s="821">
        <v>112</v>
      </c>
      <c r="AG31" s="822"/>
      <c r="AH31" s="822"/>
      <c r="AI31" s="822"/>
      <c r="AJ31" s="823"/>
      <c r="AK31" s="869">
        <v>32</v>
      </c>
      <c r="AL31" s="866"/>
      <c r="AM31" s="866"/>
      <c r="AN31" s="866"/>
      <c r="AO31" s="866"/>
      <c r="AP31" s="866">
        <v>443</v>
      </c>
      <c r="AQ31" s="866"/>
      <c r="AR31" s="866"/>
      <c r="AS31" s="866"/>
      <c r="AT31" s="866"/>
      <c r="AU31" s="866">
        <v>226</v>
      </c>
      <c r="AV31" s="866"/>
      <c r="AW31" s="866"/>
      <c r="AX31" s="866"/>
      <c r="AY31" s="866"/>
      <c r="AZ31" s="865" t="s">
        <v>585</v>
      </c>
      <c r="BA31" s="866"/>
      <c r="BB31" s="866"/>
      <c r="BC31" s="866"/>
      <c r="BD31" s="866"/>
      <c r="BE31" s="867" t="s">
        <v>406</v>
      </c>
      <c r="BF31" s="867"/>
      <c r="BG31" s="867"/>
      <c r="BH31" s="867"/>
      <c r="BI31" s="868"/>
      <c r="BJ31" s="222"/>
      <c r="BK31" s="222"/>
      <c r="BL31" s="222"/>
      <c r="BM31" s="222"/>
      <c r="BN31" s="222"/>
      <c r="BO31" s="231"/>
      <c r="BP31" s="231"/>
      <c r="BQ31" s="228">
        <v>25</v>
      </c>
      <c r="BR31" s="229"/>
      <c r="BS31" s="808"/>
      <c r="BT31" s="809"/>
      <c r="BU31" s="809"/>
      <c r="BV31" s="809"/>
      <c r="BW31" s="809"/>
      <c r="BX31" s="809"/>
      <c r="BY31" s="809"/>
      <c r="BZ31" s="809"/>
      <c r="CA31" s="809"/>
      <c r="CB31" s="809"/>
      <c r="CC31" s="809"/>
      <c r="CD31" s="809"/>
      <c r="CE31" s="809"/>
      <c r="CF31" s="809"/>
      <c r="CG31" s="810"/>
      <c r="CH31" s="811"/>
      <c r="CI31" s="812"/>
      <c r="CJ31" s="812"/>
      <c r="CK31" s="812"/>
      <c r="CL31" s="813"/>
      <c r="CM31" s="811"/>
      <c r="CN31" s="812"/>
      <c r="CO31" s="812"/>
      <c r="CP31" s="812"/>
      <c r="CQ31" s="813"/>
      <c r="CR31" s="811"/>
      <c r="CS31" s="812"/>
      <c r="CT31" s="812"/>
      <c r="CU31" s="812"/>
      <c r="CV31" s="813"/>
      <c r="CW31" s="811"/>
      <c r="CX31" s="812"/>
      <c r="CY31" s="812"/>
      <c r="CZ31" s="812"/>
      <c r="DA31" s="813"/>
      <c r="DB31" s="811"/>
      <c r="DC31" s="812"/>
      <c r="DD31" s="812"/>
      <c r="DE31" s="812"/>
      <c r="DF31" s="813"/>
      <c r="DG31" s="811"/>
      <c r="DH31" s="812"/>
      <c r="DI31" s="812"/>
      <c r="DJ31" s="812"/>
      <c r="DK31" s="813"/>
      <c r="DL31" s="811"/>
      <c r="DM31" s="812"/>
      <c r="DN31" s="812"/>
      <c r="DO31" s="812"/>
      <c r="DP31" s="813"/>
      <c r="DQ31" s="811"/>
      <c r="DR31" s="812"/>
      <c r="DS31" s="812"/>
      <c r="DT31" s="812"/>
      <c r="DU31" s="813"/>
      <c r="DV31" s="808"/>
      <c r="DW31" s="809"/>
      <c r="DX31" s="809"/>
      <c r="DY31" s="809"/>
      <c r="DZ31" s="814"/>
      <c r="EA31" s="220"/>
    </row>
    <row r="32" spans="1:131" ht="26.25" customHeight="1" x14ac:dyDescent="0.15">
      <c r="A32" s="232">
        <v>5</v>
      </c>
      <c r="B32" s="815" t="s">
        <v>407</v>
      </c>
      <c r="C32" s="816"/>
      <c r="D32" s="816"/>
      <c r="E32" s="816"/>
      <c r="F32" s="816"/>
      <c r="G32" s="816"/>
      <c r="H32" s="816"/>
      <c r="I32" s="816"/>
      <c r="J32" s="816"/>
      <c r="K32" s="816"/>
      <c r="L32" s="816"/>
      <c r="M32" s="816"/>
      <c r="N32" s="816"/>
      <c r="O32" s="816"/>
      <c r="P32" s="817"/>
      <c r="Q32" s="818">
        <v>259</v>
      </c>
      <c r="R32" s="819"/>
      <c r="S32" s="819"/>
      <c r="T32" s="819"/>
      <c r="U32" s="819"/>
      <c r="V32" s="819">
        <v>253</v>
      </c>
      <c r="W32" s="819"/>
      <c r="X32" s="819"/>
      <c r="Y32" s="819"/>
      <c r="Z32" s="819"/>
      <c r="AA32" s="819">
        <v>6</v>
      </c>
      <c r="AB32" s="819"/>
      <c r="AC32" s="819"/>
      <c r="AD32" s="819"/>
      <c r="AE32" s="820"/>
      <c r="AF32" s="821">
        <v>141</v>
      </c>
      <c r="AG32" s="822"/>
      <c r="AH32" s="822"/>
      <c r="AI32" s="822"/>
      <c r="AJ32" s="823"/>
      <c r="AK32" s="869">
        <v>184</v>
      </c>
      <c r="AL32" s="866"/>
      <c r="AM32" s="866"/>
      <c r="AN32" s="866"/>
      <c r="AO32" s="866"/>
      <c r="AP32" s="866">
        <v>789</v>
      </c>
      <c r="AQ32" s="866"/>
      <c r="AR32" s="866"/>
      <c r="AS32" s="866"/>
      <c r="AT32" s="866"/>
      <c r="AU32" s="866">
        <v>789</v>
      </c>
      <c r="AV32" s="866"/>
      <c r="AW32" s="866"/>
      <c r="AX32" s="866"/>
      <c r="AY32" s="866"/>
      <c r="AZ32" s="865" t="s">
        <v>585</v>
      </c>
      <c r="BA32" s="866"/>
      <c r="BB32" s="866"/>
      <c r="BC32" s="866"/>
      <c r="BD32" s="866"/>
      <c r="BE32" s="867" t="s">
        <v>408</v>
      </c>
      <c r="BF32" s="867"/>
      <c r="BG32" s="867"/>
      <c r="BH32" s="867"/>
      <c r="BI32" s="868"/>
      <c r="BJ32" s="222"/>
      <c r="BK32" s="222"/>
      <c r="BL32" s="222"/>
      <c r="BM32" s="222"/>
      <c r="BN32" s="222"/>
      <c r="BO32" s="231"/>
      <c r="BP32" s="231"/>
      <c r="BQ32" s="228">
        <v>26</v>
      </c>
      <c r="BR32" s="229"/>
      <c r="BS32" s="808"/>
      <c r="BT32" s="809"/>
      <c r="BU32" s="809"/>
      <c r="BV32" s="809"/>
      <c r="BW32" s="809"/>
      <c r="BX32" s="809"/>
      <c r="BY32" s="809"/>
      <c r="BZ32" s="809"/>
      <c r="CA32" s="809"/>
      <c r="CB32" s="809"/>
      <c r="CC32" s="809"/>
      <c r="CD32" s="809"/>
      <c r="CE32" s="809"/>
      <c r="CF32" s="809"/>
      <c r="CG32" s="810"/>
      <c r="CH32" s="811"/>
      <c r="CI32" s="812"/>
      <c r="CJ32" s="812"/>
      <c r="CK32" s="812"/>
      <c r="CL32" s="813"/>
      <c r="CM32" s="811"/>
      <c r="CN32" s="812"/>
      <c r="CO32" s="812"/>
      <c r="CP32" s="812"/>
      <c r="CQ32" s="813"/>
      <c r="CR32" s="811"/>
      <c r="CS32" s="812"/>
      <c r="CT32" s="812"/>
      <c r="CU32" s="812"/>
      <c r="CV32" s="813"/>
      <c r="CW32" s="811"/>
      <c r="CX32" s="812"/>
      <c r="CY32" s="812"/>
      <c r="CZ32" s="812"/>
      <c r="DA32" s="813"/>
      <c r="DB32" s="811"/>
      <c r="DC32" s="812"/>
      <c r="DD32" s="812"/>
      <c r="DE32" s="812"/>
      <c r="DF32" s="813"/>
      <c r="DG32" s="811"/>
      <c r="DH32" s="812"/>
      <c r="DI32" s="812"/>
      <c r="DJ32" s="812"/>
      <c r="DK32" s="813"/>
      <c r="DL32" s="811"/>
      <c r="DM32" s="812"/>
      <c r="DN32" s="812"/>
      <c r="DO32" s="812"/>
      <c r="DP32" s="813"/>
      <c r="DQ32" s="811"/>
      <c r="DR32" s="812"/>
      <c r="DS32" s="812"/>
      <c r="DT32" s="812"/>
      <c r="DU32" s="813"/>
      <c r="DV32" s="808"/>
      <c r="DW32" s="809"/>
      <c r="DX32" s="809"/>
      <c r="DY32" s="809"/>
      <c r="DZ32" s="814"/>
      <c r="EA32" s="220"/>
    </row>
    <row r="33" spans="1:131" ht="26.25" customHeight="1" x14ac:dyDescent="0.15">
      <c r="A33" s="232">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69"/>
      <c r="AL33" s="866"/>
      <c r="AM33" s="866"/>
      <c r="AN33" s="866"/>
      <c r="AO33" s="866"/>
      <c r="AP33" s="866"/>
      <c r="AQ33" s="866"/>
      <c r="AR33" s="866"/>
      <c r="AS33" s="866"/>
      <c r="AT33" s="866"/>
      <c r="AU33" s="866"/>
      <c r="AV33" s="866"/>
      <c r="AW33" s="866"/>
      <c r="AX33" s="866"/>
      <c r="AY33" s="866"/>
      <c r="AZ33" s="870"/>
      <c r="BA33" s="870"/>
      <c r="BB33" s="870"/>
      <c r="BC33" s="870"/>
      <c r="BD33" s="870"/>
      <c r="BE33" s="867"/>
      <c r="BF33" s="867"/>
      <c r="BG33" s="867"/>
      <c r="BH33" s="867"/>
      <c r="BI33" s="868"/>
      <c r="BJ33" s="222"/>
      <c r="BK33" s="222"/>
      <c r="BL33" s="222"/>
      <c r="BM33" s="222"/>
      <c r="BN33" s="222"/>
      <c r="BO33" s="231"/>
      <c r="BP33" s="231"/>
      <c r="BQ33" s="228">
        <v>27</v>
      </c>
      <c r="BR33" s="229"/>
      <c r="BS33" s="808"/>
      <c r="BT33" s="809"/>
      <c r="BU33" s="809"/>
      <c r="BV33" s="809"/>
      <c r="BW33" s="809"/>
      <c r="BX33" s="809"/>
      <c r="BY33" s="809"/>
      <c r="BZ33" s="809"/>
      <c r="CA33" s="809"/>
      <c r="CB33" s="809"/>
      <c r="CC33" s="809"/>
      <c r="CD33" s="809"/>
      <c r="CE33" s="809"/>
      <c r="CF33" s="809"/>
      <c r="CG33" s="810"/>
      <c r="CH33" s="811"/>
      <c r="CI33" s="812"/>
      <c r="CJ33" s="812"/>
      <c r="CK33" s="812"/>
      <c r="CL33" s="813"/>
      <c r="CM33" s="811"/>
      <c r="CN33" s="812"/>
      <c r="CO33" s="812"/>
      <c r="CP33" s="812"/>
      <c r="CQ33" s="813"/>
      <c r="CR33" s="811"/>
      <c r="CS33" s="812"/>
      <c r="CT33" s="812"/>
      <c r="CU33" s="812"/>
      <c r="CV33" s="813"/>
      <c r="CW33" s="811"/>
      <c r="CX33" s="812"/>
      <c r="CY33" s="812"/>
      <c r="CZ33" s="812"/>
      <c r="DA33" s="813"/>
      <c r="DB33" s="811"/>
      <c r="DC33" s="812"/>
      <c r="DD33" s="812"/>
      <c r="DE33" s="812"/>
      <c r="DF33" s="813"/>
      <c r="DG33" s="811"/>
      <c r="DH33" s="812"/>
      <c r="DI33" s="812"/>
      <c r="DJ33" s="812"/>
      <c r="DK33" s="813"/>
      <c r="DL33" s="811"/>
      <c r="DM33" s="812"/>
      <c r="DN33" s="812"/>
      <c r="DO33" s="812"/>
      <c r="DP33" s="813"/>
      <c r="DQ33" s="811"/>
      <c r="DR33" s="812"/>
      <c r="DS33" s="812"/>
      <c r="DT33" s="812"/>
      <c r="DU33" s="813"/>
      <c r="DV33" s="808"/>
      <c r="DW33" s="809"/>
      <c r="DX33" s="809"/>
      <c r="DY33" s="809"/>
      <c r="DZ33" s="814"/>
      <c r="EA33" s="220"/>
    </row>
    <row r="34" spans="1:131" ht="26.25" customHeight="1" x14ac:dyDescent="0.15">
      <c r="A34" s="232">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69"/>
      <c r="AL34" s="866"/>
      <c r="AM34" s="866"/>
      <c r="AN34" s="866"/>
      <c r="AO34" s="866"/>
      <c r="AP34" s="866"/>
      <c r="AQ34" s="866"/>
      <c r="AR34" s="866"/>
      <c r="AS34" s="866"/>
      <c r="AT34" s="866"/>
      <c r="AU34" s="866"/>
      <c r="AV34" s="866"/>
      <c r="AW34" s="866"/>
      <c r="AX34" s="866"/>
      <c r="AY34" s="866"/>
      <c r="AZ34" s="870"/>
      <c r="BA34" s="870"/>
      <c r="BB34" s="870"/>
      <c r="BC34" s="870"/>
      <c r="BD34" s="870"/>
      <c r="BE34" s="867"/>
      <c r="BF34" s="867"/>
      <c r="BG34" s="867"/>
      <c r="BH34" s="867"/>
      <c r="BI34" s="868"/>
      <c r="BJ34" s="222"/>
      <c r="BK34" s="222"/>
      <c r="BL34" s="222"/>
      <c r="BM34" s="222"/>
      <c r="BN34" s="222"/>
      <c r="BO34" s="231"/>
      <c r="BP34" s="231"/>
      <c r="BQ34" s="228">
        <v>28</v>
      </c>
      <c r="BR34" s="229"/>
      <c r="BS34" s="808"/>
      <c r="BT34" s="809"/>
      <c r="BU34" s="809"/>
      <c r="BV34" s="809"/>
      <c r="BW34" s="809"/>
      <c r="BX34" s="809"/>
      <c r="BY34" s="809"/>
      <c r="BZ34" s="809"/>
      <c r="CA34" s="809"/>
      <c r="CB34" s="809"/>
      <c r="CC34" s="809"/>
      <c r="CD34" s="809"/>
      <c r="CE34" s="809"/>
      <c r="CF34" s="809"/>
      <c r="CG34" s="810"/>
      <c r="CH34" s="811"/>
      <c r="CI34" s="812"/>
      <c r="CJ34" s="812"/>
      <c r="CK34" s="812"/>
      <c r="CL34" s="813"/>
      <c r="CM34" s="811"/>
      <c r="CN34" s="812"/>
      <c r="CO34" s="812"/>
      <c r="CP34" s="812"/>
      <c r="CQ34" s="813"/>
      <c r="CR34" s="811"/>
      <c r="CS34" s="812"/>
      <c r="CT34" s="812"/>
      <c r="CU34" s="812"/>
      <c r="CV34" s="813"/>
      <c r="CW34" s="811"/>
      <c r="CX34" s="812"/>
      <c r="CY34" s="812"/>
      <c r="CZ34" s="812"/>
      <c r="DA34" s="813"/>
      <c r="DB34" s="811"/>
      <c r="DC34" s="812"/>
      <c r="DD34" s="812"/>
      <c r="DE34" s="812"/>
      <c r="DF34" s="813"/>
      <c r="DG34" s="811"/>
      <c r="DH34" s="812"/>
      <c r="DI34" s="812"/>
      <c r="DJ34" s="812"/>
      <c r="DK34" s="813"/>
      <c r="DL34" s="811"/>
      <c r="DM34" s="812"/>
      <c r="DN34" s="812"/>
      <c r="DO34" s="812"/>
      <c r="DP34" s="813"/>
      <c r="DQ34" s="811"/>
      <c r="DR34" s="812"/>
      <c r="DS34" s="812"/>
      <c r="DT34" s="812"/>
      <c r="DU34" s="813"/>
      <c r="DV34" s="808"/>
      <c r="DW34" s="809"/>
      <c r="DX34" s="809"/>
      <c r="DY34" s="809"/>
      <c r="DZ34" s="814"/>
      <c r="EA34" s="220"/>
    </row>
    <row r="35" spans="1:131" ht="26.25" customHeight="1" x14ac:dyDescent="0.15">
      <c r="A35" s="232">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69"/>
      <c r="AL35" s="866"/>
      <c r="AM35" s="866"/>
      <c r="AN35" s="866"/>
      <c r="AO35" s="866"/>
      <c r="AP35" s="866"/>
      <c r="AQ35" s="866"/>
      <c r="AR35" s="866"/>
      <c r="AS35" s="866"/>
      <c r="AT35" s="866"/>
      <c r="AU35" s="866"/>
      <c r="AV35" s="866"/>
      <c r="AW35" s="866"/>
      <c r="AX35" s="866"/>
      <c r="AY35" s="866"/>
      <c r="AZ35" s="870"/>
      <c r="BA35" s="870"/>
      <c r="BB35" s="870"/>
      <c r="BC35" s="870"/>
      <c r="BD35" s="870"/>
      <c r="BE35" s="867"/>
      <c r="BF35" s="867"/>
      <c r="BG35" s="867"/>
      <c r="BH35" s="867"/>
      <c r="BI35" s="868"/>
      <c r="BJ35" s="222"/>
      <c r="BK35" s="222"/>
      <c r="BL35" s="222"/>
      <c r="BM35" s="222"/>
      <c r="BN35" s="222"/>
      <c r="BO35" s="231"/>
      <c r="BP35" s="231"/>
      <c r="BQ35" s="228">
        <v>29</v>
      </c>
      <c r="BR35" s="229"/>
      <c r="BS35" s="808"/>
      <c r="BT35" s="809"/>
      <c r="BU35" s="809"/>
      <c r="BV35" s="809"/>
      <c r="BW35" s="809"/>
      <c r="BX35" s="809"/>
      <c r="BY35" s="809"/>
      <c r="BZ35" s="809"/>
      <c r="CA35" s="809"/>
      <c r="CB35" s="809"/>
      <c r="CC35" s="809"/>
      <c r="CD35" s="809"/>
      <c r="CE35" s="809"/>
      <c r="CF35" s="809"/>
      <c r="CG35" s="810"/>
      <c r="CH35" s="811"/>
      <c r="CI35" s="812"/>
      <c r="CJ35" s="812"/>
      <c r="CK35" s="812"/>
      <c r="CL35" s="813"/>
      <c r="CM35" s="811"/>
      <c r="CN35" s="812"/>
      <c r="CO35" s="812"/>
      <c r="CP35" s="812"/>
      <c r="CQ35" s="813"/>
      <c r="CR35" s="811"/>
      <c r="CS35" s="812"/>
      <c r="CT35" s="812"/>
      <c r="CU35" s="812"/>
      <c r="CV35" s="813"/>
      <c r="CW35" s="811"/>
      <c r="CX35" s="812"/>
      <c r="CY35" s="812"/>
      <c r="CZ35" s="812"/>
      <c r="DA35" s="813"/>
      <c r="DB35" s="811"/>
      <c r="DC35" s="812"/>
      <c r="DD35" s="812"/>
      <c r="DE35" s="812"/>
      <c r="DF35" s="813"/>
      <c r="DG35" s="811"/>
      <c r="DH35" s="812"/>
      <c r="DI35" s="812"/>
      <c r="DJ35" s="812"/>
      <c r="DK35" s="813"/>
      <c r="DL35" s="811"/>
      <c r="DM35" s="812"/>
      <c r="DN35" s="812"/>
      <c r="DO35" s="812"/>
      <c r="DP35" s="813"/>
      <c r="DQ35" s="811"/>
      <c r="DR35" s="812"/>
      <c r="DS35" s="812"/>
      <c r="DT35" s="812"/>
      <c r="DU35" s="813"/>
      <c r="DV35" s="808"/>
      <c r="DW35" s="809"/>
      <c r="DX35" s="809"/>
      <c r="DY35" s="809"/>
      <c r="DZ35" s="814"/>
      <c r="EA35" s="220"/>
    </row>
    <row r="36" spans="1:131" ht="26.25" customHeight="1" x14ac:dyDescent="0.15">
      <c r="A36" s="232">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69"/>
      <c r="AL36" s="866"/>
      <c r="AM36" s="866"/>
      <c r="AN36" s="866"/>
      <c r="AO36" s="866"/>
      <c r="AP36" s="866"/>
      <c r="AQ36" s="866"/>
      <c r="AR36" s="866"/>
      <c r="AS36" s="866"/>
      <c r="AT36" s="866"/>
      <c r="AU36" s="866"/>
      <c r="AV36" s="866"/>
      <c r="AW36" s="866"/>
      <c r="AX36" s="866"/>
      <c r="AY36" s="866"/>
      <c r="AZ36" s="870"/>
      <c r="BA36" s="870"/>
      <c r="BB36" s="870"/>
      <c r="BC36" s="870"/>
      <c r="BD36" s="870"/>
      <c r="BE36" s="867"/>
      <c r="BF36" s="867"/>
      <c r="BG36" s="867"/>
      <c r="BH36" s="867"/>
      <c r="BI36" s="868"/>
      <c r="BJ36" s="222"/>
      <c r="BK36" s="222"/>
      <c r="BL36" s="222"/>
      <c r="BM36" s="222"/>
      <c r="BN36" s="222"/>
      <c r="BO36" s="231"/>
      <c r="BP36" s="231"/>
      <c r="BQ36" s="228">
        <v>30</v>
      </c>
      <c r="BR36" s="229"/>
      <c r="BS36" s="808"/>
      <c r="BT36" s="809"/>
      <c r="BU36" s="809"/>
      <c r="BV36" s="809"/>
      <c r="BW36" s="809"/>
      <c r="BX36" s="809"/>
      <c r="BY36" s="809"/>
      <c r="BZ36" s="809"/>
      <c r="CA36" s="809"/>
      <c r="CB36" s="809"/>
      <c r="CC36" s="809"/>
      <c r="CD36" s="809"/>
      <c r="CE36" s="809"/>
      <c r="CF36" s="809"/>
      <c r="CG36" s="810"/>
      <c r="CH36" s="811"/>
      <c r="CI36" s="812"/>
      <c r="CJ36" s="812"/>
      <c r="CK36" s="812"/>
      <c r="CL36" s="813"/>
      <c r="CM36" s="811"/>
      <c r="CN36" s="812"/>
      <c r="CO36" s="812"/>
      <c r="CP36" s="812"/>
      <c r="CQ36" s="813"/>
      <c r="CR36" s="811"/>
      <c r="CS36" s="812"/>
      <c r="CT36" s="812"/>
      <c r="CU36" s="812"/>
      <c r="CV36" s="813"/>
      <c r="CW36" s="811"/>
      <c r="CX36" s="812"/>
      <c r="CY36" s="812"/>
      <c r="CZ36" s="812"/>
      <c r="DA36" s="813"/>
      <c r="DB36" s="811"/>
      <c r="DC36" s="812"/>
      <c r="DD36" s="812"/>
      <c r="DE36" s="812"/>
      <c r="DF36" s="813"/>
      <c r="DG36" s="811"/>
      <c r="DH36" s="812"/>
      <c r="DI36" s="812"/>
      <c r="DJ36" s="812"/>
      <c r="DK36" s="813"/>
      <c r="DL36" s="811"/>
      <c r="DM36" s="812"/>
      <c r="DN36" s="812"/>
      <c r="DO36" s="812"/>
      <c r="DP36" s="813"/>
      <c r="DQ36" s="811"/>
      <c r="DR36" s="812"/>
      <c r="DS36" s="812"/>
      <c r="DT36" s="812"/>
      <c r="DU36" s="813"/>
      <c r="DV36" s="808"/>
      <c r="DW36" s="809"/>
      <c r="DX36" s="809"/>
      <c r="DY36" s="809"/>
      <c r="DZ36" s="814"/>
      <c r="EA36" s="220"/>
    </row>
    <row r="37" spans="1:131" ht="26.25" customHeight="1" x14ac:dyDescent="0.15">
      <c r="A37" s="232">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69"/>
      <c r="AL37" s="866"/>
      <c r="AM37" s="866"/>
      <c r="AN37" s="866"/>
      <c r="AO37" s="866"/>
      <c r="AP37" s="866"/>
      <c r="AQ37" s="866"/>
      <c r="AR37" s="866"/>
      <c r="AS37" s="866"/>
      <c r="AT37" s="866"/>
      <c r="AU37" s="866"/>
      <c r="AV37" s="866"/>
      <c r="AW37" s="866"/>
      <c r="AX37" s="866"/>
      <c r="AY37" s="866"/>
      <c r="AZ37" s="870"/>
      <c r="BA37" s="870"/>
      <c r="BB37" s="870"/>
      <c r="BC37" s="870"/>
      <c r="BD37" s="870"/>
      <c r="BE37" s="867"/>
      <c r="BF37" s="867"/>
      <c r="BG37" s="867"/>
      <c r="BH37" s="867"/>
      <c r="BI37" s="868"/>
      <c r="BJ37" s="222"/>
      <c r="BK37" s="222"/>
      <c r="BL37" s="222"/>
      <c r="BM37" s="222"/>
      <c r="BN37" s="222"/>
      <c r="BO37" s="231"/>
      <c r="BP37" s="231"/>
      <c r="BQ37" s="228">
        <v>31</v>
      </c>
      <c r="BR37" s="229"/>
      <c r="BS37" s="808"/>
      <c r="BT37" s="809"/>
      <c r="BU37" s="809"/>
      <c r="BV37" s="809"/>
      <c r="BW37" s="809"/>
      <c r="BX37" s="809"/>
      <c r="BY37" s="809"/>
      <c r="BZ37" s="809"/>
      <c r="CA37" s="809"/>
      <c r="CB37" s="809"/>
      <c r="CC37" s="809"/>
      <c r="CD37" s="809"/>
      <c r="CE37" s="809"/>
      <c r="CF37" s="809"/>
      <c r="CG37" s="810"/>
      <c r="CH37" s="811"/>
      <c r="CI37" s="812"/>
      <c r="CJ37" s="812"/>
      <c r="CK37" s="812"/>
      <c r="CL37" s="813"/>
      <c r="CM37" s="811"/>
      <c r="CN37" s="812"/>
      <c r="CO37" s="812"/>
      <c r="CP37" s="812"/>
      <c r="CQ37" s="813"/>
      <c r="CR37" s="811"/>
      <c r="CS37" s="812"/>
      <c r="CT37" s="812"/>
      <c r="CU37" s="812"/>
      <c r="CV37" s="813"/>
      <c r="CW37" s="811"/>
      <c r="CX37" s="812"/>
      <c r="CY37" s="812"/>
      <c r="CZ37" s="812"/>
      <c r="DA37" s="813"/>
      <c r="DB37" s="811"/>
      <c r="DC37" s="812"/>
      <c r="DD37" s="812"/>
      <c r="DE37" s="812"/>
      <c r="DF37" s="813"/>
      <c r="DG37" s="811"/>
      <c r="DH37" s="812"/>
      <c r="DI37" s="812"/>
      <c r="DJ37" s="812"/>
      <c r="DK37" s="813"/>
      <c r="DL37" s="811"/>
      <c r="DM37" s="812"/>
      <c r="DN37" s="812"/>
      <c r="DO37" s="812"/>
      <c r="DP37" s="813"/>
      <c r="DQ37" s="811"/>
      <c r="DR37" s="812"/>
      <c r="DS37" s="812"/>
      <c r="DT37" s="812"/>
      <c r="DU37" s="813"/>
      <c r="DV37" s="808"/>
      <c r="DW37" s="809"/>
      <c r="DX37" s="809"/>
      <c r="DY37" s="809"/>
      <c r="DZ37" s="814"/>
      <c r="EA37" s="220"/>
    </row>
    <row r="38" spans="1:131" ht="26.25" customHeight="1" x14ac:dyDescent="0.15">
      <c r="A38" s="232">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69"/>
      <c r="AL38" s="866"/>
      <c r="AM38" s="866"/>
      <c r="AN38" s="866"/>
      <c r="AO38" s="866"/>
      <c r="AP38" s="866"/>
      <c r="AQ38" s="866"/>
      <c r="AR38" s="866"/>
      <c r="AS38" s="866"/>
      <c r="AT38" s="866"/>
      <c r="AU38" s="866"/>
      <c r="AV38" s="866"/>
      <c r="AW38" s="866"/>
      <c r="AX38" s="866"/>
      <c r="AY38" s="866"/>
      <c r="AZ38" s="870"/>
      <c r="BA38" s="870"/>
      <c r="BB38" s="870"/>
      <c r="BC38" s="870"/>
      <c r="BD38" s="870"/>
      <c r="BE38" s="867"/>
      <c r="BF38" s="867"/>
      <c r="BG38" s="867"/>
      <c r="BH38" s="867"/>
      <c r="BI38" s="868"/>
      <c r="BJ38" s="222"/>
      <c r="BK38" s="222"/>
      <c r="BL38" s="222"/>
      <c r="BM38" s="222"/>
      <c r="BN38" s="222"/>
      <c r="BO38" s="231"/>
      <c r="BP38" s="231"/>
      <c r="BQ38" s="228">
        <v>32</v>
      </c>
      <c r="BR38" s="229"/>
      <c r="BS38" s="808"/>
      <c r="BT38" s="809"/>
      <c r="BU38" s="809"/>
      <c r="BV38" s="809"/>
      <c r="BW38" s="809"/>
      <c r="BX38" s="809"/>
      <c r="BY38" s="809"/>
      <c r="BZ38" s="809"/>
      <c r="CA38" s="809"/>
      <c r="CB38" s="809"/>
      <c r="CC38" s="809"/>
      <c r="CD38" s="809"/>
      <c r="CE38" s="809"/>
      <c r="CF38" s="809"/>
      <c r="CG38" s="810"/>
      <c r="CH38" s="811"/>
      <c r="CI38" s="812"/>
      <c r="CJ38" s="812"/>
      <c r="CK38" s="812"/>
      <c r="CL38" s="813"/>
      <c r="CM38" s="811"/>
      <c r="CN38" s="812"/>
      <c r="CO38" s="812"/>
      <c r="CP38" s="812"/>
      <c r="CQ38" s="813"/>
      <c r="CR38" s="811"/>
      <c r="CS38" s="812"/>
      <c r="CT38" s="812"/>
      <c r="CU38" s="812"/>
      <c r="CV38" s="813"/>
      <c r="CW38" s="811"/>
      <c r="CX38" s="812"/>
      <c r="CY38" s="812"/>
      <c r="CZ38" s="812"/>
      <c r="DA38" s="813"/>
      <c r="DB38" s="811"/>
      <c r="DC38" s="812"/>
      <c r="DD38" s="812"/>
      <c r="DE38" s="812"/>
      <c r="DF38" s="813"/>
      <c r="DG38" s="811"/>
      <c r="DH38" s="812"/>
      <c r="DI38" s="812"/>
      <c r="DJ38" s="812"/>
      <c r="DK38" s="813"/>
      <c r="DL38" s="811"/>
      <c r="DM38" s="812"/>
      <c r="DN38" s="812"/>
      <c r="DO38" s="812"/>
      <c r="DP38" s="813"/>
      <c r="DQ38" s="811"/>
      <c r="DR38" s="812"/>
      <c r="DS38" s="812"/>
      <c r="DT38" s="812"/>
      <c r="DU38" s="813"/>
      <c r="DV38" s="808"/>
      <c r="DW38" s="809"/>
      <c r="DX38" s="809"/>
      <c r="DY38" s="809"/>
      <c r="DZ38" s="814"/>
      <c r="EA38" s="220"/>
    </row>
    <row r="39" spans="1:131" ht="26.25" customHeight="1" x14ac:dyDescent="0.15">
      <c r="A39" s="23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69"/>
      <c r="AL39" s="866"/>
      <c r="AM39" s="866"/>
      <c r="AN39" s="866"/>
      <c r="AO39" s="866"/>
      <c r="AP39" s="866"/>
      <c r="AQ39" s="866"/>
      <c r="AR39" s="866"/>
      <c r="AS39" s="866"/>
      <c r="AT39" s="866"/>
      <c r="AU39" s="866"/>
      <c r="AV39" s="866"/>
      <c r="AW39" s="866"/>
      <c r="AX39" s="866"/>
      <c r="AY39" s="866"/>
      <c r="AZ39" s="870"/>
      <c r="BA39" s="870"/>
      <c r="BB39" s="870"/>
      <c r="BC39" s="870"/>
      <c r="BD39" s="870"/>
      <c r="BE39" s="867"/>
      <c r="BF39" s="867"/>
      <c r="BG39" s="867"/>
      <c r="BH39" s="867"/>
      <c r="BI39" s="868"/>
      <c r="BJ39" s="222"/>
      <c r="BK39" s="222"/>
      <c r="BL39" s="222"/>
      <c r="BM39" s="222"/>
      <c r="BN39" s="222"/>
      <c r="BO39" s="231"/>
      <c r="BP39" s="231"/>
      <c r="BQ39" s="228">
        <v>33</v>
      </c>
      <c r="BR39" s="229"/>
      <c r="BS39" s="808"/>
      <c r="BT39" s="809"/>
      <c r="BU39" s="809"/>
      <c r="BV39" s="809"/>
      <c r="BW39" s="809"/>
      <c r="BX39" s="809"/>
      <c r="BY39" s="809"/>
      <c r="BZ39" s="809"/>
      <c r="CA39" s="809"/>
      <c r="CB39" s="809"/>
      <c r="CC39" s="809"/>
      <c r="CD39" s="809"/>
      <c r="CE39" s="809"/>
      <c r="CF39" s="809"/>
      <c r="CG39" s="810"/>
      <c r="CH39" s="811"/>
      <c r="CI39" s="812"/>
      <c r="CJ39" s="812"/>
      <c r="CK39" s="812"/>
      <c r="CL39" s="813"/>
      <c r="CM39" s="811"/>
      <c r="CN39" s="812"/>
      <c r="CO39" s="812"/>
      <c r="CP39" s="812"/>
      <c r="CQ39" s="813"/>
      <c r="CR39" s="811"/>
      <c r="CS39" s="812"/>
      <c r="CT39" s="812"/>
      <c r="CU39" s="812"/>
      <c r="CV39" s="813"/>
      <c r="CW39" s="811"/>
      <c r="CX39" s="812"/>
      <c r="CY39" s="812"/>
      <c r="CZ39" s="812"/>
      <c r="DA39" s="813"/>
      <c r="DB39" s="811"/>
      <c r="DC39" s="812"/>
      <c r="DD39" s="812"/>
      <c r="DE39" s="812"/>
      <c r="DF39" s="813"/>
      <c r="DG39" s="811"/>
      <c r="DH39" s="812"/>
      <c r="DI39" s="812"/>
      <c r="DJ39" s="812"/>
      <c r="DK39" s="813"/>
      <c r="DL39" s="811"/>
      <c r="DM39" s="812"/>
      <c r="DN39" s="812"/>
      <c r="DO39" s="812"/>
      <c r="DP39" s="813"/>
      <c r="DQ39" s="811"/>
      <c r="DR39" s="812"/>
      <c r="DS39" s="812"/>
      <c r="DT39" s="812"/>
      <c r="DU39" s="813"/>
      <c r="DV39" s="808"/>
      <c r="DW39" s="809"/>
      <c r="DX39" s="809"/>
      <c r="DY39" s="809"/>
      <c r="DZ39" s="814"/>
      <c r="EA39" s="220"/>
    </row>
    <row r="40" spans="1:131" ht="26.25" customHeight="1" x14ac:dyDescent="0.15">
      <c r="A40" s="228">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69"/>
      <c r="AL40" s="866"/>
      <c r="AM40" s="866"/>
      <c r="AN40" s="866"/>
      <c r="AO40" s="866"/>
      <c r="AP40" s="866"/>
      <c r="AQ40" s="866"/>
      <c r="AR40" s="866"/>
      <c r="AS40" s="866"/>
      <c r="AT40" s="866"/>
      <c r="AU40" s="866"/>
      <c r="AV40" s="866"/>
      <c r="AW40" s="866"/>
      <c r="AX40" s="866"/>
      <c r="AY40" s="866"/>
      <c r="AZ40" s="870"/>
      <c r="BA40" s="870"/>
      <c r="BB40" s="870"/>
      <c r="BC40" s="870"/>
      <c r="BD40" s="870"/>
      <c r="BE40" s="867"/>
      <c r="BF40" s="867"/>
      <c r="BG40" s="867"/>
      <c r="BH40" s="867"/>
      <c r="BI40" s="868"/>
      <c r="BJ40" s="222"/>
      <c r="BK40" s="222"/>
      <c r="BL40" s="222"/>
      <c r="BM40" s="222"/>
      <c r="BN40" s="222"/>
      <c r="BO40" s="231"/>
      <c r="BP40" s="231"/>
      <c r="BQ40" s="228">
        <v>34</v>
      </c>
      <c r="BR40" s="229"/>
      <c r="BS40" s="808"/>
      <c r="BT40" s="809"/>
      <c r="BU40" s="809"/>
      <c r="BV40" s="809"/>
      <c r="BW40" s="809"/>
      <c r="BX40" s="809"/>
      <c r="BY40" s="809"/>
      <c r="BZ40" s="809"/>
      <c r="CA40" s="809"/>
      <c r="CB40" s="809"/>
      <c r="CC40" s="809"/>
      <c r="CD40" s="809"/>
      <c r="CE40" s="809"/>
      <c r="CF40" s="809"/>
      <c r="CG40" s="810"/>
      <c r="CH40" s="811"/>
      <c r="CI40" s="812"/>
      <c r="CJ40" s="812"/>
      <c r="CK40" s="812"/>
      <c r="CL40" s="813"/>
      <c r="CM40" s="811"/>
      <c r="CN40" s="812"/>
      <c r="CO40" s="812"/>
      <c r="CP40" s="812"/>
      <c r="CQ40" s="813"/>
      <c r="CR40" s="811"/>
      <c r="CS40" s="812"/>
      <c r="CT40" s="812"/>
      <c r="CU40" s="812"/>
      <c r="CV40" s="813"/>
      <c r="CW40" s="811"/>
      <c r="CX40" s="812"/>
      <c r="CY40" s="812"/>
      <c r="CZ40" s="812"/>
      <c r="DA40" s="813"/>
      <c r="DB40" s="811"/>
      <c r="DC40" s="812"/>
      <c r="DD40" s="812"/>
      <c r="DE40" s="812"/>
      <c r="DF40" s="813"/>
      <c r="DG40" s="811"/>
      <c r="DH40" s="812"/>
      <c r="DI40" s="812"/>
      <c r="DJ40" s="812"/>
      <c r="DK40" s="813"/>
      <c r="DL40" s="811"/>
      <c r="DM40" s="812"/>
      <c r="DN40" s="812"/>
      <c r="DO40" s="812"/>
      <c r="DP40" s="813"/>
      <c r="DQ40" s="811"/>
      <c r="DR40" s="812"/>
      <c r="DS40" s="812"/>
      <c r="DT40" s="812"/>
      <c r="DU40" s="813"/>
      <c r="DV40" s="808"/>
      <c r="DW40" s="809"/>
      <c r="DX40" s="809"/>
      <c r="DY40" s="809"/>
      <c r="DZ40" s="814"/>
      <c r="EA40" s="220"/>
    </row>
    <row r="41" spans="1:131" ht="26.25" customHeight="1" x14ac:dyDescent="0.15">
      <c r="A41" s="228">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69"/>
      <c r="AL41" s="866"/>
      <c r="AM41" s="866"/>
      <c r="AN41" s="866"/>
      <c r="AO41" s="866"/>
      <c r="AP41" s="866"/>
      <c r="AQ41" s="866"/>
      <c r="AR41" s="866"/>
      <c r="AS41" s="866"/>
      <c r="AT41" s="866"/>
      <c r="AU41" s="866"/>
      <c r="AV41" s="866"/>
      <c r="AW41" s="866"/>
      <c r="AX41" s="866"/>
      <c r="AY41" s="866"/>
      <c r="AZ41" s="870"/>
      <c r="BA41" s="870"/>
      <c r="BB41" s="870"/>
      <c r="BC41" s="870"/>
      <c r="BD41" s="870"/>
      <c r="BE41" s="867"/>
      <c r="BF41" s="867"/>
      <c r="BG41" s="867"/>
      <c r="BH41" s="867"/>
      <c r="BI41" s="868"/>
      <c r="BJ41" s="222"/>
      <c r="BK41" s="222"/>
      <c r="BL41" s="222"/>
      <c r="BM41" s="222"/>
      <c r="BN41" s="222"/>
      <c r="BO41" s="231"/>
      <c r="BP41" s="231"/>
      <c r="BQ41" s="228">
        <v>35</v>
      </c>
      <c r="BR41" s="229"/>
      <c r="BS41" s="808"/>
      <c r="BT41" s="809"/>
      <c r="BU41" s="809"/>
      <c r="BV41" s="809"/>
      <c r="BW41" s="809"/>
      <c r="BX41" s="809"/>
      <c r="BY41" s="809"/>
      <c r="BZ41" s="809"/>
      <c r="CA41" s="809"/>
      <c r="CB41" s="809"/>
      <c r="CC41" s="809"/>
      <c r="CD41" s="809"/>
      <c r="CE41" s="809"/>
      <c r="CF41" s="809"/>
      <c r="CG41" s="810"/>
      <c r="CH41" s="811"/>
      <c r="CI41" s="812"/>
      <c r="CJ41" s="812"/>
      <c r="CK41" s="812"/>
      <c r="CL41" s="813"/>
      <c r="CM41" s="811"/>
      <c r="CN41" s="812"/>
      <c r="CO41" s="812"/>
      <c r="CP41" s="812"/>
      <c r="CQ41" s="813"/>
      <c r="CR41" s="811"/>
      <c r="CS41" s="812"/>
      <c r="CT41" s="812"/>
      <c r="CU41" s="812"/>
      <c r="CV41" s="813"/>
      <c r="CW41" s="811"/>
      <c r="CX41" s="812"/>
      <c r="CY41" s="812"/>
      <c r="CZ41" s="812"/>
      <c r="DA41" s="813"/>
      <c r="DB41" s="811"/>
      <c r="DC41" s="812"/>
      <c r="DD41" s="812"/>
      <c r="DE41" s="812"/>
      <c r="DF41" s="813"/>
      <c r="DG41" s="811"/>
      <c r="DH41" s="812"/>
      <c r="DI41" s="812"/>
      <c r="DJ41" s="812"/>
      <c r="DK41" s="813"/>
      <c r="DL41" s="811"/>
      <c r="DM41" s="812"/>
      <c r="DN41" s="812"/>
      <c r="DO41" s="812"/>
      <c r="DP41" s="813"/>
      <c r="DQ41" s="811"/>
      <c r="DR41" s="812"/>
      <c r="DS41" s="812"/>
      <c r="DT41" s="812"/>
      <c r="DU41" s="813"/>
      <c r="DV41" s="808"/>
      <c r="DW41" s="809"/>
      <c r="DX41" s="809"/>
      <c r="DY41" s="809"/>
      <c r="DZ41" s="814"/>
      <c r="EA41" s="220"/>
    </row>
    <row r="42" spans="1:131" ht="26.25" customHeight="1" x14ac:dyDescent="0.15">
      <c r="A42" s="228">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69"/>
      <c r="AL42" s="866"/>
      <c r="AM42" s="866"/>
      <c r="AN42" s="866"/>
      <c r="AO42" s="866"/>
      <c r="AP42" s="866"/>
      <c r="AQ42" s="866"/>
      <c r="AR42" s="866"/>
      <c r="AS42" s="866"/>
      <c r="AT42" s="866"/>
      <c r="AU42" s="866"/>
      <c r="AV42" s="866"/>
      <c r="AW42" s="866"/>
      <c r="AX42" s="866"/>
      <c r="AY42" s="866"/>
      <c r="AZ42" s="870"/>
      <c r="BA42" s="870"/>
      <c r="BB42" s="870"/>
      <c r="BC42" s="870"/>
      <c r="BD42" s="870"/>
      <c r="BE42" s="867"/>
      <c r="BF42" s="867"/>
      <c r="BG42" s="867"/>
      <c r="BH42" s="867"/>
      <c r="BI42" s="868"/>
      <c r="BJ42" s="222"/>
      <c r="BK42" s="222"/>
      <c r="BL42" s="222"/>
      <c r="BM42" s="222"/>
      <c r="BN42" s="222"/>
      <c r="BO42" s="231"/>
      <c r="BP42" s="231"/>
      <c r="BQ42" s="228">
        <v>36</v>
      </c>
      <c r="BR42" s="229"/>
      <c r="BS42" s="808"/>
      <c r="BT42" s="809"/>
      <c r="BU42" s="809"/>
      <c r="BV42" s="809"/>
      <c r="BW42" s="809"/>
      <c r="BX42" s="809"/>
      <c r="BY42" s="809"/>
      <c r="BZ42" s="809"/>
      <c r="CA42" s="809"/>
      <c r="CB42" s="809"/>
      <c r="CC42" s="809"/>
      <c r="CD42" s="809"/>
      <c r="CE42" s="809"/>
      <c r="CF42" s="809"/>
      <c r="CG42" s="810"/>
      <c r="CH42" s="811"/>
      <c r="CI42" s="812"/>
      <c r="CJ42" s="812"/>
      <c r="CK42" s="812"/>
      <c r="CL42" s="813"/>
      <c r="CM42" s="811"/>
      <c r="CN42" s="812"/>
      <c r="CO42" s="812"/>
      <c r="CP42" s="812"/>
      <c r="CQ42" s="813"/>
      <c r="CR42" s="811"/>
      <c r="CS42" s="812"/>
      <c r="CT42" s="812"/>
      <c r="CU42" s="812"/>
      <c r="CV42" s="813"/>
      <c r="CW42" s="811"/>
      <c r="CX42" s="812"/>
      <c r="CY42" s="812"/>
      <c r="CZ42" s="812"/>
      <c r="DA42" s="813"/>
      <c r="DB42" s="811"/>
      <c r="DC42" s="812"/>
      <c r="DD42" s="812"/>
      <c r="DE42" s="812"/>
      <c r="DF42" s="813"/>
      <c r="DG42" s="811"/>
      <c r="DH42" s="812"/>
      <c r="DI42" s="812"/>
      <c r="DJ42" s="812"/>
      <c r="DK42" s="813"/>
      <c r="DL42" s="811"/>
      <c r="DM42" s="812"/>
      <c r="DN42" s="812"/>
      <c r="DO42" s="812"/>
      <c r="DP42" s="813"/>
      <c r="DQ42" s="811"/>
      <c r="DR42" s="812"/>
      <c r="DS42" s="812"/>
      <c r="DT42" s="812"/>
      <c r="DU42" s="813"/>
      <c r="DV42" s="808"/>
      <c r="DW42" s="809"/>
      <c r="DX42" s="809"/>
      <c r="DY42" s="809"/>
      <c r="DZ42" s="814"/>
      <c r="EA42" s="220"/>
    </row>
    <row r="43" spans="1:131" ht="26.25" customHeight="1" x14ac:dyDescent="0.15">
      <c r="A43" s="228">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69"/>
      <c r="AL43" s="866"/>
      <c r="AM43" s="866"/>
      <c r="AN43" s="866"/>
      <c r="AO43" s="866"/>
      <c r="AP43" s="866"/>
      <c r="AQ43" s="866"/>
      <c r="AR43" s="866"/>
      <c r="AS43" s="866"/>
      <c r="AT43" s="866"/>
      <c r="AU43" s="866"/>
      <c r="AV43" s="866"/>
      <c r="AW43" s="866"/>
      <c r="AX43" s="866"/>
      <c r="AY43" s="866"/>
      <c r="AZ43" s="870"/>
      <c r="BA43" s="870"/>
      <c r="BB43" s="870"/>
      <c r="BC43" s="870"/>
      <c r="BD43" s="870"/>
      <c r="BE43" s="867"/>
      <c r="BF43" s="867"/>
      <c r="BG43" s="867"/>
      <c r="BH43" s="867"/>
      <c r="BI43" s="868"/>
      <c r="BJ43" s="222"/>
      <c r="BK43" s="222"/>
      <c r="BL43" s="222"/>
      <c r="BM43" s="222"/>
      <c r="BN43" s="222"/>
      <c r="BO43" s="231"/>
      <c r="BP43" s="231"/>
      <c r="BQ43" s="228">
        <v>37</v>
      </c>
      <c r="BR43" s="229"/>
      <c r="BS43" s="808"/>
      <c r="BT43" s="809"/>
      <c r="BU43" s="809"/>
      <c r="BV43" s="809"/>
      <c r="BW43" s="809"/>
      <c r="BX43" s="809"/>
      <c r="BY43" s="809"/>
      <c r="BZ43" s="809"/>
      <c r="CA43" s="809"/>
      <c r="CB43" s="809"/>
      <c r="CC43" s="809"/>
      <c r="CD43" s="809"/>
      <c r="CE43" s="809"/>
      <c r="CF43" s="809"/>
      <c r="CG43" s="810"/>
      <c r="CH43" s="811"/>
      <c r="CI43" s="812"/>
      <c r="CJ43" s="812"/>
      <c r="CK43" s="812"/>
      <c r="CL43" s="813"/>
      <c r="CM43" s="811"/>
      <c r="CN43" s="812"/>
      <c r="CO43" s="812"/>
      <c r="CP43" s="812"/>
      <c r="CQ43" s="813"/>
      <c r="CR43" s="811"/>
      <c r="CS43" s="812"/>
      <c r="CT43" s="812"/>
      <c r="CU43" s="812"/>
      <c r="CV43" s="813"/>
      <c r="CW43" s="811"/>
      <c r="CX43" s="812"/>
      <c r="CY43" s="812"/>
      <c r="CZ43" s="812"/>
      <c r="DA43" s="813"/>
      <c r="DB43" s="811"/>
      <c r="DC43" s="812"/>
      <c r="DD43" s="812"/>
      <c r="DE43" s="812"/>
      <c r="DF43" s="813"/>
      <c r="DG43" s="811"/>
      <c r="DH43" s="812"/>
      <c r="DI43" s="812"/>
      <c r="DJ43" s="812"/>
      <c r="DK43" s="813"/>
      <c r="DL43" s="811"/>
      <c r="DM43" s="812"/>
      <c r="DN43" s="812"/>
      <c r="DO43" s="812"/>
      <c r="DP43" s="813"/>
      <c r="DQ43" s="811"/>
      <c r="DR43" s="812"/>
      <c r="DS43" s="812"/>
      <c r="DT43" s="812"/>
      <c r="DU43" s="813"/>
      <c r="DV43" s="808"/>
      <c r="DW43" s="809"/>
      <c r="DX43" s="809"/>
      <c r="DY43" s="809"/>
      <c r="DZ43" s="814"/>
      <c r="EA43" s="220"/>
    </row>
    <row r="44" spans="1:131" ht="26.25" customHeight="1" x14ac:dyDescent="0.15">
      <c r="A44" s="228">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69"/>
      <c r="AL44" s="866"/>
      <c r="AM44" s="866"/>
      <c r="AN44" s="866"/>
      <c r="AO44" s="866"/>
      <c r="AP44" s="866"/>
      <c r="AQ44" s="866"/>
      <c r="AR44" s="866"/>
      <c r="AS44" s="866"/>
      <c r="AT44" s="866"/>
      <c r="AU44" s="866"/>
      <c r="AV44" s="866"/>
      <c r="AW44" s="866"/>
      <c r="AX44" s="866"/>
      <c r="AY44" s="866"/>
      <c r="AZ44" s="870"/>
      <c r="BA44" s="870"/>
      <c r="BB44" s="870"/>
      <c r="BC44" s="870"/>
      <c r="BD44" s="870"/>
      <c r="BE44" s="867"/>
      <c r="BF44" s="867"/>
      <c r="BG44" s="867"/>
      <c r="BH44" s="867"/>
      <c r="BI44" s="868"/>
      <c r="BJ44" s="222"/>
      <c r="BK44" s="222"/>
      <c r="BL44" s="222"/>
      <c r="BM44" s="222"/>
      <c r="BN44" s="222"/>
      <c r="BO44" s="231"/>
      <c r="BP44" s="231"/>
      <c r="BQ44" s="228">
        <v>38</v>
      </c>
      <c r="BR44" s="229"/>
      <c r="BS44" s="808"/>
      <c r="BT44" s="809"/>
      <c r="BU44" s="809"/>
      <c r="BV44" s="809"/>
      <c r="BW44" s="809"/>
      <c r="BX44" s="809"/>
      <c r="BY44" s="809"/>
      <c r="BZ44" s="809"/>
      <c r="CA44" s="809"/>
      <c r="CB44" s="809"/>
      <c r="CC44" s="809"/>
      <c r="CD44" s="809"/>
      <c r="CE44" s="809"/>
      <c r="CF44" s="809"/>
      <c r="CG44" s="810"/>
      <c r="CH44" s="811"/>
      <c r="CI44" s="812"/>
      <c r="CJ44" s="812"/>
      <c r="CK44" s="812"/>
      <c r="CL44" s="813"/>
      <c r="CM44" s="811"/>
      <c r="CN44" s="812"/>
      <c r="CO44" s="812"/>
      <c r="CP44" s="812"/>
      <c r="CQ44" s="813"/>
      <c r="CR44" s="811"/>
      <c r="CS44" s="812"/>
      <c r="CT44" s="812"/>
      <c r="CU44" s="812"/>
      <c r="CV44" s="813"/>
      <c r="CW44" s="811"/>
      <c r="CX44" s="812"/>
      <c r="CY44" s="812"/>
      <c r="CZ44" s="812"/>
      <c r="DA44" s="813"/>
      <c r="DB44" s="811"/>
      <c r="DC44" s="812"/>
      <c r="DD44" s="812"/>
      <c r="DE44" s="812"/>
      <c r="DF44" s="813"/>
      <c r="DG44" s="811"/>
      <c r="DH44" s="812"/>
      <c r="DI44" s="812"/>
      <c r="DJ44" s="812"/>
      <c r="DK44" s="813"/>
      <c r="DL44" s="811"/>
      <c r="DM44" s="812"/>
      <c r="DN44" s="812"/>
      <c r="DO44" s="812"/>
      <c r="DP44" s="813"/>
      <c r="DQ44" s="811"/>
      <c r="DR44" s="812"/>
      <c r="DS44" s="812"/>
      <c r="DT44" s="812"/>
      <c r="DU44" s="813"/>
      <c r="DV44" s="808"/>
      <c r="DW44" s="809"/>
      <c r="DX44" s="809"/>
      <c r="DY44" s="809"/>
      <c r="DZ44" s="814"/>
      <c r="EA44" s="220"/>
    </row>
    <row r="45" spans="1:131" ht="26.25" customHeight="1" x14ac:dyDescent="0.15">
      <c r="A45" s="228">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69"/>
      <c r="AL45" s="866"/>
      <c r="AM45" s="866"/>
      <c r="AN45" s="866"/>
      <c r="AO45" s="866"/>
      <c r="AP45" s="866"/>
      <c r="AQ45" s="866"/>
      <c r="AR45" s="866"/>
      <c r="AS45" s="866"/>
      <c r="AT45" s="866"/>
      <c r="AU45" s="866"/>
      <c r="AV45" s="866"/>
      <c r="AW45" s="866"/>
      <c r="AX45" s="866"/>
      <c r="AY45" s="866"/>
      <c r="AZ45" s="870"/>
      <c r="BA45" s="870"/>
      <c r="BB45" s="870"/>
      <c r="BC45" s="870"/>
      <c r="BD45" s="870"/>
      <c r="BE45" s="867"/>
      <c r="BF45" s="867"/>
      <c r="BG45" s="867"/>
      <c r="BH45" s="867"/>
      <c r="BI45" s="868"/>
      <c r="BJ45" s="222"/>
      <c r="BK45" s="222"/>
      <c r="BL45" s="222"/>
      <c r="BM45" s="222"/>
      <c r="BN45" s="222"/>
      <c r="BO45" s="231"/>
      <c r="BP45" s="231"/>
      <c r="BQ45" s="228">
        <v>39</v>
      </c>
      <c r="BR45" s="229"/>
      <c r="BS45" s="808"/>
      <c r="BT45" s="809"/>
      <c r="BU45" s="809"/>
      <c r="BV45" s="809"/>
      <c r="BW45" s="809"/>
      <c r="BX45" s="809"/>
      <c r="BY45" s="809"/>
      <c r="BZ45" s="809"/>
      <c r="CA45" s="809"/>
      <c r="CB45" s="809"/>
      <c r="CC45" s="809"/>
      <c r="CD45" s="809"/>
      <c r="CE45" s="809"/>
      <c r="CF45" s="809"/>
      <c r="CG45" s="810"/>
      <c r="CH45" s="811"/>
      <c r="CI45" s="812"/>
      <c r="CJ45" s="812"/>
      <c r="CK45" s="812"/>
      <c r="CL45" s="813"/>
      <c r="CM45" s="811"/>
      <c r="CN45" s="812"/>
      <c r="CO45" s="812"/>
      <c r="CP45" s="812"/>
      <c r="CQ45" s="813"/>
      <c r="CR45" s="811"/>
      <c r="CS45" s="812"/>
      <c r="CT45" s="812"/>
      <c r="CU45" s="812"/>
      <c r="CV45" s="813"/>
      <c r="CW45" s="811"/>
      <c r="CX45" s="812"/>
      <c r="CY45" s="812"/>
      <c r="CZ45" s="812"/>
      <c r="DA45" s="813"/>
      <c r="DB45" s="811"/>
      <c r="DC45" s="812"/>
      <c r="DD45" s="812"/>
      <c r="DE45" s="812"/>
      <c r="DF45" s="813"/>
      <c r="DG45" s="811"/>
      <c r="DH45" s="812"/>
      <c r="DI45" s="812"/>
      <c r="DJ45" s="812"/>
      <c r="DK45" s="813"/>
      <c r="DL45" s="811"/>
      <c r="DM45" s="812"/>
      <c r="DN45" s="812"/>
      <c r="DO45" s="812"/>
      <c r="DP45" s="813"/>
      <c r="DQ45" s="811"/>
      <c r="DR45" s="812"/>
      <c r="DS45" s="812"/>
      <c r="DT45" s="812"/>
      <c r="DU45" s="813"/>
      <c r="DV45" s="808"/>
      <c r="DW45" s="809"/>
      <c r="DX45" s="809"/>
      <c r="DY45" s="809"/>
      <c r="DZ45" s="814"/>
      <c r="EA45" s="220"/>
    </row>
    <row r="46" spans="1:131" ht="26.25" customHeight="1" x14ac:dyDescent="0.15">
      <c r="A46" s="228">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69"/>
      <c r="AL46" s="866"/>
      <c r="AM46" s="866"/>
      <c r="AN46" s="866"/>
      <c r="AO46" s="866"/>
      <c r="AP46" s="866"/>
      <c r="AQ46" s="866"/>
      <c r="AR46" s="866"/>
      <c r="AS46" s="866"/>
      <c r="AT46" s="866"/>
      <c r="AU46" s="866"/>
      <c r="AV46" s="866"/>
      <c r="AW46" s="866"/>
      <c r="AX46" s="866"/>
      <c r="AY46" s="866"/>
      <c r="AZ46" s="870"/>
      <c r="BA46" s="870"/>
      <c r="BB46" s="870"/>
      <c r="BC46" s="870"/>
      <c r="BD46" s="870"/>
      <c r="BE46" s="867"/>
      <c r="BF46" s="867"/>
      <c r="BG46" s="867"/>
      <c r="BH46" s="867"/>
      <c r="BI46" s="868"/>
      <c r="BJ46" s="222"/>
      <c r="BK46" s="222"/>
      <c r="BL46" s="222"/>
      <c r="BM46" s="222"/>
      <c r="BN46" s="222"/>
      <c r="BO46" s="231"/>
      <c r="BP46" s="231"/>
      <c r="BQ46" s="228">
        <v>40</v>
      </c>
      <c r="BR46" s="229"/>
      <c r="BS46" s="808"/>
      <c r="BT46" s="809"/>
      <c r="BU46" s="809"/>
      <c r="BV46" s="809"/>
      <c r="BW46" s="809"/>
      <c r="BX46" s="809"/>
      <c r="BY46" s="809"/>
      <c r="BZ46" s="809"/>
      <c r="CA46" s="809"/>
      <c r="CB46" s="809"/>
      <c r="CC46" s="809"/>
      <c r="CD46" s="809"/>
      <c r="CE46" s="809"/>
      <c r="CF46" s="809"/>
      <c r="CG46" s="810"/>
      <c r="CH46" s="811"/>
      <c r="CI46" s="812"/>
      <c r="CJ46" s="812"/>
      <c r="CK46" s="812"/>
      <c r="CL46" s="813"/>
      <c r="CM46" s="811"/>
      <c r="CN46" s="812"/>
      <c r="CO46" s="812"/>
      <c r="CP46" s="812"/>
      <c r="CQ46" s="813"/>
      <c r="CR46" s="811"/>
      <c r="CS46" s="812"/>
      <c r="CT46" s="812"/>
      <c r="CU46" s="812"/>
      <c r="CV46" s="813"/>
      <c r="CW46" s="811"/>
      <c r="CX46" s="812"/>
      <c r="CY46" s="812"/>
      <c r="CZ46" s="812"/>
      <c r="DA46" s="813"/>
      <c r="DB46" s="811"/>
      <c r="DC46" s="812"/>
      <c r="DD46" s="812"/>
      <c r="DE46" s="812"/>
      <c r="DF46" s="813"/>
      <c r="DG46" s="811"/>
      <c r="DH46" s="812"/>
      <c r="DI46" s="812"/>
      <c r="DJ46" s="812"/>
      <c r="DK46" s="813"/>
      <c r="DL46" s="811"/>
      <c r="DM46" s="812"/>
      <c r="DN46" s="812"/>
      <c r="DO46" s="812"/>
      <c r="DP46" s="813"/>
      <c r="DQ46" s="811"/>
      <c r="DR46" s="812"/>
      <c r="DS46" s="812"/>
      <c r="DT46" s="812"/>
      <c r="DU46" s="813"/>
      <c r="DV46" s="808"/>
      <c r="DW46" s="809"/>
      <c r="DX46" s="809"/>
      <c r="DY46" s="809"/>
      <c r="DZ46" s="814"/>
      <c r="EA46" s="220"/>
    </row>
    <row r="47" spans="1:131" ht="26.25" customHeight="1" x14ac:dyDescent="0.15">
      <c r="A47" s="228">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69"/>
      <c r="AL47" s="866"/>
      <c r="AM47" s="866"/>
      <c r="AN47" s="866"/>
      <c r="AO47" s="866"/>
      <c r="AP47" s="866"/>
      <c r="AQ47" s="866"/>
      <c r="AR47" s="866"/>
      <c r="AS47" s="866"/>
      <c r="AT47" s="866"/>
      <c r="AU47" s="866"/>
      <c r="AV47" s="866"/>
      <c r="AW47" s="866"/>
      <c r="AX47" s="866"/>
      <c r="AY47" s="866"/>
      <c r="AZ47" s="870"/>
      <c r="BA47" s="870"/>
      <c r="BB47" s="870"/>
      <c r="BC47" s="870"/>
      <c r="BD47" s="870"/>
      <c r="BE47" s="867"/>
      <c r="BF47" s="867"/>
      <c r="BG47" s="867"/>
      <c r="BH47" s="867"/>
      <c r="BI47" s="868"/>
      <c r="BJ47" s="222"/>
      <c r="BK47" s="222"/>
      <c r="BL47" s="222"/>
      <c r="BM47" s="222"/>
      <c r="BN47" s="222"/>
      <c r="BO47" s="231"/>
      <c r="BP47" s="231"/>
      <c r="BQ47" s="228">
        <v>41</v>
      </c>
      <c r="BR47" s="229"/>
      <c r="BS47" s="808"/>
      <c r="BT47" s="809"/>
      <c r="BU47" s="809"/>
      <c r="BV47" s="809"/>
      <c r="BW47" s="809"/>
      <c r="BX47" s="809"/>
      <c r="BY47" s="809"/>
      <c r="BZ47" s="809"/>
      <c r="CA47" s="809"/>
      <c r="CB47" s="809"/>
      <c r="CC47" s="809"/>
      <c r="CD47" s="809"/>
      <c r="CE47" s="809"/>
      <c r="CF47" s="809"/>
      <c r="CG47" s="810"/>
      <c r="CH47" s="811"/>
      <c r="CI47" s="812"/>
      <c r="CJ47" s="812"/>
      <c r="CK47" s="812"/>
      <c r="CL47" s="813"/>
      <c r="CM47" s="811"/>
      <c r="CN47" s="812"/>
      <c r="CO47" s="812"/>
      <c r="CP47" s="812"/>
      <c r="CQ47" s="813"/>
      <c r="CR47" s="811"/>
      <c r="CS47" s="812"/>
      <c r="CT47" s="812"/>
      <c r="CU47" s="812"/>
      <c r="CV47" s="813"/>
      <c r="CW47" s="811"/>
      <c r="CX47" s="812"/>
      <c r="CY47" s="812"/>
      <c r="CZ47" s="812"/>
      <c r="DA47" s="813"/>
      <c r="DB47" s="811"/>
      <c r="DC47" s="812"/>
      <c r="DD47" s="812"/>
      <c r="DE47" s="812"/>
      <c r="DF47" s="813"/>
      <c r="DG47" s="811"/>
      <c r="DH47" s="812"/>
      <c r="DI47" s="812"/>
      <c r="DJ47" s="812"/>
      <c r="DK47" s="813"/>
      <c r="DL47" s="811"/>
      <c r="DM47" s="812"/>
      <c r="DN47" s="812"/>
      <c r="DO47" s="812"/>
      <c r="DP47" s="813"/>
      <c r="DQ47" s="811"/>
      <c r="DR47" s="812"/>
      <c r="DS47" s="812"/>
      <c r="DT47" s="812"/>
      <c r="DU47" s="813"/>
      <c r="DV47" s="808"/>
      <c r="DW47" s="809"/>
      <c r="DX47" s="809"/>
      <c r="DY47" s="809"/>
      <c r="DZ47" s="814"/>
      <c r="EA47" s="220"/>
    </row>
    <row r="48" spans="1:131" ht="26.25" customHeight="1" x14ac:dyDescent="0.15">
      <c r="A48" s="228">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69"/>
      <c r="AL48" s="866"/>
      <c r="AM48" s="866"/>
      <c r="AN48" s="866"/>
      <c r="AO48" s="866"/>
      <c r="AP48" s="866"/>
      <c r="AQ48" s="866"/>
      <c r="AR48" s="866"/>
      <c r="AS48" s="866"/>
      <c r="AT48" s="866"/>
      <c r="AU48" s="866"/>
      <c r="AV48" s="866"/>
      <c r="AW48" s="866"/>
      <c r="AX48" s="866"/>
      <c r="AY48" s="866"/>
      <c r="AZ48" s="870"/>
      <c r="BA48" s="870"/>
      <c r="BB48" s="870"/>
      <c r="BC48" s="870"/>
      <c r="BD48" s="870"/>
      <c r="BE48" s="867"/>
      <c r="BF48" s="867"/>
      <c r="BG48" s="867"/>
      <c r="BH48" s="867"/>
      <c r="BI48" s="868"/>
      <c r="BJ48" s="222"/>
      <c r="BK48" s="222"/>
      <c r="BL48" s="222"/>
      <c r="BM48" s="222"/>
      <c r="BN48" s="222"/>
      <c r="BO48" s="231"/>
      <c r="BP48" s="231"/>
      <c r="BQ48" s="228">
        <v>42</v>
      </c>
      <c r="BR48" s="229"/>
      <c r="BS48" s="808"/>
      <c r="BT48" s="809"/>
      <c r="BU48" s="809"/>
      <c r="BV48" s="809"/>
      <c r="BW48" s="809"/>
      <c r="BX48" s="809"/>
      <c r="BY48" s="809"/>
      <c r="BZ48" s="809"/>
      <c r="CA48" s="809"/>
      <c r="CB48" s="809"/>
      <c r="CC48" s="809"/>
      <c r="CD48" s="809"/>
      <c r="CE48" s="809"/>
      <c r="CF48" s="809"/>
      <c r="CG48" s="810"/>
      <c r="CH48" s="811"/>
      <c r="CI48" s="812"/>
      <c r="CJ48" s="812"/>
      <c r="CK48" s="812"/>
      <c r="CL48" s="813"/>
      <c r="CM48" s="811"/>
      <c r="CN48" s="812"/>
      <c r="CO48" s="812"/>
      <c r="CP48" s="812"/>
      <c r="CQ48" s="813"/>
      <c r="CR48" s="811"/>
      <c r="CS48" s="812"/>
      <c r="CT48" s="812"/>
      <c r="CU48" s="812"/>
      <c r="CV48" s="813"/>
      <c r="CW48" s="811"/>
      <c r="CX48" s="812"/>
      <c r="CY48" s="812"/>
      <c r="CZ48" s="812"/>
      <c r="DA48" s="813"/>
      <c r="DB48" s="811"/>
      <c r="DC48" s="812"/>
      <c r="DD48" s="812"/>
      <c r="DE48" s="812"/>
      <c r="DF48" s="813"/>
      <c r="DG48" s="811"/>
      <c r="DH48" s="812"/>
      <c r="DI48" s="812"/>
      <c r="DJ48" s="812"/>
      <c r="DK48" s="813"/>
      <c r="DL48" s="811"/>
      <c r="DM48" s="812"/>
      <c r="DN48" s="812"/>
      <c r="DO48" s="812"/>
      <c r="DP48" s="813"/>
      <c r="DQ48" s="811"/>
      <c r="DR48" s="812"/>
      <c r="DS48" s="812"/>
      <c r="DT48" s="812"/>
      <c r="DU48" s="813"/>
      <c r="DV48" s="808"/>
      <c r="DW48" s="809"/>
      <c r="DX48" s="809"/>
      <c r="DY48" s="809"/>
      <c r="DZ48" s="814"/>
      <c r="EA48" s="220"/>
    </row>
    <row r="49" spans="1:131" ht="26.25" customHeight="1" x14ac:dyDescent="0.15">
      <c r="A49" s="228">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69"/>
      <c r="AL49" s="866"/>
      <c r="AM49" s="866"/>
      <c r="AN49" s="866"/>
      <c r="AO49" s="866"/>
      <c r="AP49" s="866"/>
      <c r="AQ49" s="866"/>
      <c r="AR49" s="866"/>
      <c r="AS49" s="866"/>
      <c r="AT49" s="866"/>
      <c r="AU49" s="866"/>
      <c r="AV49" s="866"/>
      <c r="AW49" s="866"/>
      <c r="AX49" s="866"/>
      <c r="AY49" s="866"/>
      <c r="AZ49" s="870"/>
      <c r="BA49" s="870"/>
      <c r="BB49" s="870"/>
      <c r="BC49" s="870"/>
      <c r="BD49" s="870"/>
      <c r="BE49" s="867"/>
      <c r="BF49" s="867"/>
      <c r="BG49" s="867"/>
      <c r="BH49" s="867"/>
      <c r="BI49" s="868"/>
      <c r="BJ49" s="222"/>
      <c r="BK49" s="222"/>
      <c r="BL49" s="222"/>
      <c r="BM49" s="222"/>
      <c r="BN49" s="222"/>
      <c r="BO49" s="231"/>
      <c r="BP49" s="231"/>
      <c r="BQ49" s="228">
        <v>43</v>
      </c>
      <c r="BR49" s="229"/>
      <c r="BS49" s="808"/>
      <c r="BT49" s="809"/>
      <c r="BU49" s="809"/>
      <c r="BV49" s="809"/>
      <c r="BW49" s="809"/>
      <c r="BX49" s="809"/>
      <c r="BY49" s="809"/>
      <c r="BZ49" s="809"/>
      <c r="CA49" s="809"/>
      <c r="CB49" s="809"/>
      <c r="CC49" s="809"/>
      <c r="CD49" s="809"/>
      <c r="CE49" s="809"/>
      <c r="CF49" s="809"/>
      <c r="CG49" s="810"/>
      <c r="CH49" s="811"/>
      <c r="CI49" s="812"/>
      <c r="CJ49" s="812"/>
      <c r="CK49" s="812"/>
      <c r="CL49" s="813"/>
      <c r="CM49" s="811"/>
      <c r="CN49" s="812"/>
      <c r="CO49" s="812"/>
      <c r="CP49" s="812"/>
      <c r="CQ49" s="813"/>
      <c r="CR49" s="811"/>
      <c r="CS49" s="812"/>
      <c r="CT49" s="812"/>
      <c r="CU49" s="812"/>
      <c r="CV49" s="813"/>
      <c r="CW49" s="811"/>
      <c r="CX49" s="812"/>
      <c r="CY49" s="812"/>
      <c r="CZ49" s="812"/>
      <c r="DA49" s="813"/>
      <c r="DB49" s="811"/>
      <c r="DC49" s="812"/>
      <c r="DD49" s="812"/>
      <c r="DE49" s="812"/>
      <c r="DF49" s="813"/>
      <c r="DG49" s="811"/>
      <c r="DH49" s="812"/>
      <c r="DI49" s="812"/>
      <c r="DJ49" s="812"/>
      <c r="DK49" s="813"/>
      <c r="DL49" s="811"/>
      <c r="DM49" s="812"/>
      <c r="DN49" s="812"/>
      <c r="DO49" s="812"/>
      <c r="DP49" s="813"/>
      <c r="DQ49" s="811"/>
      <c r="DR49" s="812"/>
      <c r="DS49" s="812"/>
      <c r="DT49" s="812"/>
      <c r="DU49" s="813"/>
      <c r="DV49" s="808"/>
      <c r="DW49" s="809"/>
      <c r="DX49" s="809"/>
      <c r="DY49" s="809"/>
      <c r="DZ49" s="814"/>
      <c r="EA49" s="220"/>
    </row>
    <row r="50" spans="1:131" ht="26.25" customHeight="1" x14ac:dyDescent="0.15">
      <c r="A50" s="228">
        <v>23</v>
      </c>
      <c r="B50" s="815"/>
      <c r="C50" s="816"/>
      <c r="D50" s="816"/>
      <c r="E50" s="816"/>
      <c r="F50" s="816"/>
      <c r="G50" s="816"/>
      <c r="H50" s="816"/>
      <c r="I50" s="816"/>
      <c r="J50" s="816"/>
      <c r="K50" s="816"/>
      <c r="L50" s="816"/>
      <c r="M50" s="816"/>
      <c r="N50" s="816"/>
      <c r="O50" s="816"/>
      <c r="P50" s="817"/>
      <c r="Q50" s="871"/>
      <c r="R50" s="872"/>
      <c r="S50" s="872"/>
      <c r="T50" s="872"/>
      <c r="U50" s="872"/>
      <c r="V50" s="872"/>
      <c r="W50" s="872"/>
      <c r="X50" s="872"/>
      <c r="Y50" s="872"/>
      <c r="Z50" s="872"/>
      <c r="AA50" s="872"/>
      <c r="AB50" s="872"/>
      <c r="AC50" s="872"/>
      <c r="AD50" s="872"/>
      <c r="AE50" s="873"/>
      <c r="AF50" s="821"/>
      <c r="AG50" s="822"/>
      <c r="AH50" s="822"/>
      <c r="AI50" s="822"/>
      <c r="AJ50" s="823"/>
      <c r="AK50" s="875"/>
      <c r="AL50" s="872"/>
      <c r="AM50" s="872"/>
      <c r="AN50" s="872"/>
      <c r="AO50" s="872"/>
      <c r="AP50" s="872"/>
      <c r="AQ50" s="872"/>
      <c r="AR50" s="872"/>
      <c r="AS50" s="872"/>
      <c r="AT50" s="872"/>
      <c r="AU50" s="872"/>
      <c r="AV50" s="872"/>
      <c r="AW50" s="872"/>
      <c r="AX50" s="872"/>
      <c r="AY50" s="872"/>
      <c r="AZ50" s="874"/>
      <c r="BA50" s="874"/>
      <c r="BB50" s="874"/>
      <c r="BC50" s="874"/>
      <c r="BD50" s="874"/>
      <c r="BE50" s="867"/>
      <c r="BF50" s="867"/>
      <c r="BG50" s="867"/>
      <c r="BH50" s="867"/>
      <c r="BI50" s="868"/>
      <c r="BJ50" s="222"/>
      <c r="BK50" s="222"/>
      <c r="BL50" s="222"/>
      <c r="BM50" s="222"/>
      <c r="BN50" s="222"/>
      <c r="BO50" s="231"/>
      <c r="BP50" s="231"/>
      <c r="BQ50" s="228">
        <v>44</v>
      </c>
      <c r="BR50" s="229"/>
      <c r="BS50" s="808"/>
      <c r="BT50" s="809"/>
      <c r="BU50" s="809"/>
      <c r="BV50" s="809"/>
      <c r="BW50" s="809"/>
      <c r="BX50" s="809"/>
      <c r="BY50" s="809"/>
      <c r="BZ50" s="809"/>
      <c r="CA50" s="809"/>
      <c r="CB50" s="809"/>
      <c r="CC50" s="809"/>
      <c r="CD50" s="809"/>
      <c r="CE50" s="809"/>
      <c r="CF50" s="809"/>
      <c r="CG50" s="810"/>
      <c r="CH50" s="811"/>
      <c r="CI50" s="812"/>
      <c r="CJ50" s="812"/>
      <c r="CK50" s="812"/>
      <c r="CL50" s="813"/>
      <c r="CM50" s="811"/>
      <c r="CN50" s="812"/>
      <c r="CO50" s="812"/>
      <c r="CP50" s="812"/>
      <c r="CQ50" s="813"/>
      <c r="CR50" s="811"/>
      <c r="CS50" s="812"/>
      <c r="CT50" s="812"/>
      <c r="CU50" s="812"/>
      <c r="CV50" s="813"/>
      <c r="CW50" s="811"/>
      <c r="CX50" s="812"/>
      <c r="CY50" s="812"/>
      <c r="CZ50" s="812"/>
      <c r="DA50" s="813"/>
      <c r="DB50" s="811"/>
      <c r="DC50" s="812"/>
      <c r="DD50" s="812"/>
      <c r="DE50" s="812"/>
      <c r="DF50" s="813"/>
      <c r="DG50" s="811"/>
      <c r="DH50" s="812"/>
      <c r="DI50" s="812"/>
      <c r="DJ50" s="812"/>
      <c r="DK50" s="813"/>
      <c r="DL50" s="811"/>
      <c r="DM50" s="812"/>
      <c r="DN50" s="812"/>
      <c r="DO50" s="812"/>
      <c r="DP50" s="813"/>
      <c r="DQ50" s="811"/>
      <c r="DR50" s="812"/>
      <c r="DS50" s="812"/>
      <c r="DT50" s="812"/>
      <c r="DU50" s="813"/>
      <c r="DV50" s="808"/>
      <c r="DW50" s="809"/>
      <c r="DX50" s="809"/>
      <c r="DY50" s="809"/>
      <c r="DZ50" s="814"/>
      <c r="EA50" s="220"/>
    </row>
    <row r="51" spans="1:131" ht="26.25" customHeight="1" x14ac:dyDescent="0.15">
      <c r="A51" s="228">
        <v>24</v>
      </c>
      <c r="B51" s="815"/>
      <c r="C51" s="816"/>
      <c r="D51" s="816"/>
      <c r="E51" s="816"/>
      <c r="F51" s="816"/>
      <c r="G51" s="816"/>
      <c r="H51" s="816"/>
      <c r="I51" s="816"/>
      <c r="J51" s="816"/>
      <c r="K51" s="816"/>
      <c r="L51" s="816"/>
      <c r="M51" s="816"/>
      <c r="N51" s="816"/>
      <c r="O51" s="816"/>
      <c r="P51" s="817"/>
      <c r="Q51" s="871"/>
      <c r="R51" s="872"/>
      <c r="S51" s="872"/>
      <c r="T51" s="872"/>
      <c r="U51" s="872"/>
      <c r="V51" s="872"/>
      <c r="W51" s="872"/>
      <c r="X51" s="872"/>
      <c r="Y51" s="872"/>
      <c r="Z51" s="872"/>
      <c r="AA51" s="872"/>
      <c r="AB51" s="872"/>
      <c r="AC51" s="872"/>
      <c r="AD51" s="872"/>
      <c r="AE51" s="873"/>
      <c r="AF51" s="821"/>
      <c r="AG51" s="822"/>
      <c r="AH51" s="822"/>
      <c r="AI51" s="822"/>
      <c r="AJ51" s="823"/>
      <c r="AK51" s="875"/>
      <c r="AL51" s="872"/>
      <c r="AM51" s="872"/>
      <c r="AN51" s="872"/>
      <c r="AO51" s="872"/>
      <c r="AP51" s="872"/>
      <c r="AQ51" s="872"/>
      <c r="AR51" s="872"/>
      <c r="AS51" s="872"/>
      <c r="AT51" s="872"/>
      <c r="AU51" s="872"/>
      <c r="AV51" s="872"/>
      <c r="AW51" s="872"/>
      <c r="AX51" s="872"/>
      <c r="AY51" s="872"/>
      <c r="AZ51" s="874"/>
      <c r="BA51" s="874"/>
      <c r="BB51" s="874"/>
      <c r="BC51" s="874"/>
      <c r="BD51" s="874"/>
      <c r="BE51" s="867"/>
      <c r="BF51" s="867"/>
      <c r="BG51" s="867"/>
      <c r="BH51" s="867"/>
      <c r="BI51" s="868"/>
      <c r="BJ51" s="222"/>
      <c r="BK51" s="222"/>
      <c r="BL51" s="222"/>
      <c r="BM51" s="222"/>
      <c r="BN51" s="222"/>
      <c r="BO51" s="231"/>
      <c r="BP51" s="231"/>
      <c r="BQ51" s="228">
        <v>45</v>
      </c>
      <c r="BR51" s="229"/>
      <c r="BS51" s="808"/>
      <c r="BT51" s="809"/>
      <c r="BU51" s="809"/>
      <c r="BV51" s="809"/>
      <c r="BW51" s="809"/>
      <c r="BX51" s="809"/>
      <c r="BY51" s="809"/>
      <c r="BZ51" s="809"/>
      <c r="CA51" s="809"/>
      <c r="CB51" s="809"/>
      <c r="CC51" s="809"/>
      <c r="CD51" s="809"/>
      <c r="CE51" s="809"/>
      <c r="CF51" s="809"/>
      <c r="CG51" s="810"/>
      <c r="CH51" s="811"/>
      <c r="CI51" s="812"/>
      <c r="CJ51" s="812"/>
      <c r="CK51" s="812"/>
      <c r="CL51" s="813"/>
      <c r="CM51" s="811"/>
      <c r="CN51" s="812"/>
      <c r="CO51" s="812"/>
      <c r="CP51" s="812"/>
      <c r="CQ51" s="813"/>
      <c r="CR51" s="811"/>
      <c r="CS51" s="812"/>
      <c r="CT51" s="812"/>
      <c r="CU51" s="812"/>
      <c r="CV51" s="813"/>
      <c r="CW51" s="811"/>
      <c r="CX51" s="812"/>
      <c r="CY51" s="812"/>
      <c r="CZ51" s="812"/>
      <c r="DA51" s="813"/>
      <c r="DB51" s="811"/>
      <c r="DC51" s="812"/>
      <c r="DD51" s="812"/>
      <c r="DE51" s="812"/>
      <c r="DF51" s="813"/>
      <c r="DG51" s="811"/>
      <c r="DH51" s="812"/>
      <c r="DI51" s="812"/>
      <c r="DJ51" s="812"/>
      <c r="DK51" s="813"/>
      <c r="DL51" s="811"/>
      <c r="DM51" s="812"/>
      <c r="DN51" s="812"/>
      <c r="DO51" s="812"/>
      <c r="DP51" s="813"/>
      <c r="DQ51" s="811"/>
      <c r="DR51" s="812"/>
      <c r="DS51" s="812"/>
      <c r="DT51" s="812"/>
      <c r="DU51" s="813"/>
      <c r="DV51" s="808"/>
      <c r="DW51" s="809"/>
      <c r="DX51" s="809"/>
      <c r="DY51" s="809"/>
      <c r="DZ51" s="814"/>
      <c r="EA51" s="220"/>
    </row>
    <row r="52" spans="1:131" ht="26.25" customHeight="1" x14ac:dyDescent="0.15">
      <c r="A52" s="228">
        <v>25</v>
      </c>
      <c r="B52" s="815"/>
      <c r="C52" s="816"/>
      <c r="D52" s="816"/>
      <c r="E52" s="816"/>
      <c r="F52" s="816"/>
      <c r="G52" s="816"/>
      <c r="H52" s="816"/>
      <c r="I52" s="816"/>
      <c r="J52" s="816"/>
      <c r="K52" s="816"/>
      <c r="L52" s="816"/>
      <c r="M52" s="816"/>
      <c r="N52" s="816"/>
      <c r="O52" s="816"/>
      <c r="P52" s="817"/>
      <c r="Q52" s="871"/>
      <c r="R52" s="872"/>
      <c r="S52" s="872"/>
      <c r="T52" s="872"/>
      <c r="U52" s="872"/>
      <c r="V52" s="872"/>
      <c r="W52" s="872"/>
      <c r="X52" s="872"/>
      <c r="Y52" s="872"/>
      <c r="Z52" s="872"/>
      <c r="AA52" s="872"/>
      <c r="AB52" s="872"/>
      <c r="AC52" s="872"/>
      <c r="AD52" s="872"/>
      <c r="AE52" s="873"/>
      <c r="AF52" s="821"/>
      <c r="AG52" s="822"/>
      <c r="AH52" s="822"/>
      <c r="AI52" s="822"/>
      <c r="AJ52" s="823"/>
      <c r="AK52" s="875"/>
      <c r="AL52" s="872"/>
      <c r="AM52" s="872"/>
      <c r="AN52" s="872"/>
      <c r="AO52" s="872"/>
      <c r="AP52" s="872"/>
      <c r="AQ52" s="872"/>
      <c r="AR52" s="872"/>
      <c r="AS52" s="872"/>
      <c r="AT52" s="872"/>
      <c r="AU52" s="872"/>
      <c r="AV52" s="872"/>
      <c r="AW52" s="872"/>
      <c r="AX52" s="872"/>
      <c r="AY52" s="872"/>
      <c r="AZ52" s="874"/>
      <c r="BA52" s="874"/>
      <c r="BB52" s="874"/>
      <c r="BC52" s="874"/>
      <c r="BD52" s="874"/>
      <c r="BE52" s="867"/>
      <c r="BF52" s="867"/>
      <c r="BG52" s="867"/>
      <c r="BH52" s="867"/>
      <c r="BI52" s="868"/>
      <c r="BJ52" s="222"/>
      <c r="BK52" s="222"/>
      <c r="BL52" s="222"/>
      <c r="BM52" s="222"/>
      <c r="BN52" s="222"/>
      <c r="BO52" s="231"/>
      <c r="BP52" s="231"/>
      <c r="BQ52" s="228">
        <v>46</v>
      </c>
      <c r="BR52" s="229"/>
      <c r="BS52" s="808"/>
      <c r="BT52" s="809"/>
      <c r="BU52" s="809"/>
      <c r="BV52" s="809"/>
      <c r="BW52" s="809"/>
      <c r="BX52" s="809"/>
      <c r="BY52" s="809"/>
      <c r="BZ52" s="809"/>
      <c r="CA52" s="809"/>
      <c r="CB52" s="809"/>
      <c r="CC52" s="809"/>
      <c r="CD52" s="809"/>
      <c r="CE52" s="809"/>
      <c r="CF52" s="809"/>
      <c r="CG52" s="810"/>
      <c r="CH52" s="811"/>
      <c r="CI52" s="812"/>
      <c r="CJ52" s="812"/>
      <c r="CK52" s="812"/>
      <c r="CL52" s="813"/>
      <c r="CM52" s="811"/>
      <c r="CN52" s="812"/>
      <c r="CO52" s="812"/>
      <c r="CP52" s="812"/>
      <c r="CQ52" s="813"/>
      <c r="CR52" s="811"/>
      <c r="CS52" s="812"/>
      <c r="CT52" s="812"/>
      <c r="CU52" s="812"/>
      <c r="CV52" s="813"/>
      <c r="CW52" s="811"/>
      <c r="CX52" s="812"/>
      <c r="CY52" s="812"/>
      <c r="CZ52" s="812"/>
      <c r="DA52" s="813"/>
      <c r="DB52" s="811"/>
      <c r="DC52" s="812"/>
      <c r="DD52" s="812"/>
      <c r="DE52" s="812"/>
      <c r="DF52" s="813"/>
      <c r="DG52" s="811"/>
      <c r="DH52" s="812"/>
      <c r="DI52" s="812"/>
      <c r="DJ52" s="812"/>
      <c r="DK52" s="813"/>
      <c r="DL52" s="811"/>
      <c r="DM52" s="812"/>
      <c r="DN52" s="812"/>
      <c r="DO52" s="812"/>
      <c r="DP52" s="813"/>
      <c r="DQ52" s="811"/>
      <c r="DR52" s="812"/>
      <c r="DS52" s="812"/>
      <c r="DT52" s="812"/>
      <c r="DU52" s="813"/>
      <c r="DV52" s="808"/>
      <c r="DW52" s="809"/>
      <c r="DX52" s="809"/>
      <c r="DY52" s="809"/>
      <c r="DZ52" s="814"/>
      <c r="EA52" s="220"/>
    </row>
    <row r="53" spans="1:131" ht="26.25" customHeight="1" x14ac:dyDescent="0.15">
      <c r="A53" s="228">
        <v>26</v>
      </c>
      <c r="B53" s="815"/>
      <c r="C53" s="816"/>
      <c r="D53" s="816"/>
      <c r="E53" s="816"/>
      <c r="F53" s="816"/>
      <c r="G53" s="816"/>
      <c r="H53" s="816"/>
      <c r="I53" s="816"/>
      <c r="J53" s="816"/>
      <c r="K53" s="816"/>
      <c r="L53" s="816"/>
      <c r="M53" s="816"/>
      <c r="N53" s="816"/>
      <c r="O53" s="816"/>
      <c r="P53" s="817"/>
      <c r="Q53" s="871"/>
      <c r="R53" s="872"/>
      <c r="S53" s="872"/>
      <c r="T53" s="872"/>
      <c r="U53" s="872"/>
      <c r="V53" s="872"/>
      <c r="W53" s="872"/>
      <c r="X53" s="872"/>
      <c r="Y53" s="872"/>
      <c r="Z53" s="872"/>
      <c r="AA53" s="872"/>
      <c r="AB53" s="872"/>
      <c r="AC53" s="872"/>
      <c r="AD53" s="872"/>
      <c r="AE53" s="873"/>
      <c r="AF53" s="821"/>
      <c r="AG53" s="822"/>
      <c r="AH53" s="822"/>
      <c r="AI53" s="822"/>
      <c r="AJ53" s="823"/>
      <c r="AK53" s="875"/>
      <c r="AL53" s="872"/>
      <c r="AM53" s="872"/>
      <c r="AN53" s="872"/>
      <c r="AO53" s="872"/>
      <c r="AP53" s="872"/>
      <c r="AQ53" s="872"/>
      <c r="AR53" s="872"/>
      <c r="AS53" s="872"/>
      <c r="AT53" s="872"/>
      <c r="AU53" s="872"/>
      <c r="AV53" s="872"/>
      <c r="AW53" s="872"/>
      <c r="AX53" s="872"/>
      <c r="AY53" s="872"/>
      <c r="AZ53" s="874"/>
      <c r="BA53" s="874"/>
      <c r="BB53" s="874"/>
      <c r="BC53" s="874"/>
      <c r="BD53" s="874"/>
      <c r="BE53" s="867"/>
      <c r="BF53" s="867"/>
      <c r="BG53" s="867"/>
      <c r="BH53" s="867"/>
      <c r="BI53" s="868"/>
      <c r="BJ53" s="222"/>
      <c r="BK53" s="222"/>
      <c r="BL53" s="222"/>
      <c r="BM53" s="222"/>
      <c r="BN53" s="222"/>
      <c r="BO53" s="231"/>
      <c r="BP53" s="231"/>
      <c r="BQ53" s="228">
        <v>47</v>
      </c>
      <c r="BR53" s="229"/>
      <c r="BS53" s="808"/>
      <c r="BT53" s="809"/>
      <c r="BU53" s="809"/>
      <c r="BV53" s="809"/>
      <c r="BW53" s="809"/>
      <c r="BX53" s="809"/>
      <c r="BY53" s="809"/>
      <c r="BZ53" s="809"/>
      <c r="CA53" s="809"/>
      <c r="CB53" s="809"/>
      <c r="CC53" s="809"/>
      <c r="CD53" s="809"/>
      <c r="CE53" s="809"/>
      <c r="CF53" s="809"/>
      <c r="CG53" s="810"/>
      <c r="CH53" s="811"/>
      <c r="CI53" s="812"/>
      <c r="CJ53" s="812"/>
      <c r="CK53" s="812"/>
      <c r="CL53" s="813"/>
      <c r="CM53" s="811"/>
      <c r="CN53" s="812"/>
      <c r="CO53" s="812"/>
      <c r="CP53" s="812"/>
      <c r="CQ53" s="813"/>
      <c r="CR53" s="811"/>
      <c r="CS53" s="812"/>
      <c r="CT53" s="812"/>
      <c r="CU53" s="812"/>
      <c r="CV53" s="813"/>
      <c r="CW53" s="811"/>
      <c r="CX53" s="812"/>
      <c r="CY53" s="812"/>
      <c r="CZ53" s="812"/>
      <c r="DA53" s="813"/>
      <c r="DB53" s="811"/>
      <c r="DC53" s="812"/>
      <c r="DD53" s="812"/>
      <c r="DE53" s="812"/>
      <c r="DF53" s="813"/>
      <c r="DG53" s="811"/>
      <c r="DH53" s="812"/>
      <c r="DI53" s="812"/>
      <c r="DJ53" s="812"/>
      <c r="DK53" s="813"/>
      <c r="DL53" s="811"/>
      <c r="DM53" s="812"/>
      <c r="DN53" s="812"/>
      <c r="DO53" s="812"/>
      <c r="DP53" s="813"/>
      <c r="DQ53" s="811"/>
      <c r="DR53" s="812"/>
      <c r="DS53" s="812"/>
      <c r="DT53" s="812"/>
      <c r="DU53" s="813"/>
      <c r="DV53" s="808"/>
      <c r="DW53" s="809"/>
      <c r="DX53" s="809"/>
      <c r="DY53" s="809"/>
      <c r="DZ53" s="814"/>
      <c r="EA53" s="220"/>
    </row>
    <row r="54" spans="1:131" ht="26.25" customHeight="1" x14ac:dyDescent="0.15">
      <c r="A54" s="228">
        <v>27</v>
      </c>
      <c r="B54" s="815"/>
      <c r="C54" s="816"/>
      <c r="D54" s="816"/>
      <c r="E54" s="816"/>
      <c r="F54" s="816"/>
      <c r="G54" s="816"/>
      <c r="H54" s="816"/>
      <c r="I54" s="816"/>
      <c r="J54" s="816"/>
      <c r="K54" s="816"/>
      <c r="L54" s="816"/>
      <c r="M54" s="816"/>
      <c r="N54" s="816"/>
      <c r="O54" s="816"/>
      <c r="P54" s="817"/>
      <c r="Q54" s="871"/>
      <c r="R54" s="872"/>
      <c r="S54" s="872"/>
      <c r="T54" s="872"/>
      <c r="U54" s="872"/>
      <c r="V54" s="872"/>
      <c r="W54" s="872"/>
      <c r="X54" s="872"/>
      <c r="Y54" s="872"/>
      <c r="Z54" s="872"/>
      <c r="AA54" s="872"/>
      <c r="AB54" s="872"/>
      <c r="AC54" s="872"/>
      <c r="AD54" s="872"/>
      <c r="AE54" s="873"/>
      <c r="AF54" s="821"/>
      <c r="AG54" s="822"/>
      <c r="AH54" s="822"/>
      <c r="AI54" s="822"/>
      <c r="AJ54" s="823"/>
      <c r="AK54" s="875"/>
      <c r="AL54" s="872"/>
      <c r="AM54" s="872"/>
      <c r="AN54" s="872"/>
      <c r="AO54" s="872"/>
      <c r="AP54" s="872"/>
      <c r="AQ54" s="872"/>
      <c r="AR54" s="872"/>
      <c r="AS54" s="872"/>
      <c r="AT54" s="872"/>
      <c r="AU54" s="872"/>
      <c r="AV54" s="872"/>
      <c r="AW54" s="872"/>
      <c r="AX54" s="872"/>
      <c r="AY54" s="872"/>
      <c r="AZ54" s="874"/>
      <c r="BA54" s="874"/>
      <c r="BB54" s="874"/>
      <c r="BC54" s="874"/>
      <c r="BD54" s="874"/>
      <c r="BE54" s="867"/>
      <c r="BF54" s="867"/>
      <c r="BG54" s="867"/>
      <c r="BH54" s="867"/>
      <c r="BI54" s="868"/>
      <c r="BJ54" s="222"/>
      <c r="BK54" s="222"/>
      <c r="BL54" s="222"/>
      <c r="BM54" s="222"/>
      <c r="BN54" s="222"/>
      <c r="BO54" s="231"/>
      <c r="BP54" s="231"/>
      <c r="BQ54" s="228">
        <v>48</v>
      </c>
      <c r="BR54" s="229"/>
      <c r="BS54" s="808"/>
      <c r="BT54" s="809"/>
      <c r="BU54" s="809"/>
      <c r="BV54" s="809"/>
      <c r="BW54" s="809"/>
      <c r="BX54" s="809"/>
      <c r="BY54" s="809"/>
      <c r="BZ54" s="809"/>
      <c r="CA54" s="809"/>
      <c r="CB54" s="809"/>
      <c r="CC54" s="809"/>
      <c r="CD54" s="809"/>
      <c r="CE54" s="809"/>
      <c r="CF54" s="809"/>
      <c r="CG54" s="810"/>
      <c r="CH54" s="811"/>
      <c r="CI54" s="812"/>
      <c r="CJ54" s="812"/>
      <c r="CK54" s="812"/>
      <c r="CL54" s="813"/>
      <c r="CM54" s="811"/>
      <c r="CN54" s="812"/>
      <c r="CO54" s="812"/>
      <c r="CP54" s="812"/>
      <c r="CQ54" s="813"/>
      <c r="CR54" s="811"/>
      <c r="CS54" s="812"/>
      <c r="CT54" s="812"/>
      <c r="CU54" s="812"/>
      <c r="CV54" s="813"/>
      <c r="CW54" s="811"/>
      <c r="CX54" s="812"/>
      <c r="CY54" s="812"/>
      <c r="CZ54" s="812"/>
      <c r="DA54" s="813"/>
      <c r="DB54" s="811"/>
      <c r="DC54" s="812"/>
      <c r="DD54" s="812"/>
      <c r="DE54" s="812"/>
      <c r="DF54" s="813"/>
      <c r="DG54" s="811"/>
      <c r="DH54" s="812"/>
      <c r="DI54" s="812"/>
      <c r="DJ54" s="812"/>
      <c r="DK54" s="813"/>
      <c r="DL54" s="811"/>
      <c r="DM54" s="812"/>
      <c r="DN54" s="812"/>
      <c r="DO54" s="812"/>
      <c r="DP54" s="813"/>
      <c r="DQ54" s="811"/>
      <c r="DR54" s="812"/>
      <c r="DS54" s="812"/>
      <c r="DT54" s="812"/>
      <c r="DU54" s="813"/>
      <c r="DV54" s="808"/>
      <c r="DW54" s="809"/>
      <c r="DX54" s="809"/>
      <c r="DY54" s="809"/>
      <c r="DZ54" s="814"/>
      <c r="EA54" s="220"/>
    </row>
    <row r="55" spans="1:131" ht="26.25" customHeight="1" x14ac:dyDescent="0.15">
      <c r="A55" s="228">
        <v>28</v>
      </c>
      <c r="B55" s="815"/>
      <c r="C55" s="816"/>
      <c r="D55" s="816"/>
      <c r="E55" s="816"/>
      <c r="F55" s="816"/>
      <c r="G55" s="816"/>
      <c r="H55" s="816"/>
      <c r="I55" s="816"/>
      <c r="J55" s="816"/>
      <c r="K55" s="816"/>
      <c r="L55" s="816"/>
      <c r="M55" s="816"/>
      <c r="N55" s="816"/>
      <c r="O55" s="816"/>
      <c r="P55" s="817"/>
      <c r="Q55" s="871"/>
      <c r="R55" s="872"/>
      <c r="S55" s="872"/>
      <c r="T55" s="872"/>
      <c r="U55" s="872"/>
      <c r="V55" s="872"/>
      <c r="W55" s="872"/>
      <c r="X55" s="872"/>
      <c r="Y55" s="872"/>
      <c r="Z55" s="872"/>
      <c r="AA55" s="872"/>
      <c r="AB55" s="872"/>
      <c r="AC55" s="872"/>
      <c r="AD55" s="872"/>
      <c r="AE55" s="873"/>
      <c r="AF55" s="821"/>
      <c r="AG55" s="822"/>
      <c r="AH55" s="822"/>
      <c r="AI55" s="822"/>
      <c r="AJ55" s="823"/>
      <c r="AK55" s="875"/>
      <c r="AL55" s="872"/>
      <c r="AM55" s="872"/>
      <c r="AN55" s="872"/>
      <c r="AO55" s="872"/>
      <c r="AP55" s="872"/>
      <c r="AQ55" s="872"/>
      <c r="AR55" s="872"/>
      <c r="AS55" s="872"/>
      <c r="AT55" s="872"/>
      <c r="AU55" s="872"/>
      <c r="AV55" s="872"/>
      <c r="AW55" s="872"/>
      <c r="AX55" s="872"/>
      <c r="AY55" s="872"/>
      <c r="AZ55" s="874"/>
      <c r="BA55" s="874"/>
      <c r="BB55" s="874"/>
      <c r="BC55" s="874"/>
      <c r="BD55" s="874"/>
      <c r="BE55" s="867"/>
      <c r="BF55" s="867"/>
      <c r="BG55" s="867"/>
      <c r="BH55" s="867"/>
      <c r="BI55" s="868"/>
      <c r="BJ55" s="222"/>
      <c r="BK55" s="222"/>
      <c r="BL55" s="222"/>
      <c r="BM55" s="222"/>
      <c r="BN55" s="222"/>
      <c r="BO55" s="231"/>
      <c r="BP55" s="231"/>
      <c r="BQ55" s="228">
        <v>49</v>
      </c>
      <c r="BR55" s="229"/>
      <c r="BS55" s="808"/>
      <c r="BT55" s="809"/>
      <c r="BU55" s="809"/>
      <c r="BV55" s="809"/>
      <c r="BW55" s="809"/>
      <c r="BX55" s="809"/>
      <c r="BY55" s="809"/>
      <c r="BZ55" s="809"/>
      <c r="CA55" s="809"/>
      <c r="CB55" s="809"/>
      <c r="CC55" s="809"/>
      <c r="CD55" s="809"/>
      <c r="CE55" s="809"/>
      <c r="CF55" s="809"/>
      <c r="CG55" s="810"/>
      <c r="CH55" s="811"/>
      <c r="CI55" s="812"/>
      <c r="CJ55" s="812"/>
      <c r="CK55" s="812"/>
      <c r="CL55" s="813"/>
      <c r="CM55" s="811"/>
      <c r="CN55" s="812"/>
      <c r="CO55" s="812"/>
      <c r="CP55" s="812"/>
      <c r="CQ55" s="813"/>
      <c r="CR55" s="811"/>
      <c r="CS55" s="812"/>
      <c r="CT55" s="812"/>
      <c r="CU55" s="812"/>
      <c r="CV55" s="813"/>
      <c r="CW55" s="811"/>
      <c r="CX55" s="812"/>
      <c r="CY55" s="812"/>
      <c r="CZ55" s="812"/>
      <c r="DA55" s="813"/>
      <c r="DB55" s="811"/>
      <c r="DC55" s="812"/>
      <c r="DD55" s="812"/>
      <c r="DE55" s="812"/>
      <c r="DF55" s="813"/>
      <c r="DG55" s="811"/>
      <c r="DH55" s="812"/>
      <c r="DI55" s="812"/>
      <c r="DJ55" s="812"/>
      <c r="DK55" s="813"/>
      <c r="DL55" s="811"/>
      <c r="DM55" s="812"/>
      <c r="DN55" s="812"/>
      <c r="DO55" s="812"/>
      <c r="DP55" s="813"/>
      <c r="DQ55" s="811"/>
      <c r="DR55" s="812"/>
      <c r="DS55" s="812"/>
      <c r="DT55" s="812"/>
      <c r="DU55" s="813"/>
      <c r="DV55" s="808"/>
      <c r="DW55" s="809"/>
      <c r="DX55" s="809"/>
      <c r="DY55" s="809"/>
      <c r="DZ55" s="814"/>
      <c r="EA55" s="220"/>
    </row>
    <row r="56" spans="1:131" ht="26.25" customHeight="1" x14ac:dyDescent="0.15">
      <c r="A56" s="228">
        <v>29</v>
      </c>
      <c r="B56" s="815"/>
      <c r="C56" s="816"/>
      <c r="D56" s="816"/>
      <c r="E56" s="816"/>
      <c r="F56" s="816"/>
      <c r="G56" s="816"/>
      <c r="H56" s="816"/>
      <c r="I56" s="816"/>
      <c r="J56" s="816"/>
      <c r="K56" s="816"/>
      <c r="L56" s="816"/>
      <c r="M56" s="816"/>
      <c r="N56" s="816"/>
      <c r="O56" s="816"/>
      <c r="P56" s="817"/>
      <c r="Q56" s="871"/>
      <c r="R56" s="872"/>
      <c r="S56" s="872"/>
      <c r="T56" s="872"/>
      <c r="U56" s="872"/>
      <c r="V56" s="872"/>
      <c r="W56" s="872"/>
      <c r="X56" s="872"/>
      <c r="Y56" s="872"/>
      <c r="Z56" s="872"/>
      <c r="AA56" s="872"/>
      <c r="AB56" s="872"/>
      <c r="AC56" s="872"/>
      <c r="AD56" s="872"/>
      <c r="AE56" s="873"/>
      <c r="AF56" s="821"/>
      <c r="AG56" s="822"/>
      <c r="AH56" s="822"/>
      <c r="AI56" s="822"/>
      <c r="AJ56" s="823"/>
      <c r="AK56" s="875"/>
      <c r="AL56" s="872"/>
      <c r="AM56" s="872"/>
      <c r="AN56" s="872"/>
      <c r="AO56" s="872"/>
      <c r="AP56" s="872"/>
      <c r="AQ56" s="872"/>
      <c r="AR56" s="872"/>
      <c r="AS56" s="872"/>
      <c r="AT56" s="872"/>
      <c r="AU56" s="872"/>
      <c r="AV56" s="872"/>
      <c r="AW56" s="872"/>
      <c r="AX56" s="872"/>
      <c r="AY56" s="872"/>
      <c r="AZ56" s="874"/>
      <c r="BA56" s="874"/>
      <c r="BB56" s="874"/>
      <c r="BC56" s="874"/>
      <c r="BD56" s="874"/>
      <c r="BE56" s="867"/>
      <c r="BF56" s="867"/>
      <c r="BG56" s="867"/>
      <c r="BH56" s="867"/>
      <c r="BI56" s="868"/>
      <c r="BJ56" s="222"/>
      <c r="BK56" s="222"/>
      <c r="BL56" s="222"/>
      <c r="BM56" s="222"/>
      <c r="BN56" s="222"/>
      <c r="BO56" s="231"/>
      <c r="BP56" s="231"/>
      <c r="BQ56" s="228">
        <v>50</v>
      </c>
      <c r="BR56" s="229"/>
      <c r="BS56" s="808"/>
      <c r="BT56" s="809"/>
      <c r="BU56" s="809"/>
      <c r="BV56" s="809"/>
      <c r="BW56" s="809"/>
      <c r="BX56" s="809"/>
      <c r="BY56" s="809"/>
      <c r="BZ56" s="809"/>
      <c r="CA56" s="809"/>
      <c r="CB56" s="809"/>
      <c r="CC56" s="809"/>
      <c r="CD56" s="809"/>
      <c r="CE56" s="809"/>
      <c r="CF56" s="809"/>
      <c r="CG56" s="810"/>
      <c r="CH56" s="811"/>
      <c r="CI56" s="812"/>
      <c r="CJ56" s="812"/>
      <c r="CK56" s="812"/>
      <c r="CL56" s="813"/>
      <c r="CM56" s="811"/>
      <c r="CN56" s="812"/>
      <c r="CO56" s="812"/>
      <c r="CP56" s="812"/>
      <c r="CQ56" s="813"/>
      <c r="CR56" s="811"/>
      <c r="CS56" s="812"/>
      <c r="CT56" s="812"/>
      <c r="CU56" s="812"/>
      <c r="CV56" s="813"/>
      <c r="CW56" s="811"/>
      <c r="CX56" s="812"/>
      <c r="CY56" s="812"/>
      <c r="CZ56" s="812"/>
      <c r="DA56" s="813"/>
      <c r="DB56" s="811"/>
      <c r="DC56" s="812"/>
      <c r="DD56" s="812"/>
      <c r="DE56" s="812"/>
      <c r="DF56" s="813"/>
      <c r="DG56" s="811"/>
      <c r="DH56" s="812"/>
      <c r="DI56" s="812"/>
      <c r="DJ56" s="812"/>
      <c r="DK56" s="813"/>
      <c r="DL56" s="811"/>
      <c r="DM56" s="812"/>
      <c r="DN56" s="812"/>
      <c r="DO56" s="812"/>
      <c r="DP56" s="813"/>
      <c r="DQ56" s="811"/>
      <c r="DR56" s="812"/>
      <c r="DS56" s="812"/>
      <c r="DT56" s="812"/>
      <c r="DU56" s="813"/>
      <c r="DV56" s="808"/>
      <c r="DW56" s="809"/>
      <c r="DX56" s="809"/>
      <c r="DY56" s="809"/>
      <c r="DZ56" s="814"/>
      <c r="EA56" s="220"/>
    </row>
    <row r="57" spans="1:131" ht="26.25" customHeight="1" x14ac:dyDescent="0.15">
      <c r="A57" s="228">
        <v>30</v>
      </c>
      <c r="B57" s="815"/>
      <c r="C57" s="816"/>
      <c r="D57" s="816"/>
      <c r="E57" s="816"/>
      <c r="F57" s="816"/>
      <c r="G57" s="816"/>
      <c r="H57" s="816"/>
      <c r="I57" s="816"/>
      <c r="J57" s="816"/>
      <c r="K57" s="816"/>
      <c r="L57" s="816"/>
      <c r="M57" s="816"/>
      <c r="N57" s="816"/>
      <c r="O57" s="816"/>
      <c r="P57" s="817"/>
      <c r="Q57" s="871"/>
      <c r="R57" s="872"/>
      <c r="S57" s="872"/>
      <c r="T57" s="872"/>
      <c r="U57" s="872"/>
      <c r="V57" s="872"/>
      <c r="W57" s="872"/>
      <c r="X57" s="872"/>
      <c r="Y57" s="872"/>
      <c r="Z57" s="872"/>
      <c r="AA57" s="872"/>
      <c r="AB57" s="872"/>
      <c r="AC57" s="872"/>
      <c r="AD57" s="872"/>
      <c r="AE57" s="873"/>
      <c r="AF57" s="821"/>
      <c r="AG57" s="822"/>
      <c r="AH57" s="822"/>
      <c r="AI57" s="822"/>
      <c r="AJ57" s="823"/>
      <c r="AK57" s="875"/>
      <c r="AL57" s="872"/>
      <c r="AM57" s="872"/>
      <c r="AN57" s="872"/>
      <c r="AO57" s="872"/>
      <c r="AP57" s="872"/>
      <c r="AQ57" s="872"/>
      <c r="AR57" s="872"/>
      <c r="AS57" s="872"/>
      <c r="AT57" s="872"/>
      <c r="AU57" s="872"/>
      <c r="AV57" s="872"/>
      <c r="AW57" s="872"/>
      <c r="AX57" s="872"/>
      <c r="AY57" s="872"/>
      <c r="AZ57" s="874"/>
      <c r="BA57" s="874"/>
      <c r="BB57" s="874"/>
      <c r="BC57" s="874"/>
      <c r="BD57" s="874"/>
      <c r="BE57" s="867"/>
      <c r="BF57" s="867"/>
      <c r="BG57" s="867"/>
      <c r="BH57" s="867"/>
      <c r="BI57" s="868"/>
      <c r="BJ57" s="222"/>
      <c r="BK57" s="222"/>
      <c r="BL57" s="222"/>
      <c r="BM57" s="222"/>
      <c r="BN57" s="222"/>
      <c r="BO57" s="231"/>
      <c r="BP57" s="231"/>
      <c r="BQ57" s="228">
        <v>51</v>
      </c>
      <c r="BR57" s="229"/>
      <c r="BS57" s="808"/>
      <c r="BT57" s="809"/>
      <c r="BU57" s="809"/>
      <c r="BV57" s="809"/>
      <c r="BW57" s="809"/>
      <c r="BX57" s="809"/>
      <c r="BY57" s="809"/>
      <c r="BZ57" s="809"/>
      <c r="CA57" s="809"/>
      <c r="CB57" s="809"/>
      <c r="CC57" s="809"/>
      <c r="CD57" s="809"/>
      <c r="CE57" s="809"/>
      <c r="CF57" s="809"/>
      <c r="CG57" s="810"/>
      <c r="CH57" s="811"/>
      <c r="CI57" s="812"/>
      <c r="CJ57" s="812"/>
      <c r="CK57" s="812"/>
      <c r="CL57" s="813"/>
      <c r="CM57" s="811"/>
      <c r="CN57" s="812"/>
      <c r="CO57" s="812"/>
      <c r="CP57" s="812"/>
      <c r="CQ57" s="813"/>
      <c r="CR57" s="811"/>
      <c r="CS57" s="812"/>
      <c r="CT57" s="812"/>
      <c r="CU57" s="812"/>
      <c r="CV57" s="813"/>
      <c r="CW57" s="811"/>
      <c r="CX57" s="812"/>
      <c r="CY57" s="812"/>
      <c r="CZ57" s="812"/>
      <c r="DA57" s="813"/>
      <c r="DB57" s="811"/>
      <c r="DC57" s="812"/>
      <c r="DD57" s="812"/>
      <c r="DE57" s="812"/>
      <c r="DF57" s="813"/>
      <c r="DG57" s="811"/>
      <c r="DH57" s="812"/>
      <c r="DI57" s="812"/>
      <c r="DJ57" s="812"/>
      <c r="DK57" s="813"/>
      <c r="DL57" s="811"/>
      <c r="DM57" s="812"/>
      <c r="DN57" s="812"/>
      <c r="DO57" s="812"/>
      <c r="DP57" s="813"/>
      <c r="DQ57" s="811"/>
      <c r="DR57" s="812"/>
      <c r="DS57" s="812"/>
      <c r="DT57" s="812"/>
      <c r="DU57" s="813"/>
      <c r="DV57" s="808"/>
      <c r="DW57" s="809"/>
      <c r="DX57" s="809"/>
      <c r="DY57" s="809"/>
      <c r="DZ57" s="814"/>
      <c r="EA57" s="220"/>
    </row>
    <row r="58" spans="1:131" ht="26.25" customHeight="1" x14ac:dyDescent="0.15">
      <c r="A58" s="228">
        <v>31</v>
      </c>
      <c r="B58" s="815"/>
      <c r="C58" s="816"/>
      <c r="D58" s="816"/>
      <c r="E58" s="816"/>
      <c r="F58" s="816"/>
      <c r="G58" s="816"/>
      <c r="H58" s="816"/>
      <c r="I58" s="816"/>
      <c r="J58" s="816"/>
      <c r="K58" s="816"/>
      <c r="L58" s="816"/>
      <c r="M58" s="816"/>
      <c r="N58" s="816"/>
      <c r="O58" s="816"/>
      <c r="P58" s="817"/>
      <c r="Q58" s="871"/>
      <c r="R58" s="872"/>
      <c r="S58" s="872"/>
      <c r="T58" s="872"/>
      <c r="U58" s="872"/>
      <c r="V58" s="872"/>
      <c r="W58" s="872"/>
      <c r="X58" s="872"/>
      <c r="Y58" s="872"/>
      <c r="Z58" s="872"/>
      <c r="AA58" s="872"/>
      <c r="AB58" s="872"/>
      <c r="AC58" s="872"/>
      <c r="AD58" s="872"/>
      <c r="AE58" s="873"/>
      <c r="AF58" s="821"/>
      <c r="AG58" s="822"/>
      <c r="AH58" s="822"/>
      <c r="AI58" s="822"/>
      <c r="AJ58" s="823"/>
      <c r="AK58" s="875"/>
      <c r="AL58" s="872"/>
      <c r="AM58" s="872"/>
      <c r="AN58" s="872"/>
      <c r="AO58" s="872"/>
      <c r="AP58" s="872"/>
      <c r="AQ58" s="872"/>
      <c r="AR58" s="872"/>
      <c r="AS58" s="872"/>
      <c r="AT58" s="872"/>
      <c r="AU58" s="872"/>
      <c r="AV58" s="872"/>
      <c r="AW58" s="872"/>
      <c r="AX58" s="872"/>
      <c r="AY58" s="872"/>
      <c r="AZ58" s="874"/>
      <c r="BA58" s="874"/>
      <c r="BB58" s="874"/>
      <c r="BC58" s="874"/>
      <c r="BD58" s="874"/>
      <c r="BE58" s="867"/>
      <c r="BF58" s="867"/>
      <c r="BG58" s="867"/>
      <c r="BH58" s="867"/>
      <c r="BI58" s="868"/>
      <c r="BJ58" s="222"/>
      <c r="BK58" s="222"/>
      <c r="BL58" s="222"/>
      <c r="BM58" s="222"/>
      <c r="BN58" s="222"/>
      <c r="BO58" s="231"/>
      <c r="BP58" s="231"/>
      <c r="BQ58" s="228">
        <v>52</v>
      </c>
      <c r="BR58" s="229"/>
      <c r="BS58" s="808"/>
      <c r="BT58" s="809"/>
      <c r="BU58" s="809"/>
      <c r="BV58" s="809"/>
      <c r="BW58" s="809"/>
      <c r="BX58" s="809"/>
      <c r="BY58" s="809"/>
      <c r="BZ58" s="809"/>
      <c r="CA58" s="809"/>
      <c r="CB58" s="809"/>
      <c r="CC58" s="809"/>
      <c r="CD58" s="809"/>
      <c r="CE58" s="809"/>
      <c r="CF58" s="809"/>
      <c r="CG58" s="810"/>
      <c r="CH58" s="811"/>
      <c r="CI58" s="812"/>
      <c r="CJ58" s="812"/>
      <c r="CK58" s="812"/>
      <c r="CL58" s="813"/>
      <c r="CM58" s="811"/>
      <c r="CN58" s="812"/>
      <c r="CO58" s="812"/>
      <c r="CP58" s="812"/>
      <c r="CQ58" s="813"/>
      <c r="CR58" s="811"/>
      <c r="CS58" s="812"/>
      <c r="CT58" s="812"/>
      <c r="CU58" s="812"/>
      <c r="CV58" s="813"/>
      <c r="CW58" s="811"/>
      <c r="CX58" s="812"/>
      <c r="CY58" s="812"/>
      <c r="CZ58" s="812"/>
      <c r="DA58" s="813"/>
      <c r="DB58" s="811"/>
      <c r="DC58" s="812"/>
      <c r="DD58" s="812"/>
      <c r="DE58" s="812"/>
      <c r="DF58" s="813"/>
      <c r="DG58" s="811"/>
      <c r="DH58" s="812"/>
      <c r="DI58" s="812"/>
      <c r="DJ58" s="812"/>
      <c r="DK58" s="813"/>
      <c r="DL58" s="811"/>
      <c r="DM58" s="812"/>
      <c r="DN58" s="812"/>
      <c r="DO58" s="812"/>
      <c r="DP58" s="813"/>
      <c r="DQ58" s="811"/>
      <c r="DR58" s="812"/>
      <c r="DS58" s="812"/>
      <c r="DT58" s="812"/>
      <c r="DU58" s="813"/>
      <c r="DV58" s="808"/>
      <c r="DW58" s="809"/>
      <c r="DX58" s="809"/>
      <c r="DY58" s="809"/>
      <c r="DZ58" s="814"/>
      <c r="EA58" s="220"/>
    </row>
    <row r="59" spans="1:131" ht="26.25" customHeight="1" x14ac:dyDescent="0.15">
      <c r="A59" s="228">
        <v>32</v>
      </c>
      <c r="B59" s="815"/>
      <c r="C59" s="816"/>
      <c r="D59" s="816"/>
      <c r="E59" s="816"/>
      <c r="F59" s="816"/>
      <c r="G59" s="816"/>
      <c r="H59" s="816"/>
      <c r="I59" s="816"/>
      <c r="J59" s="816"/>
      <c r="K59" s="816"/>
      <c r="L59" s="816"/>
      <c r="M59" s="816"/>
      <c r="N59" s="816"/>
      <c r="O59" s="816"/>
      <c r="P59" s="817"/>
      <c r="Q59" s="871"/>
      <c r="R59" s="872"/>
      <c r="S59" s="872"/>
      <c r="T59" s="872"/>
      <c r="U59" s="872"/>
      <c r="V59" s="872"/>
      <c r="W59" s="872"/>
      <c r="X59" s="872"/>
      <c r="Y59" s="872"/>
      <c r="Z59" s="872"/>
      <c r="AA59" s="872"/>
      <c r="AB59" s="872"/>
      <c r="AC59" s="872"/>
      <c r="AD59" s="872"/>
      <c r="AE59" s="873"/>
      <c r="AF59" s="821"/>
      <c r="AG59" s="822"/>
      <c r="AH59" s="822"/>
      <c r="AI59" s="822"/>
      <c r="AJ59" s="823"/>
      <c r="AK59" s="875"/>
      <c r="AL59" s="872"/>
      <c r="AM59" s="872"/>
      <c r="AN59" s="872"/>
      <c r="AO59" s="872"/>
      <c r="AP59" s="872"/>
      <c r="AQ59" s="872"/>
      <c r="AR59" s="872"/>
      <c r="AS59" s="872"/>
      <c r="AT59" s="872"/>
      <c r="AU59" s="872"/>
      <c r="AV59" s="872"/>
      <c r="AW59" s="872"/>
      <c r="AX59" s="872"/>
      <c r="AY59" s="872"/>
      <c r="AZ59" s="874"/>
      <c r="BA59" s="874"/>
      <c r="BB59" s="874"/>
      <c r="BC59" s="874"/>
      <c r="BD59" s="874"/>
      <c r="BE59" s="867"/>
      <c r="BF59" s="867"/>
      <c r="BG59" s="867"/>
      <c r="BH59" s="867"/>
      <c r="BI59" s="868"/>
      <c r="BJ59" s="222"/>
      <c r="BK59" s="222"/>
      <c r="BL59" s="222"/>
      <c r="BM59" s="222"/>
      <c r="BN59" s="222"/>
      <c r="BO59" s="231"/>
      <c r="BP59" s="231"/>
      <c r="BQ59" s="228">
        <v>53</v>
      </c>
      <c r="BR59" s="229"/>
      <c r="BS59" s="808"/>
      <c r="BT59" s="809"/>
      <c r="BU59" s="809"/>
      <c r="BV59" s="809"/>
      <c r="BW59" s="809"/>
      <c r="BX59" s="809"/>
      <c r="BY59" s="809"/>
      <c r="BZ59" s="809"/>
      <c r="CA59" s="809"/>
      <c r="CB59" s="809"/>
      <c r="CC59" s="809"/>
      <c r="CD59" s="809"/>
      <c r="CE59" s="809"/>
      <c r="CF59" s="809"/>
      <c r="CG59" s="810"/>
      <c r="CH59" s="811"/>
      <c r="CI59" s="812"/>
      <c r="CJ59" s="812"/>
      <c r="CK59" s="812"/>
      <c r="CL59" s="813"/>
      <c r="CM59" s="811"/>
      <c r="CN59" s="812"/>
      <c r="CO59" s="812"/>
      <c r="CP59" s="812"/>
      <c r="CQ59" s="813"/>
      <c r="CR59" s="811"/>
      <c r="CS59" s="812"/>
      <c r="CT59" s="812"/>
      <c r="CU59" s="812"/>
      <c r="CV59" s="813"/>
      <c r="CW59" s="811"/>
      <c r="CX59" s="812"/>
      <c r="CY59" s="812"/>
      <c r="CZ59" s="812"/>
      <c r="DA59" s="813"/>
      <c r="DB59" s="811"/>
      <c r="DC59" s="812"/>
      <c r="DD59" s="812"/>
      <c r="DE59" s="812"/>
      <c r="DF59" s="813"/>
      <c r="DG59" s="811"/>
      <c r="DH59" s="812"/>
      <c r="DI59" s="812"/>
      <c r="DJ59" s="812"/>
      <c r="DK59" s="813"/>
      <c r="DL59" s="811"/>
      <c r="DM59" s="812"/>
      <c r="DN59" s="812"/>
      <c r="DO59" s="812"/>
      <c r="DP59" s="813"/>
      <c r="DQ59" s="811"/>
      <c r="DR59" s="812"/>
      <c r="DS59" s="812"/>
      <c r="DT59" s="812"/>
      <c r="DU59" s="813"/>
      <c r="DV59" s="808"/>
      <c r="DW59" s="809"/>
      <c r="DX59" s="809"/>
      <c r="DY59" s="809"/>
      <c r="DZ59" s="814"/>
      <c r="EA59" s="220"/>
    </row>
    <row r="60" spans="1:131" ht="26.25" customHeight="1" x14ac:dyDescent="0.15">
      <c r="A60" s="228">
        <v>33</v>
      </c>
      <c r="B60" s="815"/>
      <c r="C60" s="816"/>
      <c r="D60" s="816"/>
      <c r="E60" s="816"/>
      <c r="F60" s="816"/>
      <c r="G60" s="816"/>
      <c r="H60" s="816"/>
      <c r="I60" s="816"/>
      <c r="J60" s="816"/>
      <c r="K60" s="816"/>
      <c r="L60" s="816"/>
      <c r="M60" s="816"/>
      <c r="N60" s="816"/>
      <c r="O60" s="816"/>
      <c r="P60" s="817"/>
      <c r="Q60" s="871"/>
      <c r="R60" s="872"/>
      <c r="S60" s="872"/>
      <c r="T60" s="872"/>
      <c r="U60" s="872"/>
      <c r="V60" s="872"/>
      <c r="W60" s="872"/>
      <c r="X60" s="872"/>
      <c r="Y60" s="872"/>
      <c r="Z60" s="872"/>
      <c r="AA60" s="872"/>
      <c r="AB60" s="872"/>
      <c r="AC60" s="872"/>
      <c r="AD60" s="872"/>
      <c r="AE60" s="873"/>
      <c r="AF60" s="821"/>
      <c r="AG60" s="822"/>
      <c r="AH60" s="822"/>
      <c r="AI60" s="822"/>
      <c r="AJ60" s="823"/>
      <c r="AK60" s="875"/>
      <c r="AL60" s="872"/>
      <c r="AM60" s="872"/>
      <c r="AN60" s="872"/>
      <c r="AO60" s="872"/>
      <c r="AP60" s="872"/>
      <c r="AQ60" s="872"/>
      <c r="AR60" s="872"/>
      <c r="AS60" s="872"/>
      <c r="AT60" s="872"/>
      <c r="AU60" s="872"/>
      <c r="AV60" s="872"/>
      <c r="AW60" s="872"/>
      <c r="AX60" s="872"/>
      <c r="AY60" s="872"/>
      <c r="AZ60" s="874"/>
      <c r="BA60" s="874"/>
      <c r="BB60" s="874"/>
      <c r="BC60" s="874"/>
      <c r="BD60" s="874"/>
      <c r="BE60" s="867"/>
      <c r="BF60" s="867"/>
      <c r="BG60" s="867"/>
      <c r="BH60" s="867"/>
      <c r="BI60" s="868"/>
      <c r="BJ60" s="222"/>
      <c r="BK60" s="222"/>
      <c r="BL60" s="222"/>
      <c r="BM60" s="222"/>
      <c r="BN60" s="222"/>
      <c r="BO60" s="231"/>
      <c r="BP60" s="231"/>
      <c r="BQ60" s="228">
        <v>54</v>
      </c>
      <c r="BR60" s="229"/>
      <c r="BS60" s="808"/>
      <c r="BT60" s="809"/>
      <c r="BU60" s="809"/>
      <c r="BV60" s="809"/>
      <c r="BW60" s="809"/>
      <c r="BX60" s="809"/>
      <c r="BY60" s="809"/>
      <c r="BZ60" s="809"/>
      <c r="CA60" s="809"/>
      <c r="CB60" s="809"/>
      <c r="CC60" s="809"/>
      <c r="CD60" s="809"/>
      <c r="CE60" s="809"/>
      <c r="CF60" s="809"/>
      <c r="CG60" s="810"/>
      <c r="CH60" s="811"/>
      <c r="CI60" s="812"/>
      <c r="CJ60" s="812"/>
      <c r="CK60" s="812"/>
      <c r="CL60" s="813"/>
      <c r="CM60" s="811"/>
      <c r="CN60" s="812"/>
      <c r="CO60" s="812"/>
      <c r="CP60" s="812"/>
      <c r="CQ60" s="813"/>
      <c r="CR60" s="811"/>
      <c r="CS60" s="812"/>
      <c r="CT60" s="812"/>
      <c r="CU60" s="812"/>
      <c r="CV60" s="813"/>
      <c r="CW60" s="811"/>
      <c r="CX60" s="812"/>
      <c r="CY60" s="812"/>
      <c r="CZ60" s="812"/>
      <c r="DA60" s="813"/>
      <c r="DB60" s="811"/>
      <c r="DC60" s="812"/>
      <c r="DD60" s="812"/>
      <c r="DE60" s="812"/>
      <c r="DF60" s="813"/>
      <c r="DG60" s="811"/>
      <c r="DH60" s="812"/>
      <c r="DI60" s="812"/>
      <c r="DJ60" s="812"/>
      <c r="DK60" s="813"/>
      <c r="DL60" s="811"/>
      <c r="DM60" s="812"/>
      <c r="DN60" s="812"/>
      <c r="DO60" s="812"/>
      <c r="DP60" s="813"/>
      <c r="DQ60" s="811"/>
      <c r="DR60" s="812"/>
      <c r="DS60" s="812"/>
      <c r="DT60" s="812"/>
      <c r="DU60" s="813"/>
      <c r="DV60" s="808"/>
      <c r="DW60" s="809"/>
      <c r="DX60" s="809"/>
      <c r="DY60" s="809"/>
      <c r="DZ60" s="814"/>
      <c r="EA60" s="220"/>
    </row>
    <row r="61" spans="1:131" ht="26.25" customHeight="1" thickBot="1" x14ac:dyDescent="0.2">
      <c r="A61" s="228">
        <v>34</v>
      </c>
      <c r="B61" s="815"/>
      <c r="C61" s="816"/>
      <c r="D61" s="816"/>
      <c r="E61" s="816"/>
      <c r="F61" s="816"/>
      <c r="G61" s="816"/>
      <c r="H61" s="816"/>
      <c r="I61" s="816"/>
      <c r="J61" s="816"/>
      <c r="K61" s="816"/>
      <c r="L61" s="816"/>
      <c r="M61" s="816"/>
      <c r="N61" s="816"/>
      <c r="O61" s="816"/>
      <c r="P61" s="817"/>
      <c r="Q61" s="871"/>
      <c r="R61" s="872"/>
      <c r="S61" s="872"/>
      <c r="T61" s="872"/>
      <c r="U61" s="872"/>
      <c r="V61" s="872"/>
      <c r="W61" s="872"/>
      <c r="X61" s="872"/>
      <c r="Y61" s="872"/>
      <c r="Z61" s="872"/>
      <c r="AA61" s="872"/>
      <c r="AB61" s="872"/>
      <c r="AC61" s="872"/>
      <c r="AD61" s="872"/>
      <c r="AE61" s="873"/>
      <c r="AF61" s="821"/>
      <c r="AG61" s="822"/>
      <c r="AH61" s="822"/>
      <c r="AI61" s="822"/>
      <c r="AJ61" s="823"/>
      <c r="AK61" s="875"/>
      <c r="AL61" s="872"/>
      <c r="AM61" s="872"/>
      <c r="AN61" s="872"/>
      <c r="AO61" s="872"/>
      <c r="AP61" s="872"/>
      <c r="AQ61" s="872"/>
      <c r="AR61" s="872"/>
      <c r="AS61" s="872"/>
      <c r="AT61" s="872"/>
      <c r="AU61" s="872"/>
      <c r="AV61" s="872"/>
      <c r="AW61" s="872"/>
      <c r="AX61" s="872"/>
      <c r="AY61" s="872"/>
      <c r="AZ61" s="874"/>
      <c r="BA61" s="874"/>
      <c r="BB61" s="874"/>
      <c r="BC61" s="874"/>
      <c r="BD61" s="874"/>
      <c r="BE61" s="867"/>
      <c r="BF61" s="867"/>
      <c r="BG61" s="867"/>
      <c r="BH61" s="867"/>
      <c r="BI61" s="868"/>
      <c r="BJ61" s="222"/>
      <c r="BK61" s="222"/>
      <c r="BL61" s="222"/>
      <c r="BM61" s="222"/>
      <c r="BN61" s="222"/>
      <c r="BO61" s="231"/>
      <c r="BP61" s="231"/>
      <c r="BQ61" s="228">
        <v>55</v>
      </c>
      <c r="BR61" s="229"/>
      <c r="BS61" s="808"/>
      <c r="BT61" s="809"/>
      <c r="BU61" s="809"/>
      <c r="BV61" s="809"/>
      <c r="BW61" s="809"/>
      <c r="BX61" s="809"/>
      <c r="BY61" s="809"/>
      <c r="BZ61" s="809"/>
      <c r="CA61" s="809"/>
      <c r="CB61" s="809"/>
      <c r="CC61" s="809"/>
      <c r="CD61" s="809"/>
      <c r="CE61" s="809"/>
      <c r="CF61" s="809"/>
      <c r="CG61" s="810"/>
      <c r="CH61" s="811"/>
      <c r="CI61" s="812"/>
      <c r="CJ61" s="812"/>
      <c r="CK61" s="812"/>
      <c r="CL61" s="813"/>
      <c r="CM61" s="811"/>
      <c r="CN61" s="812"/>
      <c r="CO61" s="812"/>
      <c r="CP61" s="812"/>
      <c r="CQ61" s="813"/>
      <c r="CR61" s="811"/>
      <c r="CS61" s="812"/>
      <c r="CT61" s="812"/>
      <c r="CU61" s="812"/>
      <c r="CV61" s="813"/>
      <c r="CW61" s="811"/>
      <c r="CX61" s="812"/>
      <c r="CY61" s="812"/>
      <c r="CZ61" s="812"/>
      <c r="DA61" s="813"/>
      <c r="DB61" s="811"/>
      <c r="DC61" s="812"/>
      <c r="DD61" s="812"/>
      <c r="DE61" s="812"/>
      <c r="DF61" s="813"/>
      <c r="DG61" s="811"/>
      <c r="DH61" s="812"/>
      <c r="DI61" s="812"/>
      <c r="DJ61" s="812"/>
      <c r="DK61" s="813"/>
      <c r="DL61" s="811"/>
      <c r="DM61" s="812"/>
      <c r="DN61" s="812"/>
      <c r="DO61" s="812"/>
      <c r="DP61" s="813"/>
      <c r="DQ61" s="811"/>
      <c r="DR61" s="812"/>
      <c r="DS61" s="812"/>
      <c r="DT61" s="812"/>
      <c r="DU61" s="813"/>
      <c r="DV61" s="808"/>
      <c r="DW61" s="809"/>
      <c r="DX61" s="809"/>
      <c r="DY61" s="809"/>
      <c r="DZ61" s="814"/>
      <c r="EA61" s="220"/>
    </row>
    <row r="62" spans="1:131" ht="26.25" customHeight="1" x14ac:dyDescent="0.15">
      <c r="A62" s="228">
        <v>35</v>
      </c>
      <c r="B62" s="815"/>
      <c r="C62" s="816"/>
      <c r="D62" s="816"/>
      <c r="E62" s="816"/>
      <c r="F62" s="816"/>
      <c r="G62" s="816"/>
      <c r="H62" s="816"/>
      <c r="I62" s="816"/>
      <c r="J62" s="816"/>
      <c r="K62" s="816"/>
      <c r="L62" s="816"/>
      <c r="M62" s="816"/>
      <c r="N62" s="816"/>
      <c r="O62" s="816"/>
      <c r="P62" s="817"/>
      <c r="Q62" s="871"/>
      <c r="R62" s="872"/>
      <c r="S62" s="872"/>
      <c r="T62" s="872"/>
      <c r="U62" s="872"/>
      <c r="V62" s="872"/>
      <c r="W62" s="872"/>
      <c r="X62" s="872"/>
      <c r="Y62" s="872"/>
      <c r="Z62" s="872"/>
      <c r="AA62" s="872"/>
      <c r="AB62" s="872"/>
      <c r="AC62" s="872"/>
      <c r="AD62" s="872"/>
      <c r="AE62" s="873"/>
      <c r="AF62" s="821"/>
      <c r="AG62" s="822"/>
      <c r="AH62" s="822"/>
      <c r="AI62" s="822"/>
      <c r="AJ62" s="823"/>
      <c r="AK62" s="875"/>
      <c r="AL62" s="872"/>
      <c r="AM62" s="872"/>
      <c r="AN62" s="872"/>
      <c r="AO62" s="872"/>
      <c r="AP62" s="872"/>
      <c r="AQ62" s="872"/>
      <c r="AR62" s="872"/>
      <c r="AS62" s="872"/>
      <c r="AT62" s="872"/>
      <c r="AU62" s="872"/>
      <c r="AV62" s="872"/>
      <c r="AW62" s="872"/>
      <c r="AX62" s="872"/>
      <c r="AY62" s="872"/>
      <c r="AZ62" s="874"/>
      <c r="BA62" s="874"/>
      <c r="BB62" s="874"/>
      <c r="BC62" s="874"/>
      <c r="BD62" s="874"/>
      <c r="BE62" s="867"/>
      <c r="BF62" s="867"/>
      <c r="BG62" s="867"/>
      <c r="BH62" s="867"/>
      <c r="BI62" s="868"/>
      <c r="BJ62" s="883" t="s">
        <v>409</v>
      </c>
      <c r="BK62" s="841"/>
      <c r="BL62" s="841"/>
      <c r="BM62" s="841"/>
      <c r="BN62" s="842"/>
      <c r="BO62" s="231"/>
      <c r="BP62" s="231"/>
      <c r="BQ62" s="228">
        <v>56</v>
      </c>
      <c r="BR62" s="229"/>
      <c r="BS62" s="808"/>
      <c r="BT62" s="809"/>
      <c r="BU62" s="809"/>
      <c r="BV62" s="809"/>
      <c r="BW62" s="809"/>
      <c r="BX62" s="809"/>
      <c r="BY62" s="809"/>
      <c r="BZ62" s="809"/>
      <c r="CA62" s="809"/>
      <c r="CB62" s="809"/>
      <c r="CC62" s="809"/>
      <c r="CD62" s="809"/>
      <c r="CE62" s="809"/>
      <c r="CF62" s="809"/>
      <c r="CG62" s="810"/>
      <c r="CH62" s="811"/>
      <c r="CI62" s="812"/>
      <c r="CJ62" s="812"/>
      <c r="CK62" s="812"/>
      <c r="CL62" s="813"/>
      <c r="CM62" s="811"/>
      <c r="CN62" s="812"/>
      <c r="CO62" s="812"/>
      <c r="CP62" s="812"/>
      <c r="CQ62" s="813"/>
      <c r="CR62" s="811"/>
      <c r="CS62" s="812"/>
      <c r="CT62" s="812"/>
      <c r="CU62" s="812"/>
      <c r="CV62" s="813"/>
      <c r="CW62" s="811"/>
      <c r="CX62" s="812"/>
      <c r="CY62" s="812"/>
      <c r="CZ62" s="812"/>
      <c r="DA62" s="813"/>
      <c r="DB62" s="811"/>
      <c r="DC62" s="812"/>
      <c r="DD62" s="812"/>
      <c r="DE62" s="812"/>
      <c r="DF62" s="813"/>
      <c r="DG62" s="811"/>
      <c r="DH62" s="812"/>
      <c r="DI62" s="812"/>
      <c r="DJ62" s="812"/>
      <c r="DK62" s="813"/>
      <c r="DL62" s="811"/>
      <c r="DM62" s="812"/>
      <c r="DN62" s="812"/>
      <c r="DO62" s="812"/>
      <c r="DP62" s="813"/>
      <c r="DQ62" s="811"/>
      <c r="DR62" s="812"/>
      <c r="DS62" s="812"/>
      <c r="DT62" s="812"/>
      <c r="DU62" s="813"/>
      <c r="DV62" s="808"/>
      <c r="DW62" s="809"/>
      <c r="DX62" s="809"/>
      <c r="DY62" s="809"/>
      <c r="DZ62" s="814"/>
      <c r="EA62" s="220"/>
    </row>
    <row r="63" spans="1:131" ht="26.25" customHeight="1" thickBot="1" x14ac:dyDescent="0.2">
      <c r="A63" s="230" t="s">
        <v>390</v>
      </c>
      <c r="B63" s="824" t="s">
        <v>410</v>
      </c>
      <c r="C63" s="825"/>
      <c r="D63" s="825"/>
      <c r="E63" s="825"/>
      <c r="F63" s="825"/>
      <c r="G63" s="825"/>
      <c r="H63" s="825"/>
      <c r="I63" s="825"/>
      <c r="J63" s="825"/>
      <c r="K63" s="825"/>
      <c r="L63" s="825"/>
      <c r="M63" s="825"/>
      <c r="N63" s="825"/>
      <c r="O63" s="825"/>
      <c r="P63" s="826"/>
      <c r="Q63" s="876"/>
      <c r="R63" s="877"/>
      <c r="S63" s="877"/>
      <c r="T63" s="877"/>
      <c r="U63" s="877"/>
      <c r="V63" s="877"/>
      <c r="W63" s="877"/>
      <c r="X63" s="877"/>
      <c r="Y63" s="877"/>
      <c r="Z63" s="877"/>
      <c r="AA63" s="877"/>
      <c r="AB63" s="877"/>
      <c r="AC63" s="877"/>
      <c r="AD63" s="877"/>
      <c r="AE63" s="878"/>
      <c r="AF63" s="879">
        <v>439</v>
      </c>
      <c r="AG63" s="880"/>
      <c r="AH63" s="880"/>
      <c r="AI63" s="880"/>
      <c r="AJ63" s="881"/>
      <c r="AK63" s="882"/>
      <c r="AL63" s="877"/>
      <c r="AM63" s="877"/>
      <c r="AN63" s="877"/>
      <c r="AO63" s="877"/>
      <c r="AP63" s="880"/>
      <c r="AQ63" s="880"/>
      <c r="AR63" s="880"/>
      <c r="AS63" s="880"/>
      <c r="AT63" s="880"/>
      <c r="AU63" s="880"/>
      <c r="AV63" s="880"/>
      <c r="AW63" s="880"/>
      <c r="AX63" s="880"/>
      <c r="AY63" s="880"/>
      <c r="AZ63" s="884"/>
      <c r="BA63" s="884"/>
      <c r="BB63" s="884"/>
      <c r="BC63" s="884"/>
      <c r="BD63" s="884"/>
      <c r="BE63" s="885"/>
      <c r="BF63" s="885"/>
      <c r="BG63" s="885"/>
      <c r="BH63" s="885"/>
      <c r="BI63" s="886"/>
      <c r="BJ63" s="887" t="s">
        <v>127</v>
      </c>
      <c r="BK63" s="888"/>
      <c r="BL63" s="888"/>
      <c r="BM63" s="888"/>
      <c r="BN63" s="889"/>
      <c r="BO63" s="231"/>
      <c r="BP63" s="231"/>
      <c r="BQ63" s="228">
        <v>57</v>
      </c>
      <c r="BR63" s="229"/>
      <c r="BS63" s="808"/>
      <c r="BT63" s="809"/>
      <c r="BU63" s="809"/>
      <c r="BV63" s="809"/>
      <c r="BW63" s="809"/>
      <c r="BX63" s="809"/>
      <c r="BY63" s="809"/>
      <c r="BZ63" s="809"/>
      <c r="CA63" s="809"/>
      <c r="CB63" s="809"/>
      <c r="CC63" s="809"/>
      <c r="CD63" s="809"/>
      <c r="CE63" s="809"/>
      <c r="CF63" s="809"/>
      <c r="CG63" s="810"/>
      <c r="CH63" s="811"/>
      <c r="CI63" s="812"/>
      <c r="CJ63" s="812"/>
      <c r="CK63" s="812"/>
      <c r="CL63" s="813"/>
      <c r="CM63" s="811"/>
      <c r="CN63" s="812"/>
      <c r="CO63" s="812"/>
      <c r="CP63" s="812"/>
      <c r="CQ63" s="813"/>
      <c r="CR63" s="811"/>
      <c r="CS63" s="812"/>
      <c r="CT63" s="812"/>
      <c r="CU63" s="812"/>
      <c r="CV63" s="813"/>
      <c r="CW63" s="811"/>
      <c r="CX63" s="812"/>
      <c r="CY63" s="812"/>
      <c r="CZ63" s="812"/>
      <c r="DA63" s="813"/>
      <c r="DB63" s="811"/>
      <c r="DC63" s="812"/>
      <c r="DD63" s="812"/>
      <c r="DE63" s="812"/>
      <c r="DF63" s="813"/>
      <c r="DG63" s="811"/>
      <c r="DH63" s="812"/>
      <c r="DI63" s="812"/>
      <c r="DJ63" s="812"/>
      <c r="DK63" s="813"/>
      <c r="DL63" s="811"/>
      <c r="DM63" s="812"/>
      <c r="DN63" s="812"/>
      <c r="DO63" s="812"/>
      <c r="DP63" s="813"/>
      <c r="DQ63" s="811"/>
      <c r="DR63" s="812"/>
      <c r="DS63" s="812"/>
      <c r="DT63" s="812"/>
      <c r="DU63" s="813"/>
      <c r="DV63" s="808"/>
      <c r="DW63" s="809"/>
      <c r="DX63" s="809"/>
      <c r="DY63" s="809"/>
      <c r="DZ63" s="814"/>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808"/>
      <c r="BT64" s="809"/>
      <c r="BU64" s="809"/>
      <c r="BV64" s="809"/>
      <c r="BW64" s="809"/>
      <c r="BX64" s="809"/>
      <c r="BY64" s="809"/>
      <c r="BZ64" s="809"/>
      <c r="CA64" s="809"/>
      <c r="CB64" s="809"/>
      <c r="CC64" s="809"/>
      <c r="CD64" s="809"/>
      <c r="CE64" s="809"/>
      <c r="CF64" s="809"/>
      <c r="CG64" s="810"/>
      <c r="CH64" s="811"/>
      <c r="CI64" s="812"/>
      <c r="CJ64" s="812"/>
      <c r="CK64" s="812"/>
      <c r="CL64" s="813"/>
      <c r="CM64" s="811"/>
      <c r="CN64" s="812"/>
      <c r="CO64" s="812"/>
      <c r="CP64" s="812"/>
      <c r="CQ64" s="813"/>
      <c r="CR64" s="811"/>
      <c r="CS64" s="812"/>
      <c r="CT64" s="812"/>
      <c r="CU64" s="812"/>
      <c r="CV64" s="813"/>
      <c r="CW64" s="811"/>
      <c r="CX64" s="812"/>
      <c r="CY64" s="812"/>
      <c r="CZ64" s="812"/>
      <c r="DA64" s="813"/>
      <c r="DB64" s="811"/>
      <c r="DC64" s="812"/>
      <c r="DD64" s="812"/>
      <c r="DE64" s="812"/>
      <c r="DF64" s="813"/>
      <c r="DG64" s="811"/>
      <c r="DH64" s="812"/>
      <c r="DI64" s="812"/>
      <c r="DJ64" s="812"/>
      <c r="DK64" s="813"/>
      <c r="DL64" s="811"/>
      <c r="DM64" s="812"/>
      <c r="DN64" s="812"/>
      <c r="DO64" s="812"/>
      <c r="DP64" s="813"/>
      <c r="DQ64" s="811"/>
      <c r="DR64" s="812"/>
      <c r="DS64" s="812"/>
      <c r="DT64" s="812"/>
      <c r="DU64" s="813"/>
      <c r="DV64" s="808"/>
      <c r="DW64" s="809"/>
      <c r="DX64" s="809"/>
      <c r="DY64" s="809"/>
      <c r="DZ64" s="814"/>
      <c r="EA64" s="220"/>
    </row>
    <row r="65" spans="1:131" ht="26.25" customHeight="1" thickBot="1" x14ac:dyDescent="0.2">
      <c r="A65" s="222" t="s">
        <v>411</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808"/>
      <c r="BT65" s="809"/>
      <c r="BU65" s="809"/>
      <c r="BV65" s="809"/>
      <c r="BW65" s="809"/>
      <c r="BX65" s="809"/>
      <c r="BY65" s="809"/>
      <c r="BZ65" s="809"/>
      <c r="CA65" s="809"/>
      <c r="CB65" s="809"/>
      <c r="CC65" s="809"/>
      <c r="CD65" s="809"/>
      <c r="CE65" s="809"/>
      <c r="CF65" s="809"/>
      <c r="CG65" s="810"/>
      <c r="CH65" s="811"/>
      <c r="CI65" s="812"/>
      <c r="CJ65" s="812"/>
      <c r="CK65" s="812"/>
      <c r="CL65" s="813"/>
      <c r="CM65" s="811"/>
      <c r="CN65" s="812"/>
      <c r="CO65" s="812"/>
      <c r="CP65" s="812"/>
      <c r="CQ65" s="813"/>
      <c r="CR65" s="811"/>
      <c r="CS65" s="812"/>
      <c r="CT65" s="812"/>
      <c r="CU65" s="812"/>
      <c r="CV65" s="813"/>
      <c r="CW65" s="811"/>
      <c r="CX65" s="812"/>
      <c r="CY65" s="812"/>
      <c r="CZ65" s="812"/>
      <c r="DA65" s="813"/>
      <c r="DB65" s="811"/>
      <c r="DC65" s="812"/>
      <c r="DD65" s="812"/>
      <c r="DE65" s="812"/>
      <c r="DF65" s="813"/>
      <c r="DG65" s="811"/>
      <c r="DH65" s="812"/>
      <c r="DI65" s="812"/>
      <c r="DJ65" s="812"/>
      <c r="DK65" s="813"/>
      <c r="DL65" s="811"/>
      <c r="DM65" s="812"/>
      <c r="DN65" s="812"/>
      <c r="DO65" s="812"/>
      <c r="DP65" s="813"/>
      <c r="DQ65" s="811"/>
      <c r="DR65" s="812"/>
      <c r="DS65" s="812"/>
      <c r="DT65" s="812"/>
      <c r="DU65" s="813"/>
      <c r="DV65" s="808"/>
      <c r="DW65" s="809"/>
      <c r="DX65" s="809"/>
      <c r="DY65" s="809"/>
      <c r="DZ65" s="814"/>
      <c r="EA65" s="220"/>
    </row>
    <row r="66" spans="1:131" ht="26.25" customHeight="1" x14ac:dyDescent="0.15">
      <c r="A66" s="761" t="s">
        <v>412</v>
      </c>
      <c r="B66" s="762"/>
      <c r="C66" s="762"/>
      <c r="D66" s="762"/>
      <c r="E66" s="762"/>
      <c r="F66" s="762"/>
      <c r="G66" s="762"/>
      <c r="H66" s="762"/>
      <c r="I66" s="762"/>
      <c r="J66" s="762"/>
      <c r="K66" s="762"/>
      <c r="L66" s="762"/>
      <c r="M66" s="762"/>
      <c r="N66" s="762"/>
      <c r="O66" s="762"/>
      <c r="P66" s="763"/>
      <c r="Q66" s="767" t="s">
        <v>413</v>
      </c>
      <c r="R66" s="768"/>
      <c r="S66" s="768"/>
      <c r="T66" s="768"/>
      <c r="U66" s="769"/>
      <c r="V66" s="767" t="s">
        <v>414</v>
      </c>
      <c r="W66" s="768"/>
      <c r="X66" s="768"/>
      <c r="Y66" s="768"/>
      <c r="Z66" s="769"/>
      <c r="AA66" s="767" t="s">
        <v>396</v>
      </c>
      <c r="AB66" s="768"/>
      <c r="AC66" s="768"/>
      <c r="AD66" s="768"/>
      <c r="AE66" s="769"/>
      <c r="AF66" s="890" t="s">
        <v>397</v>
      </c>
      <c r="AG66" s="850"/>
      <c r="AH66" s="850"/>
      <c r="AI66" s="850"/>
      <c r="AJ66" s="891"/>
      <c r="AK66" s="767" t="s">
        <v>398</v>
      </c>
      <c r="AL66" s="762"/>
      <c r="AM66" s="762"/>
      <c r="AN66" s="762"/>
      <c r="AO66" s="763"/>
      <c r="AP66" s="767" t="s">
        <v>415</v>
      </c>
      <c r="AQ66" s="768"/>
      <c r="AR66" s="768"/>
      <c r="AS66" s="768"/>
      <c r="AT66" s="769"/>
      <c r="AU66" s="767" t="s">
        <v>416</v>
      </c>
      <c r="AV66" s="768"/>
      <c r="AW66" s="768"/>
      <c r="AX66" s="768"/>
      <c r="AY66" s="769"/>
      <c r="AZ66" s="767" t="s">
        <v>378</v>
      </c>
      <c r="BA66" s="768"/>
      <c r="BB66" s="768"/>
      <c r="BC66" s="768"/>
      <c r="BD66" s="774"/>
      <c r="BE66" s="231"/>
      <c r="BF66" s="231"/>
      <c r="BG66" s="231"/>
      <c r="BH66" s="231"/>
      <c r="BI66" s="231"/>
      <c r="BJ66" s="231"/>
      <c r="BK66" s="231"/>
      <c r="BL66" s="231"/>
      <c r="BM66" s="231"/>
      <c r="BN66" s="231"/>
      <c r="BO66" s="231"/>
      <c r="BP66" s="231"/>
      <c r="BQ66" s="228">
        <v>60</v>
      </c>
      <c r="BR66" s="233"/>
      <c r="BS66" s="895"/>
      <c r="BT66" s="896"/>
      <c r="BU66" s="896"/>
      <c r="BV66" s="896"/>
      <c r="BW66" s="896"/>
      <c r="BX66" s="896"/>
      <c r="BY66" s="896"/>
      <c r="BZ66" s="896"/>
      <c r="CA66" s="896"/>
      <c r="CB66" s="896"/>
      <c r="CC66" s="896"/>
      <c r="CD66" s="896"/>
      <c r="CE66" s="896"/>
      <c r="CF66" s="896"/>
      <c r="CG66" s="901"/>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220"/>
    </row>
    <row r="67" spans="1:131" ht="26.25" customHeight="1" thickBot="1" x14ac:dyDescent="0.2">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892"/>
      <c r="AG67" s="853"/>
      <c r="AH67" s="853"/>
      <c r="AI67" s="853"/>
      <c r="AJ67" s="893"/>
      <c r="AK67" s="894"/>
      <c r="AL67" s="765"/>
      <c r="AM67" s="765"/>
      <c r="AN67" s="765"/>
      <c r="AO67" s="766"/>
      <c r="AP67" s="770"/>
      <c r="AQ67" s="771"/>
      <c r="AR67" s="771"/>
      <c r="AS67" s="771"/>
      <c r="AT67" s="772"/>
      <c r="AU67" s="770"/>
      <c r="AV67" s="771"/>
      <c r="AW67" s="771"/>
      <c r="AX67" s="771"/>
      <c r="AY67" s="772"/>
      <c r="AZ67" s="770"/>
      <c r="BA67" s="771"/>
      <c r="BB67" s="771"/>
      <c r="BC67" s="771"/>
      <c r="BD67" s="776"/>
      <c r="BE67" s="231"/>
      <c r="BF67" s="231"/>
      <c r="BG67" s="231"/>
      <c r="BH67" s="231"/>
      <c r="BI67" s="231"/>
      <c r="BJ67" s="231"/>
      <c r="BK67" s="231"/>
      <c r="BL67" s="231"/>
      <c r="BM67" s="231"/>
      <c r="BN67" s="231"/>
      <c r="BO67" s="231"/>
      <c r="BP67" s="231"/>
      <c r="BQ67" s="228">
        <v>61</v>
      </c>
      <c r="BR67" s="233"/>
      <c r="BS67" s="895"/>
      <c r="BT67" s="896"/>
      <c r="BU67" s="896"/>
      <c r="BV67" s="896"/>
      <c r="BW67" s="896"/>
      <c r="BX67" s="896"/>
      <c r="BY67" s="896"/>
      <c r="BZ67" s="896"/>
      <c r="CA67" s="896"/>
      <c r="CB67" s="896"/>
      <c r="CC67" s="896"/>
      <c r="CD67" s="896"/>
      <c r="CE67" s="896"/>
      <c r="CF67" s="896"/>
      <c r="CG67" s="901"/>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220"/>
    </row>
    <row r="68" spans="1:131" ht="26.25" customHeight="1" thickTop="1" x14ac:dyDescent="0.15">
      <c r="A68" s="226">
        <v>1</v>
      </c>
      <c r="B68" s="905" t="s">
        <v>569</v>
      </c>
      <c r="C68" s="906"/>
      <c r="D68" s="906"/>
      <c r="E68" s="906"/>
      <c r="F68" s="906"/>
      <c r="G68" s="906"/>
      <c r="H68" s="906"/>
      <c r="I68" s="906"/>
      <c r="J68" s="906"/>
      <c r="K68" s="906"/>
      <c r="L68" s="906"/>
      <c r="M68" s="906"/>
      <c r="N68" s="906"/>
      <c r="O68" s="906"/>
      <c r="P68" s="907"/>
      <c r="Q68" s="908">
        <v>1746</v>
      </c>
      <c r="R68" s="902"/>
      <c r="S68" s="902"/>
      <c r="T68" s="902"/>
      <c r="U68" s="902"/>
      <c r="V68" s="902">
        <v>1649</v>
      </c>
      <c r="W68" s="902"/>
      <c r="X68" s="902"/>
      <c r="Y68" s="902"/>
      <c r="Z68" s="902"/>
      <c r="AA68" s="902">
        <v>97</v>
      </c>
      <c r="AB68" s="902"/>
      <c r="AC68" s="902"/>
      <c r="AD68" s="902"/>
      <c r="AE68" s="902"/>
      <c r="AF68" s="902">
        <v>78</v>
      </c>
      <c r="AG68" s="902"/>
      <c r="AH68" s="902"/>
      <c r="AI68" s="902"/>
      <c r="AJ68" s="902"/>
      <c r="AK68" s="909">
        <v>69</v>
      </c>
      <c r="AL68" s="902"/>
      <c r="AM68" s="902"/>
      <c r="AN68" s="902"/>
      <c r="AO68" s="902"/>
      <c r="AP68" s="902">
        <v>2851</v>
      </c>
      <c r="AQ68" s="902"/>
      <c r="AR68" s="902"/>
      <c r="AS68" s="902"/>
      <c r="AT68" s="902"/>
      <c r="AU68" s="902">
        <v>115</v>
      </c>
      <c r="AV68" s="902"/>
      <c r="AW68" s="902"/>
      <c r="AX68" s="902"/>
      <c r="AY68" s="902"/>
      <c r="AZ68" s="903"/>
      <c r="BA68" s="903"/>
      <c r="BB68" s="903"/>
      <c r="BC68" s="903"/>
      <c r="BD68" s="904"/>
      <c r="BE68" s="231"/>
      <c r="BF68" s="231"/>
      <c r="BG68" s="231"/>
      <c r="BH68" s="231"/>
      <c r="BI68" s="231"/>
      <c r="BJ68" s="231"/>
      <c r="BK68" s="231"/>
      <c r="BL68" s="231"/>
      <c r="BM68" s="231"/>
      <c r="BN68" s="231"/>
      <c r="BO68" s="231"/>
      <c r="BP68" s="231"/>
      <c r="BQ68" s="228">
        <v>62</v>
      </c>
      <c r="BR68" s="233"/>
      <c r="BS68" s="895"/>
      <c r="BT68" s="896"/>
      <c r="BU68" s="896"/>
      <c r="BV68" s="896"/>
      <c r="BW68" s="896"/>
      <c r="BX68" s="896"/>
      <c r="BY68" s="896"/>
      <c r="BZ68" s="896"/>
      <c r="CA68" s="896"/>
      <c r="CB68" s="896"/>
      <c r="CC68" s="896"/>
      <c r="CD68" s="896"/>
      <c r="CE68" s="896"/>
      <c r="CF68" s="896"/>
      <c r="CG68" s="901"/>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220"/>
    </row>
    <row r="69" spans="1:131" ht="26.25" customHeight="1" x14ac:dyDescent="0.15">
      <c r="A69" s="228">
        <v>2</v>
      </c>
      <c r="B69" s="910" t="s">
        <v>570</v>
      </c>
      <c r="C69" s="911"/>
      <c r="D69" s="911"/>
      <c r="E69" s="911"/>
      <c r="F69" s="911"/>
      <c r="G69" s="911"/>
      <c r="H69" s="911"/>
      <c r="I69" s="911"/>
      <c r="J69" s="911"/>
      <c r="K69" s="911"/>
      <c r="L69" s="911"/>
      <c r="M69" s="911"/>
      <c r="N69" s="911"/>
      <c r="O69" s="911"/>
      <c r="P69" s="912"/>
      <c r="Q69" s="913">
        <v>15</v>
      </c>
      <c r="R69" s="866"/>
      <c r="S69" s="866"/>
      <c r="T69" s="866"/>
      <c r="U69" s="866"/>
      <c r="V69" s="866">
        <v>5</v>
      </c>
      <c r="W69" s="866"/>
      <c r="X69" s="866"/>
      <c r="Y69" s="866"/>
      <c r="Z69" s="866"/>
      <c r="AA69" s="866">
        <v>10</v>
      </c>
      <c r="AB69" s="866"/>
      <c r="AC69" s="866"/>
      <c r="AD69" s="866"/>
      <c r="AE69" s="866"/>
      <c r="AF69" s="866">
        <v>7</v>
      </c>
      <c r="AG69" s="866"/>
      <c r="AH69" s="866"/>
      <c r="AI69" s="866"/>
      <c r="AJ69" s="866"/>
      <c r="AK69" s="914" t="s">
        <v>506</v>
      </c>
      <c r="AL69" s="915"/>
      <c r="AM69" s="915"/>
      <c r="AN69" s="915"/>
      <c r="AO69" s="869"/>
      <c r="AP69" s="865" t="s">
        <v>585</v>
      </c>
      <c r="AQ69" s="866"/>
      <c r="AR69" s="866"/>
      <c r="AS69" s="866"/>
      <c r="AT69" s="866"/>
      <c r="AU69" s="865" t="s">
        <v>585</v>
      </c>
      <c r="AV69" s="866"/>
      <c r="AW69" s="866"/>
      <c r="AX69" s="866"/>
      <c r="AY69" s="866"/>
      <c r="AZ69" s="867"/>
      <c r="BA69" s="867"/>
      <c r="BB69" s="867"/>
      <c r="BC69" s="867"/>
      <c r="BD69" s="868"/>
      <c r="BE69" s="231"/>
      <c r="BF69" s="231"/>
      <c r="BG69" s="231"/>
      <c r="BH69" s="231"/>
      <c r="BI69" s="231"/>
      <c r="BJ69" s="231"/>
      <c r="BK69" s="231"/>
      <c r="BL69" s="231"/>
      <c r="BM69" s="231"/>
      <c r="BN69" s="231"/>
      <c r="BO69" s="231"/>
      <c r="BP69" s="231"/>
      <c r="BQ69" s="228">
        <v>63</v>
      </c>
      <c r="BR69" s="233"/>
      <c r="BS69" s="895"/>
      <c r="BT69" s="896"/>
      <c r="BU69" s="896"/>
      <c r="BV69" s="896"/>
      <c r="BW69" s="896"/>
      <c r="BX69" s="896"/>
      <c r="BY69" s="896"/>
      <c r="BZ69" s="896"/>
      <c r="CA69" s="896"/>
      <c r="CB69" s="896"/>
      <c r="CC69" s="896"/>
      <c r="CD69" s="896"/>
      <c r="CE69" s="896"/>
      <c r="CF69" s="896"/>
      <c r="CG69" s="901"/>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220"/>
    </row>
    <row r="70" spans="1:131" ht="26.25" customHeight="1" x14ac:dyDescent="0.15">
      <c r="A70" s="228">
        <v>3</v>
      </c>
      <c r="B70" s="910" t="s">
        <v>571</v>
      </c>
      <c r="C70" s="911"/>
      <c r="D70" s="911"/>
      <c r="E70" s="911"/>
      <c r="F70" s="911"/>
      <c r="G70" s="911"/>
      <c r="H70" s="911"/>
      <c r="I70" s="911"/>
      <c r="J70" s="911"/>
      <c r="K70" s="911"/>
      <c r="L70" s="911"/>
      <c r="M70" s="911"/>
      <c r="N70" s="911"/>
      <c r="O70" s="911"/>
      <c r="P70" s="912"/>
      <c r="Q70" s="913">
        <v>2183</v>
      </c>
      <c r="R70" s="866"/>
      <c r="S70" s="866"/>
      <c r="T70" s="866"/>
      <c r="U70" s="866"/>
      <c r="V70" s="866">
        <v>2135</v>
      </c>
      <c r="W70" s="866"/>
      <c r="X70" s="866"/>
      <c r="Y70" s="866"/>
      <c r="Z70" s="866"/>
      <c r="AA70" s="866">
        <v>48</v>
      </c>
      <c r="AB70" s="866"/>
      <c r="AC70" s="866"/>
      <c r="AD70" s="866"/>
      <c r="AE70" s="866"/>
      <c r="AF70" s="866">
        <v>68</v>
      </c>
      <c r="AG70" s="866"/>
      <c r="AH70" s="866"/>
      <c r="AI70" s="866"/>
      <c r="AJ70" s="866"/>
      <c r="AK70" s="914">
        <v>121</v>
      </c>
      <c r="AL70" s="915"/>
      <c r="AM70" s="915"/>
      <c r="AN70" s="915"/>
      <c r="AO70" s="869"/>
      <c r="AP70" s="866">
        <v>56</v>
      </c>
      <c r="AQ70" s="866"/>
      <c r="AR70" s="866"/>
      <c r="AS70" s="866"/>
      <c r="AT70" s="866"/>
      <c r="AU70" s="866">
        <v>3</v>
      </c>
      <c r="AV70" s="866"/>
      <c r="AW70" s="866"/>
      <c r="AX70" s="866"/>
      <c r="AY70" s="866"/>
      <c r="AZ70" s="867"/>
      <c r="BA70" s="867"/>
      <c r="BB70" s="867"/>
      <c r="BC70" s="867"/>
      <c r="BD70" s="868"/>
      <c r="BE70" s="231"/>
      <c r="BF70" s="231"/>
      <c r="BG70" s="231"/>
      <c r="BH70" s="231"/>
      <c r="BI70" s="231"/>
      <c r="BJ70" s="231"/>
      <c r="BK70" s="231"/>
      <c r="BL70" s="231"/>
      <c r="BM70" s="231"/>
      <c r="BN70" s="231"/>
      <c r="BO70" s="231"/>
      <c r="BP70" s="231"/>
      <c r="BQ70" s="228">
        <v>64</v>
      </c>
      <c r="BR70" s="233"/>
      <c r="BS70" s="895"/>
      <c r="BT70" s="896"/>
      <c r="BU70" s="896"/>
      <c r="BV70" s="896"/>
      <c r="BW70" s="896"/>
      <c r="BX70" s="896"/>
      <c r="BY70" s="896"/>
      <c r="BZ70" s="896"/>
      <c r="CA70" s="896"/>
      <c r="CB70" s="896"/>
      <c r="CC70" s="896"/>
      <c r="CD70" s="896"/>
      <c r="CE70" s="896"/>
      <c r="CF70" s="896"/>
      <c r="CG70" s="901"/>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220"/>
    </row>
    <row r="71" spans="1:131" ht="26.25" customHeight="1" x14ac:dyDescent="0.15">
      <c r="A71" s="228">
        <v>4</v>
      </c>
      <c r="B71" s="910" t="s">
        <v>572</v>
      </c>
      <c r="C71" s="911"/>
      <c r="D71" s="911"/>
      <c r="E71" s="911"/>
      <c r="F71" s="911"/>
      <c r="G71" s="911"/>
      <c r="H71" s="911"/>
      <c r="I71" s="911"/>
      <c r="J71" s="911"/>
      <c r="K71" s="911"/>
      <c r="L71" s="911"/>
      <c r="M71" s="911"/>
      <c r="N71" s="911"/>
      <c r="O71" s="911"/>
      <c r="P71" s="912"/>
      <c r="Q71" s="913">
        <v>205</v>
      </c>
      <c r="R71" s="866"/>
      <c r="S71" s="866"/>
      <c r="T71" s="866"/>
      <c r="U71" s="866"/>
      <c r="V71" s="866">
        <v>199</v>
      </c>
      <c r="W71" s="866"/>
      <c r="X71" s="866"/>
      <c r="Y71" s="866"/>
      <c r="Z71" s="866"/>
      <c r="AA71" s="866">
        <v>6</v>
      </c>
      <c r="AB71" s="866"/>
      <c r="AC71" s="866"/>
      <c r="AD71" s="866"/>
      <c r="AE71" s="866"/>
      <c r="AF71" s="866">
        <v>6</v>
      </c>
      <c r="AG71" s="866"/>
      <c r="AH71" s="866"/>
      <c r="AI71" s="866"/>
      <c r="AJ71" s="866"/>
      <c r="AK71" s="914">
        <v>93</v>
      </c>
      <c r="AL71" s="915"/>
      <c r="AM71" s="915"/>
      <c r="AN71" s="915"/>
      <c r="AO71" s="869"/>
      <c r="AP71" s="865" t="s">
        <v>585</v>
      </c>
      <c r="AQ71" s="866"/>
      <c r="AR71" s="866"/>
      <c r="AS71" s="866"/>
      <c r="AT71" s="866"/>
      <c r="AU71" s="865" t="s">
        <v>585</v>
      </c>
      <c r="AV71" s="866"/>
      <c r="AW71" s="866"/>
      <c r="AX71" s="866"/>
      <c r="AY71" s="866"/>
      <c r="AZ71" s="867"/>
      <c r="BA71" s="867"/>
      <c r="BB71" s="867"/>
      <c r="BC71" s="867"/>
      <c r="BD71" s="868"/>
      <c r="BE71" s="231"/>
      <c r="BF71" s="231"/>
      <c r="BG71" s="231"/>
      <c r="BH71" s="231"/>
      <c r="BI71" s="231"/>
      <c r="BJ71" s="231"/>
      <c r="BK71" s="231"/>
      <c r="BL71" s="231"/>
      <c r="BM71" s="231"/>
      <c r="BN71" s="231"/>
      <c r="BO71" s="231"/>
      <c r="BP71" s="231"/>
      <c r="BQ71" s="228">
        <v>65</v>
      </c>
      <c r="BR71" s="233"/>
      <c r="BS71" s="895"/>
      <c r="BT71" s="896"/>
      <c r="BU71" s="896"/>
      <c r="BV71" s="896"/>
      <c r="BW71" s="896"/>
      <c r="BX71" s="896"/>
      <c r="BY71" s="896"/>
      <c r="BZ71" s="896"/>
      <c r="CA71" s="896"/>
      <c r="CB71" s="896"/>
      <c r="CC71" s="896"/>
      <c r="CD71" s="896"/>
      <c r="CE71" s="896"/>
      <c r="CF71" s="896"/>
      <c r="CG71" s="901"/>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220"/>
    </row>
    <row r="72" spans="1:131" ht="26.25" customHeight="1" x14ac:dyDescent="0.15">
      <c r="A72" s="228">
        <v>5</v>
      </c>
      <c r="B72" s="910" t="s">
        <v>573</v>
      </c>
      <c r="C72" s="911"/>
      <c r="D72" s="911"/>
      <c r="E72" s="911"/>
      <c r="F72" s="911"/>
      <c r="G72" s="911"/>
      <c r="H72" s="911"/>
      <c r="I72" s="911"/>
      <c r="J72" s="911"/>
      <c r="K72" s="911"/>
      <c r="L72" s="911"/>
      <c r="M72" s="911"/>
      <c r="N72" s="911"/>
      <c r="O72" s="911"/>
      <c r="P72" s="912"/>
      <c r="Q72" s="913">
        <v>6522</v>
      </c>
      <c r="R72" s="866"/>
      <c r="S72" s="866"/>
      <c r="T72" s="866"/>
      <c r="U72" s="866"/>
      <c r="V72" s="866">
        <v>5585</v>
      </c>
      <c r="W72" s="866"/>
      <c r="X72" s="866"/>
      <c r="Y72" s="866"/>
      <c r="Z72" s="866"/>
      <c r="AA72" s="866">
        <v>937</v>
      </c>
      <c r="AB72" s="866"/>
      <c r="AC72" s="866"/>
      <c r="AD72" s="866"/>
      <c r="AE72" s="866"/>
      <c r="AF72" s="866">
        <v>937</v>
      </c>
      <c r="AG72" s="866"/>
      <c r="AH72" s="866"/>
      <c r="AI72" s="866"/>
      <c r="AJ72" s="866"/>
      <c r="AK72" s="914">
        <v>7</v>
      </c>
      <c r="AL72" s="915"/>
      <c r="AM72" s="915"/>
      <c r="AN72" s="915"/>
      <c r="AO72" s="869"/>
      <c r="AP72" s="865" t="s">
        <v>585</v>
      </c>
      <c r="AQ72" s="866"/>
      <c r="AR72" s="866"/>
      <c r="AS72" s="866"/>
      <c r="AT72" s="866"/>
      <c r="AU72" s="865" t="s">
        <v>585</v>
      </c>
      <c r="AV72" s="866"/>
      <c r="AW72" s="866"/>
      <c r="AX72" s="866"/>
      <c r="AY72" s="866"/>
      <c r="AZ72" s="867"/>
      <c r="BA72" s="867"/>
      <c r="BB72" s="867"/>
      <c r="BC72" s="867"/>
      <c r="BD72" s="868"/>
      <c r="BE72" s="231"/>
      <c r="BF72" s="231"/>
      <c r="BG72" s="231"/>
      <c r="BH72" s="231"/>
      <c r="BI72" s="231"/>
      <c r="BJ72" s="231"/>
      <c r="BK72" s="231"/>
      <c r="BL72" s="231"/>
      <c r="BM72" s="231"/>
      <c r="BN72" s="231"/>
      <c r="BO72" s="231"/>
      <c r="BP72" s="231"/>
      <c r="BQ72" s="228">
        <v>66</v>
      </c>
      <c r="BR72" s="233"/>
      <c r="BS72" s="895"/>
      <c r="BT72" s="896"/>
      <c r="BU72" s="896"/>
      <c r="BV72" s="896"/>
      <c r="BW72" s="896"/>
      <c r="BX72" s="896"/>
      <c r="BY72" s="896"/>
      <c r="BZ72" s="896"/>
      <c r="CA72" s="896"/>
      <c r="CB72" s="896"/>
      <c r="CC72" s="896"/>
      <c r="CD72" s="896"/>
      <c r="CE72" s="896"/>
      <c r="CF72" s="896"/>
      <c r="CG72" s="901"/>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220"/>
    </row>
    <row r="73" spans="1:131" ht="26.25" customHeight="1" x14ac:dyDescent="0.15">
      <c r="A73" s="228">
        <v>6</v>
      </c>
      <c r="B73" s="910" t="s">
        <v>574</v>
      </c>
      <c r="C73" s="911"/>
      <c r="D73" s="911"/>
      <c r="E73" s="911"/>
      <c r="F73" s="911"/>
      <c r="G73" s="911"/>
      <c r="H73" s="911"/>
      <c r="I73" s="911"/>
      <c r="J73" s="911"/>
      <c r="K73" s="911"/>
      <c r="L73" s="911"/>
      <c r="M73" s="911"/>
      <c r="N73" s="911"/>
      <c r="O73" s="911"/>
      <c r="P73" s="912"/>
      <c r="Q73" s="913">
        <v>13</v>
      </c>
      <c r="R73" s="866"/>
      <c r="S73" s="866"/>
      <c r="T73" s="866"/>
      <c r="U73" s="866"/>
      <c r="V73" s="866">
        <v>11</v>
      </c>
      <c r="W73" s="866"/>
      <c r="X73" s="866"/>
      <c r="Y73" s="866"/>
      <c r="Z73" s="866"/>
      <c r="AA73" s="866">
        <v>2</v>
      </c>
      <c r="AB73" s="866"/>
      <c r="AC73" s="866"/>
      <c r="AD73" s="866"/>
      <c r="AE73" s="866"/>
      <c r="AF73" s="866">
        <v>2</v>
      </c>
      <c r="AG73" s="866"/>
      <c r="AH73" s="866"/>
      <c r="AI73" s="866"/>
      <c r="AJ73" s="866"/>
      <c r="AK73" s="866">
        <v>0</v>
      </c>
      <c r="AL73" s="866"/>
      <c r="AM73" s="866"/>
      <c r="AN73" s="866"/>
      <c r="AO73" s="866"/>
      <c r="AP73" s="865" t="s">
        <v>585</v>
      </c>
      <c r="AQ73" s="866"/>
      <c r="AR73" s="866"/>
      <c r="AS73" s="866"/>
      <c r="AT73" s="866"/>
      <c r="AU73" s="865" t="s">
        <v>585</v>
      </c>
      <c r="AV73" s="866"/>
      <c r="AW73" s="866"/>
      <c r="AX73" s="866"/>
      <c r="AY73" s="866"/>
      <c r="AZ73" s="867"/>
      <c r="BA73" s="867"/>
      <c r="BB73" s="867"/>
      <c r="BC73" s="867"/>
      <c r="BD73" s="868"/>
      <c r="BE73" s="231"/>
      <c r="BF73" s="231"/>
      <c r="BG73" s="231"/>
      <c r="BH73" s="231"/>
      <c r="BI73" s="231"/>
      <c r="BJ73" s="231"/>
      <c r="BK73" s="231"/>
      <c r="BL73" s="231"/>
      <c r="BM73" s="231"/>
      <c r="BN73" s="231"/>
      <c r="BO73" s="231"/>
      <c r="BP73" s="231"/>
      <c r="BQ73" s="228">
        <v>67</v>
      </c>
      <c r="BR73" s="233"/>
      <c r="BS73" s="895"/>
      <c r="BT73" s="896"/>
      <c r="BU73" s="896"/>
      <c r="BV73" s="896"/>
      <c r="BW73" s="896"/>
      <c r="BX73" s="896"/>
      <c r="BY73" s="896"/>
      <c r="BZ73" s="896"/>
      <c r="CA73" s="896"/>
      <c r="CB73" s="896"/>
      <c r="CC73" s="896"/>
      <c r="CD73" s="896"/>
      <c r="CE73" s="896"/>
      <c r="CF73" s="896"/>
      <c r="CG73" s="901"/>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220"/>
    </row>
    <row r="74" spans="1:131" ht="26.25" customHeight="1" x14ac:dyDescent="0.15">
      <c r="A74" s="228">
        <v>7</v>
      </c>
      <c r="B74" s="910" t="s">
        <v>575</v>
      </c>
      <c r="C74" s="911"/>
      <c r="D74" s="911"/>
      <c r="E74" s="911"/>
      <c r="F74" s="911"/>
      <c r="G74" s="911"/>
      <c r="H74" s="911"/>
      <c r="I74" s="911"/>
      <c r="J74" s="911"/>
      <c r="K74" s="911"/>
      <c r="L74" s="911"/>
      <c r="M74" s="911"/>
      <c r="N74" s="911"/>
      <c r="O74" s="911"/>
      <c r="P74" s="912"/>
      <c r="Q74" s="913">
        <v>11</v>
      </c>
      <c r="R74" s="866"/>
      <c r="S74" s="866"/>
      <c r="T74" s="866"/>
      <c r="U74" s="866"/>
      <c r="V74" s="866">
        <v>11</v>
      </c>
      <c r="W74" s="866"/>
      <c r="X74" s="866"/>
      <c r="Y74" s="866"/>
      <c r="Z74" s="866"/>
      <c r="AA74" s="866">
        <v>0</v>
      </c>
      <c r="AB74" s="866"/>
      <c r="AC74" s="866"/>
      <c r="AD74" s="866"/>
      <c r="AE74" s="866"/>
      <c r="AF74" s="866">
        <v>0</v>
      </c>
      <c r="AG74" s="866"/>
      <c r="AH74" s="866"/>
      <c r="AI74" s="866"/>
      <c r="AJ74" s="866"/>
      <c r="AK74" s="914" t="s">
        <v>506</v>
      </c>
      <c r="AL74" s="915"/>
      <c r="AM74" s="915"/>
      <c r="AN74" s="915"/>
      <c r="AO74" s="869"/>
      <c r="AP74" s="865" t="s">
        <v>585</v>
      </c>
      <c r="AQ74" s="866"/>
      <c r="AR74" s="866"/>
      <c r="AS74" s="866"/>
      <c r="AT74" s="866"/>
      <c r="AU74" s="865" t="s">
        <v>585</v>
      </c>
      <c r="AV74" s="866"/>
      <c r="AW74" s="866"/>
      <c r="AX74" s="866"/>
      <c r="AY74" s="866"/>
      <c r="AZ74" s="867"/>
      <c r="BA74" s="867"/>
      <c r="BB74" s="867"/>
      <c r="BC74" s="867"/>
      <c r="BD74" s="868"/>
      <c r="BE74" s="231"/>
      <c r="BF74" s="231"/>
      <c r="BG74" s="231"/>
      <c r="BH74" s="231"/>
      <c r="BI74" s="231"/>
      <c r="BJ74" s="231"/>
      <c r="BK74" s="231"/>
      <c r="BL74" s="231"/>
      <c r="BM74" s="231"/>
      <c r="BN74" s="231"/>
      <c r="BO74" s="231"/>
      <c r="BP74" s="231"/>
      <c r="BQ74" s="228">
        <v>68</v>
      </c>
      <c r="BR74" s="233"/>
      <c r="BS74" s="895"/>
      <c r="BT74" s="896"/>
      <c r="BU74" s="896"/>
      <c r="BV74" s="896"/>
      <c r="BW74" s="896"/>
      <c r="BX74" s="896"/>
      <c r="BY74" s="896"/>
      <c r="BZ74" s="896"/>
      <c r="CA74" s="896"/>
      <c r="CB74" s="896"/>
      <c r="CC74" s="896"/>
      <c r="CD74" s="896"/>
      <c r="CE74" s="896"/>
      <c r="CF74" s="896"/>
      <c r="CG74" s="901"/>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220"/>
    </row>
    <row r="75" spans="1:131" ht="26.25" customHeight="1" x14ac:dyDescent="0.15">
      <c r="A75" s="228">
        <v>8</v>
      </c>
      <c r="B75" s="910" t="s">
        <v>576</v>
      </c>
      <c r="C75" s="911"/>
      <c r="D75" s="911"/>
      <c r="E75" s="911"/>
      <c r="F75" s="911"/>
      <c r="G75" s="911"/>
      <c r="H75" s="911"/>
      <c r="I75" s="911"/>
      <c r="J75" s="911"/>
      <c r="K75" s="911"/>
      <c r="L75" s="911"/>
      <c r="M75" s="911"/>
      <c r="N75" s="911"/>
      <c r="O75" s="911"/>
      <c r="P75" s="912"/>
      <c r="Q75" s="916">
        <v>2</v>
      </c>
      <c r="R75" s="915"/>
      <c r="S75" s="915"/>
      <c r="T75" s="915"/>
      <c r="U75" s="869"/>
      <c r="V75" s="914">
        <v>2</v>
      </c>
      <c r="W75" s="915"/>
      <c r="X75" s="915"/>
      <c r="Y75" s="915"/>
      <c r="Z75" s="869"/>
      <c r="AA75" s="914">
        <v>0</v>
      </c>
      <c r="AB75" s="915"/>
      <c r="AC75" s="915"/>
      <c r="AD75" s="915"/>
      <c r="AE75" s="869"/>
      <c r="AF75" s="914">
        <v>0</v>
      </c>
      <c r="AG75" s="915"/>
      <c r="AH75" s="915"/>
      <c r="AI75" s="915"/>
      <c r="AJ75" s="869"/>
      <c r="AK75" s="914" t="s">
        <v>506</v>
      </c>
      <c r="AL75" s="915"/>
      <c r="AM75" s="915"/>
      <c r="AN75" s="915"/>
      <c r="AO75" s="869"/>
      <c r="AP75" s="865" t="s">
        <v>585</v>
      </c>
      <c r="AQ75" s="866"/>
      <c r="AR75" s="866"/>
      <c r="AS75" s="866"/>
      <c r="AT75" s="866"/>
      <c r="AU75" s="865" t="s">
        <v>585</v>
      </c>
      <c r="AV75" s="866"/>
      <c r="AW75" s="866"/>
      <c r="AX75" s="866"/>
      <c r="AY75" s="866"/>
      <c r="AZ75" s="867"/>
      <c r="BA75" s="867"/>
      <c r="BB75" s="867"/>
      <c r="BC75" s="867"/>
      <c r="BD75" s="868"/>
      <c r="BE75" s="231"/>
      <c r="BF75" s="231"/>
      <c r="BG75" s="231"/>
      <c r="BH75" s="231"/>
      <c r="BI75" s="231"/>
      <c r="BJ75" s="231"/>
      <c r="BK75" s="231"/>
      <c r="BL75" s="231"/>
      <c r="BM75" s="231"/>
      <c r="BN75" s="231"/>
      <c r="BO75" s="231"/>
      <c r="BP75" s="231"/>
      <c r="BQ75" s="228">
        <v>69</v>
      </c>
      <c r="BR75" s="233"/>
      <c r="BS75" s="895"/>
      <c r="BT75" s="896"/>
      <c r="BU75" s="896"/>
      <c r="BV75" s="896"/>
      <c r="BW75" s="896"/>
      <c r="BX75" s="896"/>
      <c r="BY75" s="896"/>
      <c r="BZ75" s="896"/>
      <c r="CA75" s="896"/>
      <c r="CB75" s="896"/>
      <c r="CC75" s="896"/>
      <c r="CD75" s="896"/>
      <c r="CE75" s="896"/>
      <c r="CF75" s="896"/>
      <c r="CG75" s="901"/>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220"/>
    </row>
    <row r="76" spans="1:131" ht="26.25" customHeight="1" x14ac:dyDescent="0.15">
      <c r="A76" s="228">
        <v>9</v>
      </c>
      <c r="B76" s="910" t="s">
        <v>577</v>
      </c>
      <c r="C76" s="911"/>
      <c r="D76" s="911"/>
      <c r="E76" s="911"/>
      <c r="F76" s="911"/>
      <c r="G76" s="911"/>
      <c r="H76" s="911"/>
      <c r="I76" s="911"/>
      <c r="J76" s="911"/>
      <c r="K76" s="911"/>
      <c r="L76" s="911"/>
      <c r="M76" s="911"/>
      <c r="N76" s="911"/>
      <c r="O76" s="911"/>
      <c r="P76" s="912"/>
      <c r="Q76" s="916">
        <v>212</v>
      </c>
      <c r="R76" s="915"/>
      <c r="S76" s="915"/>
      <c r="T76" s="915"/>
      <c r="U76" s="869"/>
      <c r="V76" s="914">
        <v>205</v>
      </c>
      <c r="W76" s="915"/>
      <c r="X76" s="915"/>
      <c r="Y76" s="915"/>
      <c r="Z76" s="869"/>
      <c r="AA76" s="914">
        <v>7</v>
      </c>
      <c r="AB76" s="915"/>
      <c r="AC76" s="915"/>
      <c r="AD76" s="915"/>
      <c r="AE76" s="869"/>
      <c r="AF76" s="914">
        <v>7</v>
      </c>
      <c r="AG76" s="915"/>
      <c r="AH76" s="915"/>
      <c r="AI76" s="915"/>
      <c r="AJ76" s="869"/>
      <c r="AK76" s="914" t="s">
        <v>506</v>
      </c>
      <c r="AL76" s="915"/>
      <c r="AM76" s="915"/>
      <c r="AN76" s="915"/>
      <c r="AO76" s="869"/>
      <c r="AP76" s="865" t="s">
        <v>585</v>
      </c>
      <c r="AQ76" s="866"/>
      <c r="AR76" s="866"/>
      <c r="AS76" s="866"/>
      <c r="AT76" s="866"/>
      <c r="AU76" s="865" t="s">
        <v>585</v>
      </c>
      <c r="AV76" s="866"/>
      <c r="AW76" s="866"/>
      <c r="AX76" s="866"/>
      <c r="AY76" s="866"/>
      <c r="AZ76" s="867"/>
      <c r="BA76" s="867"/>
      <c r="BB76" s="867"/>
      <c r="BC76" s="867"/>
      <c r="BD76" s="868"/>
      <c r="BE76" s="231"/>
      <c r="BF76" s="231"/>
      <c r="BG76" s="231"/>
      <c r="BH76" s="231"/>
      <c r="BI76" s="231"/>
      <c r="BJ76" s="231"/>
      <c r="BK76" s="231"/>
      <c r="BL76" s="231"/>
      <c r="BM76" s="231"/>
      <c r="BN76" s="231"/>
      <c r="BO76" s="231"/>
      <c r="BP76" s="231"/>
      <c r="BQ76" s="228">
        <v>70</v>
      </c>
      <c r="BR76" s="233"/>
      <c r="BS76" s="895"/>
      <c r="BT76" s="896"/>
      <c r="BU76" s="896"/>
      <c r="BV76" s="896"/>
      <c r="BW76" s="896"/>
      <c r="BX76" s="896"/>
      <c r="BY76" s="896"/>
      <c r="BZ76" s="896"/>
      <c r="CA76" s="896"/>
      <c r="CB76" s="896"/>
      <c r="CC76" s="896"/>
      <c r="CD76" s="896"/>
      <c r="CE76" s="896"/>
      <c r="CF76" s="896"/>
      <c r="CG76" s="901"/>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220"/>
    </row>
    <row r="77" spans="1:131" ht="26.25" customHeight="1" x14ac:dyDescent="0.15">
      <c r="A77" s="228">
        <v>10</v>
      </c>
      <c r="B77" s="910" t="s">
        <v>578</v>
      </c>
      <c r="C77" s="911"/>
      <c r="D77" s="911"/>
      <c r="E77" s="911"/>
      <c r="F77" s="911"/>
      <c r="G77" s="911"/>
      <c r="H77" s="911"/>
      <c r="I77" s="911"/>
      <c r="J77" s="911"/>
      <c r="K77" s="911"/>
      <c r="L77" s="911"/>
      <c r="M77" s="911"/>
      <c r="N77" s="911"/>
      <c r="O77" s="911"/>
      <c r="P77" s="912"/>
      <c r="Q77" s="916">
        <v>28</v>
      </c>
      <c r="R77" s="915"/>
      <c r="S77" s="915"/>
      <c r="T77" s="915"/>
      <c r="U77" s="869"/>
      <c r="V77" s="914">
        <v>26</v>
      </c>
      <c r="W77" s="915"/>
      <c r="X77" s="915"/>
      <c r="Y77" s="915"/>
      <c r="Z77" s="869"/>
      <c r="AA77" s="917">
        <v>2</v>
      </c>
      <c r="AB77" s="915"/>
      <c r="AC77" s="915"/>
      <c r="AD77" s="915"/>
      <c r="AE77" s="869"/>
      <c r="AF77" s="917">
        <v>0</v>
      </c>
      <c r="AG77" s="915"/>
      <c r="AH77" s="915"/>
      <c r="AI77" s="915"/>
      <c r="AJ77" s="869"/>
      <c r="AK77" s="914" t="s">
        <v>506</v>
      </c>
      <c r="AL77" s="915"/>
      <c r="AM77" s="915"/>
      <c r="AN77" s="915"/>
      <c r="AO77" s="869"/>
      <c r="AP77" s="865" t="s">
        <v>585</v>
      </c>
      <c r="AQ77" s="866"/>
      <c r="AR77" s="866"/>
      <c r="AS77" s="866"/>
      <c r="AT77" s="866"/>
      <c r="AU77" s="865" t="s">
        <v>585</v>
      </c>
      <c r="AV77" s="866"/>
      <c r="AW77" s="866"/>
      <c r="AX77" s="866"/>
      <c r="AY77" s="866"/>
      <c r="AZ77" s="867"/>
      <c r="BA77" s="867"/>
      <c r="BB77" s="867"/>
      <c r="BC77" s="867"/>
      <c r="BD77" s="868"/>
      <c r="BE77" s="231"/>
      <c r="BF77" s="231"/>
      <c r="BG77" s="231"/>
      <c r="BH77" s="231"/>
      <c r="BI77" s="231"/>
      <c r="BJ77" s="231"/>
      <c r="BK77" s="231"/>
      <c r="BL77" s="231"/>
      <c r="BM77" s="231"/>
      <c r="BN77" s="231"/>
      <c r="BO77" s="231"/>
      <c r="BP77" s="231"/>
      <c r="BQ77" s="228">
        <v>71</v>
      </c>
      <c r="BR77" s="233"/>
      <c r="BS77" s="895"/>
      <c r="BT77" s="896"/>
      <c r="BU77" s="896"/>
      <c r="BV77" s="896"/>
      <c r="BW77" s="896"/>
      <c r="BX77" s="896"/>
      <c r="BY77" s="896"/>
      <c r="BZ77" s="896"/>
      <c r="CA77" s="896"/>
      <c r="CB77" s="896"/>
      <c r="CC77" s="896"/>
      <c r="CD77" s="896"/>
      <c r="CE77" s="896"/>
      <c r="CF77" s="896"/>
      <c r="CG77" s="901"/>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220"/>
    </row>
    <row r="78" spans="1:131" ht="26.25" customHeight="1" x14ac:dyDescent="0.15">
      <c r="A78" s="228">
        <v>11</v>
      </c>
      <c r="B78" s="910" t="s">
        <v>579</v>
      </c>
      <c r="C78" s="911"/>
      <c r="D78" s="911"/>
      <c r="E78" s="911"/>
      <c r="F78" s="911"/>
      <c r="G78" s="911"/>
      <c r="H78" s="911"/>
      <c r="I78" s="911"/>
      <c r="J78" s="911"/>
      <c r="K78" s="911"/>
      <c r="L78" s="911"/>
      <c r="M78" s="911"/>
      <c r="N78" s="911"/>
      <c r="O78" s="911"/>
      <c r="P78" s="912"/>
      <c r="Q78" s="913">
        <v>1447</v>
      </c>
      <c r="R78" s="866"/>
      <c r="S78" s="866"/>
      <c r="T78" s="866"/>
      <c r="U78" s="866"/>
      <c r="V78" s="866">
        <v>1407</v>
      </c>
      <c r="W78" s="866"/>
      <c r="X78" s="866"/>
      <c r="Y78" s="866"/>
      <c r="Z78" s="866"/>
      <c r="AA78" s="866">
        <v>39</v>
      </c>
      <c r="AB78" s="866"/>
      <c r="AC78" s="866"/>
      <c r="AD78" s="866"/>
      <c r="AE78" s="866"/>
      <c r="AF78" s="866">
        <v>39</v>
      </c>
      <c r="AG78" s="866"/>
      <c r="AH78" s="866"/>
      <c r="AI78" s="866"/>
      <c r="AJ78" s="866"/>
      <c r="AK78" s="866">
        <v>15</v>
      </c>
      <c r="AL78" s="866"/>
      <c r="AM78" s="866"/>
      <c r="AN78" s="866"/>
      <c r="AO78" s="866"/>
      <c r="AP78" s="865" t="s">
        <v>585</v>
      </c>
      <c r="AQ78" s="866"/>
      <c r="AR78" s="866"/>
      <c r="AS78" s="866"/>
      <c r="AT78" s="866"/>
      <c r="AU78" s="865" t="s">
        <v>585</v>
      </c>
      <c r="AV78" s="866"/>
      <c r="AW78" s="866"/>
      <c r="AX78" s="866"/>
      <c r="AY78" s="866"/>
      <c r="AZ78" s="867"/>
      <c r="BA78" s="867"/>
      <c r="BB78" s="867"/>
      <c r="BC78" s="867"/>
      <c r="BD78" s="868"/>
      <c r="BE78" s="231"/>
      <c r="BF78" s="231"/>
      <c r="BG78" s="231"/>
      <c r="BH78" s="231"/>
      <c r="BI78" s="231"/>
      <c r="BJ78" s="220"/>
      <c r="BK78" s="220"/>
      <c r="BL78" s="220"/>
      <c r="BM78" s="220"/>
      <c r="BN78" s="220"/>
      <c r="BO78" s="231"/>
      <c r="BP78" s="231"/>
      <c r="BQ78" s="228">
        <v>72</v>
      </c>
      <c r="BR78" s="233"/>
      <c r="BS78" s="895"/>
      <c r="BT78" s="896"/>
      <c r="BU78" s="896"/>
      <c r="BV78" s="896"/>
      <c r="BW78" s="896"/>
      <c r="BX78" s="896"/>
      <c r="BY78" s="896"/>
      <c r="BZ78" s="896"/>
      <c r="CA78" s="896"/>
      <c r="CB78" s="896"/>
      <c r="CC78" s="896"/>
      <c r="CD78" s="896"/>
      <c r="CE78" s="896"/>
      <c r="CF78" s="896"/>
      <c r="CG78" s="901"/>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220"/>
    </row>
    <row r="79" spans="1:131" ht="26.25" customHeight="1" x14ac:dyDescent="0.15">
      <c r="A79" s="228">
        <v>12</v>
      </c>
      <c r="B79" s="910" t="s">
        <v>580</v>
      </c>
      <c r="C79" s="911"/>
      <c r="D79" s="911"/>
      <c r="E79" s="911"/>
      <c r="F79" s="911"/>
      <c r="G79" s="911"/>
      <c r="H79" s="911"/>
      <c r="I79" s="911"/>
      <c r="J79" s="911"/>
      <c r="K79" s="911"/>
      <c r="L79" s="911"/>
      <c r="M79" s="911"/>
      <c r="N79" s="911"/>
      <c r="O79" s="911"/>
      <c r="P79" s="912"/>
      <c r="Q79" s="913">
        <v>347</v>
      </c>
      <c r="R79" s="866"/>
      <c r="S79" s="866"/>
      <c r="T79" s="866"/>
      <c r="U79" s="866"/>
      <c r="V79" s="866">
        <v>294</v>
      </c>
      <c r="W79" s="866"/>
      <c r="X79" s="866"/>
      <c r="Y79" s="866"/>
      <c r="Z79" s="866"/>
      <c r="AA79" s="866">
        <v>54</v>
      </c>
      <c r="AB79" s="866"/>
      <c r="AC79" s="866"/>
      <c r="AD79" s="866"/>
      <c r="AE79" s="866"/>
      <c r="AF79" s="866">
        <v>54</v>
      </c>
      <c r="AG79" s="866"/>
      <c r="AH79" s="866"/>
      <c r="AI79" s="866"/>
      <c r="AJ79" s="866"/>
      <c r="AK79" s="914">
        <v>135</v>
      </c>
      <c r="AL79" s="915"/>
      <c r="AM79" s="915"/>
      <c r="AN79" s="915"/>
      <c r="AO79" s="869"/>
      <c r="AP79" s="865" t="s">
        <v>585</v>
      </c>
      <c r="AQ79" s="866"/>
      <c r="AR79" s="866"/>
      <c r="AS79" s="866"/>
      <c r="AT79" s="866"/>
      <c r="AU79" s="865" t="s">
        <v>585</v>
      </c>
      <c r="AV79" s="866"/>
      <c r="AW79" s="866"/>
      <c r="AX79" s="866"/>
      <c r="AY79" s="866"/>
      <c r="AZ79" s="867"/>
      <c r="BA79" s="867"/>
      <c r="BB79" s="867"/>
      <c r="BC79" s="867"/>
      <c r="BD79" s="868"/>
      <c r="BE79" s="231"/>
      <c r="BF79" s="231"/>
      <c r="BG79" s="231"/>
      <c r="BH79" s="231"/>
      <c r="BI79" s="231"/>
      <c r="BJ79" s="220"/>
      <c r="BK79" s="220"/>
      <c r="BL79" s="220"/>
      <c r="BM79" s="220"/>
      <c r="BN79" s="220"/>
      <c r="BO79" s="231"/>
      <c r="BP79" s="231"/>
      <c r="BQ79" s="228">
        <v>73</v>
      </c>
      <c r="BR79" s="233"/>
      <c r="BS79" s="895"/>
      <c r="BT79" s="896"/>
      <c r="BU79" s="896"/>
      <c r="BV79" s="896"/>
      <c r="BW79" s="896"/>
      <c r="BX79" s="896"/>
      <c r="BY79" s="896"/>
      <c r="BZ79" s="896"/>
      <c r="CA79" s="896"/>
      <c r="CB79" s="896"/>
      <c r="CC79" s="896"/>
      <c r="CD79" s="896"/>
      <c r="CE79" s="896"/>
      <c r="CF79" s="896"/>
      <c r="CG79" s="901"/>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220"/>
    </row>
    <row r="80" spans="1:131" ht="26.25" customHeight="1" x14ac:dyDescent="0.15">
      <c r="A80" s="228">
        <v>13</v>
      </c>
      <c r="B80" s="910" t="s">
        <v>581</v>
      </c>
      <c r="C80" s="911"/>
      <c r="D80" s="911"/>
      <c r="E80" s="911"/>
      <c r="F80" s="911"/>
      <c r="G80" s="911"/>
      <c r="H80" s="911"/>
      <c r="I80" s="911"/>
      <c r="J80" s="911"/>
      <c r="K80" s="911"/>
      <c r="L80" s="911"/>
      <c r="M80" s="911"/>
      <c r="N80" s="911"/>
      <c r="O80" s="911"/>
      <c r="P80" s="912"/>
      <c r="Q80" s="913">
        <v>304201</v>
      </c>
      <c r="R80" s="866"/>
      <c r="S80" s="866"/>
      <c r="T80" s="866"/>
      <c r="U80" s="866"/>
      <c r="V80" s="866">
        <v>288028</v>
      </c>
      <c r="W80" s="866"/>
      <c r="X80" s="866"/>
      <c r="Y80" s="866"/>
      <c r="Z80" s="866"/>
      <c r="AA80" s="866">
        <v>16173</v>
      </c>
      <c r="AB80" s="866"/>
      <c r="AC80" s="866"/>
      <c r="AD80" s="866"/>
      <c r="AE80" s="866"/>
      <c r="AF80" s="866">
        <v>16179</v>
      </c>
      <c r="AG80" s="866"/>
      <c r="AH80" s="866"/>
      <c r="AI80" s="866"/>
      <c r="AJ80" s="866"/>
      <c r="AK80" s="866">
        <v>0</v>
      </c>
      <c r="AL80" s="866"/>
      <c r="AM80" s="866"/>
      <c r="AN80" s="866"/>
      <c r="AO80" s="866"/>
      <c r="AP80" s="865" t="s">
        <v>585</v>
      </c>
      <c r="AQ80" s="866"/>
      <c r="AR80" s="866"/>
      <c r="AS80" s="866"/>
      <c r="AT80" s="866"/>
      <c r="AU80" s="865" t="s">
        <v>585</v>
      </c>
      <c r="AV80" s="866"/>
      <c r="AW80" s="866"/>
      <c r="AX80" s="866"/>
      <c r="AY80" s="866"/>
      <c r="AZ80" s="867"/>
      <c r="BA80" s="867"/>
      <c r="BB80" s="867"/>
      <c r="BC80" s="867"/>
      <c r="BD80" s="868"/>
      <c r="BE80" s="231"/>
      <c r="BF80" s="231"/>
      <c r="BG80" s="231"/>
      <c r="BH80" s="231"/>
      <c r="BI80" s="231"/>
      <c r="BJ80" s="231"/>
      <c r="BK80" s="231"/>
      <c r="BL80" s="231"/>
      <c r="BM80" s="231"/>
      <c r="BN80" s="231"/>
      <c r="BO80" s="231"/>
      <c r="BP80" s="231"/>
      <c r="BQ80" s="228">
        <v>74</v>
      </c>
      <c r="BR80" s="233"/>
      <c r="BS80" s="895"/>
      <c r="BT80" s="896"/>
      <c r="BU80" s="896"/>
      <c r="BV80" s="896"/>
      <c r="BW80" s="896"/>
      <c r="BX80" s="896"/>
      <c r="BY80" s="896"/>
      <c r="BZ80" s="896"/>
      <c r="CA80" s="896"/>
      <c r="CB80" s="896"/>
      <c r="CC80" s="896"/>
      <c r="CD80" s="896"/>
      <c r="CE80" s="896"/>
      <c r="CF80" s="896"/>
      <c r="CG80" s="901"/>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220"/>
    </row>
    <row r="81" spans="1:131" ht="26.25" customHeight="1" x14ac:dyDescent="0.15">
      <c r="A81" s="228">
        <v>14</v>
      </c>
      <c r="B81" s="910" t="s">
        <v>582</v>
      </c>
      <c r="C81" s="911"/>
      <c r="D81" s="911"/>
      <c r="E81" s="911"/>
      <c r="F81" s="911"/>
      <c r="G81" s="911"/>
      <c r="H81" s="911"/>
      <c r="I81" s="911"/>
      <c r="J81" s="911"/>
      <c r="K81" s="911"/>
      <c r="L81" s="911"/>
      <c r="M81" s="911"/>
      <c r="N81" s="911"/>
      <c r="O81" s="911"/>
      <c r="P81" s="912"/>
      <c r="Q81" s="913">
        <v>51</v>
      </c>
      <c r="R81" s="866"/>
      <c r="S81" s="866"/>
      <c r="T81" s="866"/>
      <c r="U81" s="866"/>
      <c r="V81" s="866">
        <v>48</v>
      </c>
      <c r="W81" s="866"/>
      <c r="X81" s="866"/>
      <c r="Y81" s="866"/>
      <c r="Z81" s="866"/>
      <c r="AA81" s="866">
        <v>3</v>
      </c>
      <c r="AB81" s="866"/>
      <c r="AC81" s="866"/>
      <c r="AD81" s="866"/>
      <c r="AE81" s="866"/>
      <c r="AF81" s="866">
        <v>4</v>
      </c>
      <c r="AG81" s="866"/>
      <c r="AH81" s="866"/>
      <c r="AI81" s="866"/>
      <c r="AJ81" s="866"/>
      <c r="AK81" s="914">
        <v>0</v>
      </c>
      <c r="AL81" s="915"/>
      <c r="AM81" s="915"/>
      <c r="AN81" s="915"/>
      <c r="AO81" s="869"/>
      <c r="AP81" s="865" t="s">
        <v>585</v>
      </c>
      <c r="AQ81" s="866"/>
      <c r="AR81" s="866"/>
      <c r="AS81" s="866"/>
      <c r="AT81" s="866"/>
      <c r="AU81" s="865" t="s">
        <v>585</v>
      </c>
      <c r="AV81" s="866"/>
      <c r="AW81" s="866"/>
      <c r="AX81" s="866"/>
      <c r="AY81" s="866"/>
      <c r="AZ81" s="867"/>
      <c r="BA81" s="867"/>
      <c r="BB81" s="867"/>
      <c r="BC81" s="867"/>
      <c r="BD81" s="868"/>
      <c r="BE81" s="231"/>
      <c r="BF81" s="231"/>
      <c r="BG81" s="231"/>
      <c r="BH81" s="231"/>
      <c r="BI81" s="231"/>
      <c r="BJ81" s="231"/>
      <c r="BK81" s="231"/>
      <c r="BL81" s="231"/>
      <c r="BM81" s="231"/>
      <c r="BN81" s="231"/>
      <c r="BO81" s="231"/>
      <c r="BP81" s="231"/>
      <c r="BQ81" s="228">
        <v>75</v>
      </c>
      <c r="BR81" s="233"/>
      <c r="BS81" s="895"/>
      <c r="BT81" s="896"/>
      <c r="BU81" s="896"/>
      <c r="BV81" s="896"/>
      <c r="BW81" s="896"/>
      <c r="BX81" s="896"/>
      <c r="BY81" s="896"/>
      <c r="BZ81" s="896"/>
      <c r="CA81" s="896"/>
      <c r="CB81" s="896"/>
      <c r="CC81" s="896"/>
      <c r="CD81" s="896"/>
      <c r="CE81" s="896"/>
      <c r="CF81" s="896"/>
      <c r="CG81" s="901"/>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220"/>
    </row>
    <row r="82" spans="1:131" ht="26.25" customHeight="1" x14ac:dyDescent="0.15">
      <c r="A82" s="228">
        <v>15</v>
      </c>
      <c r="B82" s="910" t="s">
        <v>583</v>
      </c>
      <c r="C82" s="911"/>
      <c r="D82" s="911"/>
      <c r="E82" s="911"/>
      <c r="F82" s="911"/>
      <c r="G82" s="911"/>
      <c r="H82" s="911"/>
      <c r="I82" s="911"/>
      <c r="J82" s="911"/>
      <c r="K82" s="911"/>
      <c r="L82" s="911"/>
      <c r="M82" s="911"/>
      <c r="N82" s="911"/>
      <c r="O82" s="911"/>
      <c r="P82" s="912"/>
      <c r="Q82" s="913">
        <v>29</v>
      </c>
      <c r="R82" s="866"/>
      <c r="S82" s="866"/>
      <c r="T82" s="866"/>
      <c r="U82" s="866"/>
      <c r="V82" s="866">
        <v>26</v>
      </c>
      <c r="W82" s="866"/>
      <c r="X82" s="866"/>
      <c r="Y82" s="866"/>
      <c r="Z82" s="866"/>
      <c r="AA82" s="866">
        <v>3</v>
      </c>
      <c r="AB82" s="866"/>
      <c r="AC82" s="866"/>
      <c r="AD82" s="866"/>
      <c r="AE82" s="866"/>
      <c r="AF82" s="866">
        <v>3</v>
      </c>
      <c r="AG82" s="866"/>
      <c r="AH82" s="866"/>
      <c r="AI82" s="866"/>
      <c r="AJ82" s="866"/>
      <c r="AK82" s="914">
        <v>0</v>
      </c>
      <c r="AL82" s="915"/>
      <c r="AM82" s="915"/>
      <c r="AN82" s="915"/>
      <c r="AO82" s="869"/>
      <c r="AP82" s="865" t="s">
        <v>585</v>
      </c>
      <c r="AQ82" s="866"/>
      <c r="AR82" s="866"/>
      <c r="AS82" s="866"/>
      <c r="AT82" s="866"/>
      <c r="AU82" s="865" t="s">
        <v>585</v>
      </c>
      <c r="AV82" s="866"/>
      <c r="AW82" s="866"/>
      <c r="AX82" s="866"/>
      <c r="AY82" s="866"/>
      <c r="AZ82" s="867"/>
      <c r="BA82" s="867"/>
      <c r="BB82" s="867"/>
      <c r="BC82" s="867"/>
      <c r="BD82" s="868"/>
      <c r="BE82" s="231"/>
      <c r="BF82" s="231"/>
      <c r="BG82" s="231"/>
      <c r="BH82" s="231"/>
      <c r="BI82" s="231"/>
      <c r="BJ82" s="231"/>
      <c r="BK82" s="231"/>
      <c r="BL82" s="231"/>
      <c r="BM82" s="231"/>
      <c r="BN82" s="231"/>
      <c r="BO82" s="231"/>
      <c r="BP82" s="231"/>
      <c r="BQ82" s="228">
        <v>76</v>
      </c>
      <c r="BR82" s="233"/>
      <c r="BS82" s="895"/>
      <c r="BT82" s="896"/>
      <c r="BU82" s="896"/>
      <c r="BV82" s="896"/>
      <c r="BW82" s="896"/>
      <c r="BX82" s="896"/>
      <c r="BY82" s="896"/>
      <c r="BZ82" s="896"/>
      <c r="CA82" s="896"/>
      <c r="CB82" s="896"/>
      <c r="CC82" s="896"/>
      <c r="CD82" s="896"/>
      <c r="CE82" s="896"/>
      <c r="CF82" s="896"/>
      <c r="CG82" s="901"/>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220"/>
    </row>
    <row r="83" spans="1:131" ht="26.25" customHeight="1" x14ac:dyDescent="0.15">
      <c r="A83" s="228">
        <v>16</v>
      </c>
      <c r="B83" s="910" t="s">
        <v>584</v>
      </c>
      <c r="C83" s="911"/>
      <c r="D83" s="911"/>
      <c r="E83" s="911"/>
      <c r="F83" s="911"/>
      <c r="G83" s="911"/>
      <c r="H83" s="911"/>
      <c r="I83" s="911"/>
      <c r="J83" s="911"/>
      <c r="K83" s="911"/>
      <c r="L83" s="911"/>
      <c r="M83" s="911"/>
      <c r="N83" s="911"/>
      <c r="O83" s="911"/>
      <c r="P83" s="912"/>
      <c r="Q83" s="913">
        <v>192</v>
      </c>
      <c r="R83" s="866"/>
      <c r="S83" s="866"/>
      <c r="T83" s="866"/>
      <c r="U83" s="866"/>
      <c r="V83" s="866">
        <v>184</v>
      </c>
      <c r="W83" s="866"/>
      <c r="X83" s="866"/>
      <c r="Y83" s="866"/>
      <c r="Z83" s="866"/>
      <c r="AA83" s="866">
        <v>7</v>
      </c>
      <c r="AB83" s="866"/>
      <c r="AC83" s="866"/>
      <c r="AD83" s="866"/>
      <c r="AE83" s="866"/>
      <c r="AF83" s="866">
        <v>7</v>
      </c>
      <c r="AG83" s="866"/>
      <c r="AH83" s="866"/>
      <c r="AI83" s="866"/>
      <c r="AJ83" s="866"/>
      <c r="AK83" s="914" t="s">
        <v>506</v>
      </c>
      <c r="AL83" s="915"/>
      <c r="AM83" s="915"/>
      <c r="AN83" s="915"/>
      <c r="AO83" s="869"/>
      <c r="AP83" s="865" t="s">
        <v>585</v>
      </c>
      <c r="AQ83" s="866"/>
      <c r="AR83" s="866"/>
      <c r="AS83" s="866"/>
      <c r="AT83" s="866"/>
      <c r="AU83" s="865" t="s">
        <v>585</v>
      </c>
      <c r="AV83" s="866"/>
      <c r="AW83" s="866"/>
      <c r="AX83" s="866"/>
      <c r="AY83" s="866"/>
      <c r="AZ83" s="867"/>
      <c r="BA83" s="867"/>
      <c r="BB83" s="867"/>
      <c r="BC83" s="867"/>
      <c r="BD83" s="868"/>
      <c r="BE83" s="231"/>
      <c r="BF83" s="231"/>
      <c r="BG83" s="231"/>
      <c r="BH83" s="231"/>
      <c r="BI83" s="231"/>
      <c r="BJ83" s="231"/>
      <c r="BK83" s="231"/>
      <c r="BL83" s="231"/>
      <c r="BM83" s="231"/>
      <c r="BN83" s="231"/>
      <c r="BO83" s="231"/>
      <c r="BP83" s="231"/>
      <c r="BQ83" s="228">
        <v>77</v>
      </c>
      <c r="BR83" s="233"/>
      <c r="BS83" s="895"/>
      <c r="BT83" s="896"/>
      <c r="BU83" s="896"/>
      <c r="BV83" s="896"/>
      <c r="BW83" s="896"/>
      <c r="BX83" s="896"/>
      <c r="BY83" s="896"/>
      <c r="BZ83" s="896"/>
      <c r="CA83" s="896"/>
      <c r="CB83" s="896"/>
      <c r="CC83" s="896"/>
      <c r="CD83" s="896"/>
      <c r="CE83" s="896"/>
      <c r="CF83" s="896"/>
      <c r="CG83" s="901"/>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220"/>
    </row>
    <row r="84" spans="1:131" ht="26.25" customHeight="1" x14ac:dyDescent="0.15">
      <c r="A84" s="228">
        <v>17</v>
      </c>
      <c r="B84" s="918"/>
      <c r="C84" s="919"/>
      <c r="D84" s="919"/>
      <c r="E84" s="919"/>
      <c r="F84" s="919"/>
      <c r="G84" s="919"/>
      <c r="H84" s="919"/>
      <c r="I84" s="919"/>
      <c r="J84" s="919"/>
      <c r="K84" s="919"/>
      <c r="L84" s="919"/>
      <c r="M84" s="919"/>
      <c r="N84" s="919"/>
      <c r="O84" s="919"/>
      <c r="P84" s="920"/>
      <c r="Q84" s="913"/>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866"/>
      <c r="AP84" s="866"/>
      <c r="AQ84" s="866"/>
      <c r="AR84" s="866"/>
      <c r="AS84" s="866"/>
      <c r="AT84" s="866"/>
      <c r="AU84" s="866"/>
      <c r="AV84" s="866"/>
      <c r="AW84" s="866"/>
      <c r="AX84" s="866"/>
      <c r="AY84" s="866"/>
      <c r="AZ84" s="867"/>
      <c r="BA84" s="867"/>
      <c r="BB84" s="867"/>
      <c r="BC84" s="867"/>
      <c r="BD84" s="868"/>
      <c r="BE84" s="231"/>
      <c r="BF84" s="231"/>
      <c r="BG84" s="231"/>
      <c r="BH84" s="231"/>
      <c r="BI84" s="231"/>
      <c r="BJ84" s="231"/>
      <c r="BK84" s="231"/>
      <c r="BL84" s="231"/>
      <c r="BM84" s="231"/>
      <c r="BN84" s="231"/>
      <c r="BO84" s="231"/>
      <c r="BP84" s="231"/>
      <c r="BQ84" s="228">
        <v>78</v>
      </c>
      <c r="BR84" s="233"/>
      <c r="BS84" s="895"/>
      <c r="BT84" s="896"/>
      <c r="BU84" s="896"/>
      <c r="BV84" s="896"/>
      <c r="BW84" s="896"/>
      <c r="BX84" s="896"/>
      <c r="BY84" s="896"/>
      <c r="BZ84" s="896"/>
      <c r="CA84" s="896"/>
      <c r="CB84" s="896"/>
      <c r="CC84" s="896"/>
      <c r="CD84" s="896"/>
      <c r="CE84" s="896"/>
      <c r="CF84" s="896"/>
      <c r="CG84" s="901"/>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220"/>
    </row>
    <row r="85" spans="1:131" ht="26.25" customHeight="1" x14ac:dyDescent="0.15">
      <c r="A85" s="228">
        <v>18</v>
      </c>
      <c r="B85" s="918"/>
      <c r="C85" s="919"/>
      <c r="D85" s="919"/>
      <c r="E85" s="919"/>
      <c r="F85" s="919"/>
      <c r="G85" s="919"/>
      <c r="H85" s="919"/>
      <c r="I85" s="919"/>
      <c r="J85" s="919"/>
      <c r="K85" s="919"/>
      <c r="L85" s="919"/>
      <c r="M85" s="919"/>
      <c r="N85" s="919"/>
      <c r="O85" s="919"/>
      <c r="P85" s="920"/>
      <c r="Q85" s="913"/>
      <c r="R85" s="866"/>
      <c r="S85" s="866"/>
      <c r="T85" s="866"/>
      <c r="U85" s="866"/>
      <c r="V85" s="866"/>
      <c r="W85" s="866"/>
      <c r="X85" s="866"/>
      <c r="Y85" s="866"/>
      <c r="Z85" s="866"/>
      <c r="AA85" s="866"/>
      <c r="AB85" s="866"/>
      <c r="AC85" s="866"/>
      <c r="AD85" s="866"/>
      <c r="AE85" s="866"/>
      <c r="AF85" s="866"/>
      <c r="AG85" s="866"/>
      <c r="AH85" s="866"/>
      <c r="AI85" s="866"/>
      <c r="AJ85" s="866"/>
      <c r="AK85" s="866"/>
      <c r="AL85" s="866"/>
      <c r="AM85" s="866"/>
      <c r="AN85" s="866"/>
      <c r="AO85" s="866"/>
      <c r="AP85" s="866"/>
      <c r="AQ85" s="866"/>
      <c r="AR85" s="866"/>
      <c r="AS85" s="866"/>
      <c r="AT85" s="866"/>
      <c r="AU85" s="866"/>
      <c r="AV85" s="866"/>
      <c r="AW85" s="866"/>
      <c r="AX85" s="866"/>
      <c r="AY85" s="866"/>
      <c r="AZ85" s="867"/>
      <c r="BA85" s="867"/>
      <c r="BB85" s="867"/>
      <c r="BC85" s="867"/>
      <c r="BD85" s="868"/>
      <c r="BE85" s="231"/>
      <c r="BF85" s="231"/>
      <c r="BG85" s="231"/>
      <c r="BH85" s="231"/>
      <c r="BI85" s="231"/>
      <c r="BJ85" s="231"/>
      <c r="BK85" s="231"/>
      <c r="BL85" s="231"/>
      <c r="BM85" s="231"/>
      <c r="BN85" s="231"/>
      <c r="BO85" s="231"/>
      <c r="BP85" s="231"/>
      <c r="BQ85" s="228">
        <v>79</v>
      </c>
      <c r="BR85" s="233"/>
      <c r="BS85" s="895"/>
      <c r="BT85" s="896"/>
      <c r="BU85" s="896"/>
      <c r="BV85" s="896"/>
      <c r="BW85" s="896"/>
      <c r="BX85" s="896"/>
      <c r="BY85" s="896"/>
      <c r="BZ85" s="896"/>
      <c r="CA85" s="896"/>
      <c r="CB85" s="896"/>
      <c r="CC85" s="896"/>
      <c r="CD85" s="896"/>
      <c r="CE85" s="896"/>
      <c r="CF85" s="896"/>
      <c r="CG85" s="901"/>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220"/>
    </row>
    <row r="86" spans="1:131" ht="26.25" customHeight="1" x14ac:dyDescent="0.15">
      <c r="A86" s="228">
        <v>19</v>
      </c>
      <c r="B86" s="918"/>
      <c r="C86" s="919"/>
      <c r="D86" s="919"/>
      <c r="E86" s="919"/>
      <c r="F86" s="919"/>
      <c r="G86" s="919"/>
      <c r="H86" s="919"/>
      <c r="I86" s="919"/>
      <c r="J86" s="919"/>
      <c r="K86" s="919"/>
      <c r="L86" s="919"/>
      <c r="M86" s="919"/>
      <c r="N86" s="919"/>
      <c r="O86" s="919"/>
      <c r="P86" s="920"/>
      <c r="Q86" s="913"/>
      <c r="R86" s="866"/>
      <c r="S86" s="866"/>
      <c r="T86" s="866"/>
      <c r="U86" s="866"/>
      <c r="V86" s="866"/>
      <c r="W86" s="866"/>
      <c r="X86" s="866"/>
      <c r="Y86" s="866"/>
      <c r="Z86" s="866"/>
      <c r="AA86" s="866"/>
      <c r="AB86" s="866"/>
      <c r="AC86" s="866"/>
      <c r="AD86" s="866"/>
      <c r="AE86" s="866"/>
      <c r="AF86" s="866"/>
      <c r="AG86" s="866"/>
      <c r="AH86" s="866"/>
      <c r="AI86" s="866"/>
      <c r="AJ86" s="866"/>
      <c r="AK86" s="866"/>
      <c r="AL86" s="866"/>
      <c r="AM86" s="866"/>
      <c r="AN86" s="866"/>
      <c r="AO86" s="866"/>
      <c r="AP86" s="866"/>
      <c r="AQ86" s="866"/>
      <c r="AR86" s="866"/>
      <c r="AS86" s="866"/>
      <c r="AT86" s="866"/>
      <c r="AU86" s="866"/>
      <c r="AV86" s="866"/>
      <c r="AW86" s="866"/>
      <c r="AX86" s="866"/>
      <c r="AY86" s="866"/>
      <c r="AZ86" s="867"/>
      <c r="BA86" s="867"/>
      <c r="BB86" s="867"/>
      <c r="BC86" s="867"/>
      <c r="BD86" s="868"/>
      <c r="BE86" s="231"/>
      <c r="BF86" s="231"/>
      <c r="BG86" s="231"/>
      <c r="BH86" s="231"/>
      <c r="BI86" s="231"/>
      <c r="BJ86" s="231"/>
      <c r="BK86" s="231"/>
      <c r="BL86" s="231"/>
      <c r="BM86" s="231"/>
      <c r="BN86" s="231"/>
      <c r="BO86" s="231"/>
      <c r="BP86" s="231"/>
      <c r="BQ86" s="228">
        <v>80</v>
      </c>
      <c r="BR86" s="233"/>
      <c r="BS86" s="895"/>
      <c r="BT86" s="896"/>
      <c r="BU86" s="896"/>
      <c r="BV86" s="896"/>
      <c r="BW86" s="896"/>
      <c r="BX86" s="896"/>
      <c r="BY86" s="896"/>
      <c r="BZ86" s="896"/>
      <c r="CA86" s="896"/>
      <c r="CB86" s="896"/>
      <c r="CC86" s="896"/>
      <c r="CD86" s="896"/>
      <c r="CE86" s="896"/>
      <c r="CF86" s="896"/>
      <c r="CG86" s="901"/>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220"/>
    </row>
    <row r="87" spans="1:131" ht="26.25" customHeight="1" x14ac:dyDescent="0.15">
      <c r="A87" s="234">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231"/>
      <c r="BF87" s="231"/>
      <c r="BG87" s="231"/>
      <c r="BH87" s="231"/>
      <c r="BI87" s="231"/>
      <c r="BJ87" s="231"/>
      <c r="BK87" s="231"/>
      <c r="BL87" s="231"/>
      <c r="BM87" s="231"/>
      <c r="BN87" s="231"/>
      <c r="BO87" s="231"/>
      <c r="BP87" s="231"/>
      <c r="BQ87" s="228">
        <v>81</v>
      </c>
      <c r="BR87" s="233"/>
      <c r="BS87" s="895"/>
      <c r="BT87" s="896"/>
      <c r="BU87" s="896"/>
      <c r="BV87" s="896"/>
      <c r="BW87" s="896"/>
      <c r="BX87" s="896"/>
      <c r="BY87" s="896"/>
      <c r="BZ87" s="896"/>
      <c r="CA87" s="896"/>
      <c r="CB87" s="896"/>
      <c r="CC87" s="896"/>
      <c r="CD87" s="896"/>
      <c r="CE87" s="896"/>
      <c r="CF87" s="896"/>
      <c r="CG87" s="901"/>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220"/>
    </row>
    <row r="88" spans="1:131" ht="26.25" customHeight="1" thickBot="1" x14ac:dyDescent="0.2">
      <c r="A88" s="230" t="s">
        <v>390</v>
      </c>
      <c r="B88" s="824" t="s">
        <v>417</v>
      </c>
      <c r="C88" s="825"/>
      <c r="D88" s="825"/>
      <c r="E88" s="825"/>
      <c r="F88" s="825"/>
      <c r="G88" s="825"/>
      <c r="H88" s="825"/>
      <c r="I88" s="825"/>
      <c r="J88" s="825"/>
      <c r="K88" s="825"/>
      <c r="L88" s="825"/>
      <c r="M88" s="825"/>
      <c r="N88" s="825"/>
      <c r="O88" s="825"/>
      <c r="P88" s="826"/>
      <c r="Q88" s="876"/>
      <c r="R88" s="877"/>
      <c r="S88" s="877"/>
      <c r="T88" s="877"/>
      <c r="U88" s="877"/>
      <c r="V88" s="877"/>
      <c r="W88" s="877"/>
      <c r="X88" s="877"/>
      <c r="Y88" s="877"/>
      <c r="Z88" s="877"/>
      <c r="AA88" s="877"/>
      <c r="AB88" s="877"/>
      <c r="AC88" s="877"/>
      <c r="AD88" s="877"/>
      <c r="AE88" s="877"/>
      <c r="AF88" s="880"/>
      <c r="AG88" s="880"/>
      <c r="AH88" s="880"/>
      <c r="AI88" s="880"/>
      <c r="AJ88" s="880"/>
      <c r="AK88" s="877"/>
      <c r="AL88" s="877"/>
      <c r="AM88" s="877"/>
      <c r="AN88" s="877"/>
      <c r="AO88" s="877"/>
      <c r="AP88" s="880"/>
      <c r="AQ88" s="880"/>
      <c r="AR88" s="880"/>
      <c r="AS88" s="880"/>
      <c r="AT88" s="880"/>
      <c r="AU88" s="880"/>
      <c r="AV88" s="880"/>
      <c r="AW88" s="880"/>
      <c r="AX88" s="880"/>
      <c r="AY88" s="880"/>
      <c r="AZ88" s="885"/>
      <c r="BA88" s="885"/>
      <c r="BB88" s="885"/>
      <c r="BC88" s="885"/>
      <c r="BD88" s="886"/>
      <c r="BE88" s="231"/>
      <c r="BF88" s="231"/>
      <c r="BG88" s="231"/>
      <c r="BH88" s="231"/>
      <c r="BI88" s="231"/>
      <c r="BJ88" s="231"/>
      <c r="BK88" s="231"/>
      <c r="BL88" s="231"/>
      <c r="BM88" s="231"/>
      <c r="BN88" s="231"/>
      <c r="BO88" s="231"/>
      <c r="BP88" s="231"/>
      <c r="BQ88" s="228">
        <v>82</v>
      </c>
      <c r="BR88" s="233"/>
      <c r="BS88" s="895"/>
      <c r="BT88" s="896"/>
      <c r="BU88" s="896"/>
      <c r="BV88" s="896"/>
      <c r="BW88" s="896"/>
      <c r="BX88" s="896"/>
      <c r="BY88" s="896"/>
      <c r="BZ88" s="896"/>
      <c r="CA88" s="896"/>
      <c r="CB88" s="896"/>
      <c r="CC88" s="896"/>
      <c r="CD88" s="896"/>
      <c r="CE88" s="896"/>
      <c r="CF88" s="896"/>
      <c r="CG88" s="901"/>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895"/>
      <c r="BT89" s="896"/>
      <c r="BU89" s="896"/>
      <c r="BV89" s="896"/>
      <c r="BW89" s="896"/>
      <c r="BX89" s="896"/>
      <c r="BY89" s="896"/>
      <c r="BZ89" s="896"/>
      <c r="CA89" s="896"/>
      <c r="CB89" s="896"/>
      <c r="CC89" s="896"/>
      <c r="CD89" s="896"/>
      <c r="CE89" s="896"/>
      <c r="CF89" s="896"/>
      <c r="CG89" s="901"/>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895"/>
      <c r="BT90" s="896"/>
      <c r="BU90" s="896"/>
      <c r="BV90" s="896"/>
      <c r="BW90" s="896"/>
      <c r="BX90" s="896"/>
      <c r="BY90" s="896"/>
      <c r="BZ90" s="896"/>
      <c r="CA90" s="896"/>
      <c r="CB90" s="896"/>
      <c r="CC90" s="896"/>
      <c r="CD90" s="896"/>
      <c r="CE90" s="896"/>
      <c r="CF90" s="896"/>
      <c r="CG90" s="901"/>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895"/>
      <c r="BT91" s="896"/>
      <c r="BU91" s="896"/>
      <c r="BV91" s="896"/>
      <c r="BW91" s="896"/>
      <c r="BX91" s="896"/>
      <c r="BY91" s="896"/>
      <c r="BZ91" s="896"/>
      <c r="CA91" s="896"/>
      <c r="CB91" s="896"/>
      <c r="CC91" s="896"/>
      <c r="CD91" s="896"/>
      <c r="CE91" s="896"/>
      <c r="CF91" s="896"/>
      <c r="CG91" s="901"/>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895"/>
      <c r="BT92" s="896"/>
      <c r="BU92" s="896"/>
      <c r="BV92" s="896"/>
      <c r="BW92" s="896"/>
      <c r="BX92" s="896"/>
      <c r="BY92" s="896"/>
      <c r="BZ92" s="896"/>
      <c r="CA92" s="896"/>
      <c r="CB92" s="896"/>
      <c r="CC92" s="896"/>
      <c r="CD92" s="896"/>
      <c r="CE92" s="896"/>
      <c r="CF92" s="896"/>
      <c r="CG92" s="901"/>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895"/>
      <c r="BT93" s="896"/>
      <c r="BU93" s="896"/>
      <c r="BV93" s="896"/>
      <c r="BW93" s="896"/>
      <c r="BX93" s="896"/>
      <c r="BY93" s="896"/>
      <c r="BZ93" s="896"/>
      <c r="CA93" s="896"/>
      <c r="CB93" s="896"/>
      <c r="CC93" s="896"/>
      <c r="CD93" s="896"/>
      <c r="CE93" s="896"/>
      <c r="CF93" s="896"/>
      <c r="CG93" s="901"/>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895"/>
      <c r="BT94" s="896"/>
      <c r="BU94" s="896"/>
      <c r="BV94" s="896"/>
      <c r="BW94" s="896"/>
      <c r="BX94" s="896"/>
      <c r="BY94" s="896"/>
      <c r="BZ94" s="896"/>
      <c r="CA94" s="896"/>
      <c r="CB94" s="896"/>
      <c r="CC94" s="896"/>
      <c r="CD94" s="896"/>
      <c r="CE94" s="896"/>
      <c r="CF94" s="896"/>
      <c r="CG94" s="901"/>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895"/>
      <c r="BT95" s="896"/>
      <c r="BU95" s="896"/>
      <c r="BV95" s="896"/>
      <c r="BW95" s="896"/>
      <c r="BX95" s="896"/>
      <c r="BY95" s="896"/>
      <c r="BZ95" s="896"/>
      <c r="CA95" s="896"/>
      <c r="CB95" s="896"/>
      <c r="CC95" s="896"/>
      <c r="CD95" s="896"/>
      <c r="CE95" s="896"/>
      <c r="CF95" s="896"/>
      <c r="CG95" s="901"/>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895"/>
      <c r="BT96" s="896"/>
      <c r="BU96" s="896"/>
      <c r="BV96" s="896"/>
      <c r="BW96" s="896"/>
      <c r="BX96" s="896"/>
      <c r="BY96" s="896"/>
      <c r="BZ96" s="896"/>
      <c r="CA96" s="896"/>
      <c r="CB96" s="896"/>
      <c r="CC96" s="896"/>
      <c r="CD96" s="896"/>
      <c r="CE96" s="896"/>
      <c r="CF96" s="896"/>
      <c r="CG96" s="901"/>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895"/>
      <c r="BT97" s="896"/>
      <c r="BU97" s="896"/>
      <c r="BV97" s="896"/>
      <c r="BW97" s="896"/>
      <c r="BX97" s="896"/>
      <c r="BY97" s="896"/>
      <c r="BZ97" s="896"/>
      <c r="CA97" s="896"/>
      <c r="CB97" s="896"/>
      <c r="CC97" s="896"/>
      <c r="CD97" s="896"/>
      <c r="CE97" s="896"/>
      <c r="CF97" s="896"/>
      <c r="CG97" s="901"/>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895"/>
      <c r="BT98" s="896"/>
      <c r="BU98" s="896"/>
      <c r="BV98" s="896"/>
      <c r="BW98" s="896"/>
      <c r="BX98" s="896"/>
      <c r="BY98" s="896"/>
      <c r="BZ98" s="896"/>
      <c r="CA98" s="896"/>
      <c r="CB98" s="896"/>
      <c r="CC98" s="896"/>
      <c r="CD98" s="896"/>
      <c r="CE98" s="896"/>
      <c r="CF98" s="896"/>
      <c r="CG98" s="901"/>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895"/>
      <c r="BT99" s="896"/>
      <c r="BU99" s="896"/>
      <c r="BV99" s="896"/>
      <c r="BW99" s="896"/>
      <c r="BX99" s="896"/>
      <c r="BY99" s="896"/>
      <c r="BZ99" s="896"/>
      <c r="CA99" s="896"/>
      <c r="CB99" s="896"/>
      <c r="CC99" s="896"/>
      <c r="CD99" s="896"/>
      <c r="CE99" s="896"/>
      <c r="CF99" s="896"/>
      <c r="CG99" s="901"/>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895"/>
      <c r="BT100" s="896"/>
      <c r="BU100" s="896"/>
      <c r="BV100" s="896"/>
      <c r="BW100" s="896"/>
      <c r="BX100" s="896"/>
      <c r="BY100" s="896"/>
      <c r="BZ100" s="896"/>
      <c r="CA100" s="896"/>
      <c r="CB100" s="896"/>
      <c r="CC100" s="896"/>
      <c r="CD100" s="896"/>
      <c r="CE100" s="896"/>
      <c r="CF100" s="896"/>
      <c r="CG100" s="901"/>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895"/>
      <c r="BT101" s="896"/>
      <c r="BU101" s="896"/>
      <c r="BV101" s="896"/>
      <c r="BW101" s="896"/>
      <c r="BX101" s="896"/>
      <c r="BY101" s="896"/>
      <c r="BZ101" s="896"/>
      <c r="CA101" s="896"/>
      <c r="CB101" s="896"/>
      <c r="CC101" s="896"/>
      <c r="CD101" s="896"/>
      <c r="CE101" s="896"/>
      <c r="CF101" s="896"/>
      <c r="CG101" s="901"/>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390</v>
      </c>
      <c r="BR102" s="824" t="s">
        <v>418</v>
      </c>
      <c r="BS102" s="825"/>
      <c r="BT102" s="825"/>
      <c r="BU102" s="825"/>
      <c r="BV102" s="825"/>
      <c r="BW102" s="825"/>
      <c r="BX102" s="825"/>
      <c r="BY102" s="825"/>
      <c r="BZ102" s="825"/>
      <c r="CA102" s="825"/>
      <c r="CB102" s="825"/>
      <c r="CC102" s="825"/>
      <c r="CD102" s="825"/>
      <c r="CE102" s="825"/>
      <c r="CF102" s="825"/>
      <c r="CG102" s="826"/>
      <c r="CH102" s="928"/>
      <c r="CI102" s="929"/>
      <c r="CJ102" s="929"/>
      <c r="CK102" s="929"/>
      <c r="CL102" s="930"/>
      <c r="CM102" s="928"/>
      <c r="CN102" s="929"/>
      <c r="CO102" s="929"/>
      <c r="CP102" s="929"/>
      <c r="CQ102" s="930"/>
      <c r="CR102" s="931"/>
      <c r="CS102" s="888"/>
      <c r="CT102" s="888"/>
      <c r="CU102" s="888"/>
      <c r="CV102" s="932"/>
      <c r="CW102" s="931"/>
      <c r="CX102" s="888"/>
      <c r="CY102" s="888"/>
      <c r="CZ102" s="888"/>
      <c r="DA102" s="932"/>
      <c r="DB102" s="931"/>
      <c r="DC102" s="888"/>
      <c r="DD102" s="888"/>
      <c r="DE102" s="888"/>
      <c r="DF102" s="932"/>
      <c r="DG102" s="931"/>
      <c r="DH102" s="888"/>
      <c r="DI102" s="888"/>
      <c r="DJ102" s="888"/>
      <c r="DK102" s="932"/>
      <c r="DL102" s="931"/>
      <c r="DM102" s="888"/>
      <c r="DN102" s="888"/>
      <c r="DO102" s="888"/>
      <c r="DP102" s="932"/>
      <c r="DQ102" s="931"/>
      <c r="DR102" s="888"/>
      <c r="DS102" s="888"/>
      <c r="DT102" s="888"/>
      <c r="DU102" s="932"/>
      <c r="DV102" s="824"/>
      <c r="DW102" s="825"/>
      <c r="DX102" s="825"/>
      <c r="DY102" s="825"/>
      <c r="DZ102" s="955"/>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56" t="s">
        <v>419</v>
      </c>
      <c r="BR103" s="956"/>
      <c r="BS103" s="956"/>
      <c r="BT103" s="956"/>
      <c r="BU103" s="956"/>
      <c r="BV103" s="956"/>
      <c r="BW103" s="956"/>
      <c r="BX103" s="956"/>
      <c r="BY103" s="956"/>
      <c r="BZ103" s="956"/>
      <c r="CA103" s="956"/>
      <c r="CB103" s="956"/>
      <c r="CC103" s="956"/>
      <c r="CD103" s="956"/>
      <c r="CE103" s="956"/>
      <c r="CF103" s="956"/>
      <c r="CG103" s="956"/>
      <c r="CH103" s="956"/>
      <c r="CI103" s="956"/>
      <c r="CJ103" s="956"/>
      <c r="CK103" s="956"/>
      <c r="CL103" s="956"/>
      <c r="CM103" s="956"/>
      <c r="CN103" s="956"/>
      <c r="CO103" s="956"/>
      <c r="CP103" s="956"/>
      <c r="CQ103" s="956"/>
      <c r="CR103" s="956"/>
      <c r="CS103" s="956"/>
      <c r="CT103" s="956"/>
      <c r="CU103" s="956"/>
      <c r="CV103" s="956"/>
      <c r="CW103" s="956"/>
      <c r="CX103" s="956"/>
      <c r="CY103" s="956"/>
      <c r="CZ103" s="956"/>
      <c r="DA103" s="956"/>
      <c r="DB103" s="956"/>
      <c r="DC103" s="956"/>
      <c r="DD103" s="956"/>
      <c r="DE103" s="956"/>
      <c r="DF103" s="956"/>
      <c r="DG103" s="956"/>
      <c r="DH103" s="956"/>
      <c r="DI103" s="956"/>
      <c r="DJ103" s="956"/>
      <c r="DK103" s="956"/>
      <c r="DL103" s="956"/>
      <c r="DM103" s="956"/>
      <c r="DN103" s="956"/>
      <c r="DO103" s="956"/>
      <c r="DP103" s="956"/>
      <c r="DQ103" s="956"/>
      <c r="DR103" s="956"/>
      <c r="DS103" s="956"/>
      <c r="DT103" s="956"/>
      <c r="DU103" s="956"/>
      <c r="DV103" s="956"/>
      <c r="DW103" s="956"/>
      <c r="DX103" s="956"/>
      <c r="DY103" s="956"/>
      <c r="DZ103" s="956"/>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57" t="s">
        <v>420</v>
      </c>
      <c r="BR104" s="957"/>
      <c r="BS104" s="957"/>
      <c r="BT104" s="957"/>
      <c r="BU104" s="957"/>
      <c r="BV104" s="957"/>
      <c r="BW104" s="957"/>
      <c r="BX104" s="957"/>
      <c r="BY104" s="957"/>
      <c r="BZ104" s="957"/>
      <c r="CA104" s="957"/>
      <c r="CB104" s="957"/>
      <c r="CC104" s="957"/>
      <c r="CD104" s="957"/>
      <c r="CE104" s="957"/>
      <c r="CF104" s="957"/>
      <c r="CG104" s="957"/>
      <c r="CH104" s="957"/>
      <c r="CI104" s="957"/>
      <c r="CJ104" s="957"/>
      <c r="CK104" s="957"/>
      <c r="CL104" s="957"/>
      <c r="CM104" s="957"/>
      <c r="CN104" s="957"/>
      <c r="CO104" s="957"/>
      <c r="CP104" s="957"/>
      <c r="CQ104" s="957"/>
      <c r="CR104" s="957"/>
      <c r="CS104" s="957"/>
      <c r="CT104" s="957"/>
      <c r="CU104" s="957"/>
      <c r="CV104" s="957"/>
      <c r="CW104" s="957"/>
      <c r="CX104" s="957"/>
      <c r="CY104" s="957"/>
      <c r="CZ104" s="957"/>
      <c r="DA104" s="957"/>
      <c r="DB104" s="957"/>
      <c r="DC104" s="957"/>
      <c r="DD104" s="957"/>
      <c r="DE104" s="957"/>
      <c r="DF104" s="957"/>
      <c r="DG104" s="957"/>
      <c r="DH104" s="957"/>
      <c r="DI104" s="957"/>
      <c r="DJ104" s="957"/>
      <c r="DK104" s="957"/>
      <c r="DL104" s="957"/>
      <c r="DM104" s="957"/>
      <c r="DN104" s="957"/>
      <c r="DO104" s="957"/>
      <c r="DP104" s="957"/>
      <c r="DQ104" s="957"/>
      <c r="DR104" s="957"/>
      <c r="DS104" s="957"/>
      <c r="DT104" s="957"/>
      <c r="DU104" s="957"/>
      <c r="DV104" s="957"/>
      <c r="DW104" s="957"/>
      <c r="DX104" s="957"/>
      <c r="DY104" s="957"/>
      <c r="DZ104" s="957"/>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421</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422</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58" t="s">
        <v>423</v>
      </c>
      <c r="B108" s="959"/>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60"/>
      <c r="AU108" s="958" t="s">
        <v>424</v>
      </c>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59"/>
      <c r="CE108" s="959"/>
      <c r="CF108" s="959"/>
      <c r="CG108" s="959"/>
      <c r="CH108" s="959"/>
      <c r="CI108" s="959"/>
      <c r="CJ108" s="959"/>
      <c r="CK108" s="959"/>
      <c r="CL108" s="959"/>
      <c r="CM108" s="959"/>
      <c r="CN108" s="959"/>
      <c r="CO108" s="959"/>
      <c r="CP108" s="959"/>
      <c r="CQ108" s="959"/>
      <c r="CR108" s="959"/>
      <c r="CS108" s="959"/>
      <c r="CT108" s="959"/>
      <c r="CU108" s="959"/>
      <c r="CV108" s="959"/>
      <c r="CW108" s="959"/>
      <c r="CX108" s="959"/>
      <c r="CY108" s="959"/>
      <c r="CZ108" s="959"/>
      <c r="DA108" s="959"/>
      <c r="DB108" s="959"/>
      <c r="DC108" s="959"/>
      <c r="DD108" s="959"/>
      <c r="DE108" s="959"/>
      <c r="DF108" s="959"/>
      <c r="DG108" s="959"/>
      <c r="DH108" s="959"/>
      <c r="DI108" s="959"/>
      <c r="DJ108" s="959"/>
      <c r="DK108" s="959"/>
      <c r="DL108" s="959"/>
      <c r="DM108" s="959"/>
      <c r="DN108" s="959"/>
      <c r="DO108" s="959"/>
      <c r="DP108" s="959"/>
      <c r="DQ108" s="959"/>
      <c r="DR108" s="959"/>
      <c r="DS108" s="959"/>
      <c r="DT108" s="959"/>
      <c r="DU108" s="959"/>
      <c r="DV108" s="959"/>
      <c r="DW108" s="959"/>
      <c r="DX108" s="959"/>
      <c r="DY108" s="959"/>
      <c r="DZ108" s="960"/>
    </row>
    <row r="109" spans="1:131" s="220" customFormat="1" ht="26.25" customHeight="1" x14ac:dyDescent="0.15">
      <c r="A109" s="953" t="s">
        <v>425</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426</v>
      </c>
      <c r="AB109" s="934"/>
      <c r="AC109" s="934"/>
      <c r="AD109" s="934"/>
      <c r="AE109" s="935"/>
      <c r="AF109" s="933" t="s">
        <v>427</v>
      </c>
      <c r="AG109" s="934"/>
      <c r="AH109" s="934"/>
      <c r="AI109" s="934"/>
      <c r="AJ109" s="935"/>
      <c r="AK109" s="933" t="s">
        <v>305</v>
      </c>
      <c r="AL109" s="934"/>
      <c r="AM109" s="934"/>
      <c r="AN109" s="934"/>
      <c r="AO109" s="935"/>
      <c r="AP109" s="933" t="s">
        <v>428</v>
      </c>
      <c r="AQ109" s="934"/>
      <c r="AR109" s="934"/>
      <c r="AS109" s="934"/>
      <c r="AT109" s="936"/>
      <c r="AU109" s="953" t="s">
        <v>425</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426</v>
      </c>
      <c r="BR109" s="934"/>
      <c r="BS109" s="934"/>
      <c r="BT109" s="934"/>
      <c r="BU109" s="935"/>
      <c r="BV109" s="933" t="s">
        <v>427</v>
      </c>
      <c r="BW109" s="934"/>
      <c r="BX109" s="934"/>
      <c r="BY109" s="934"/>
      <c r="BZ109" s="935"/>
      <c r="CA109" s="933" t="s">
        <v>305</v>
      </c>
      <c r="CB109" s="934"/>
      <c r="CC109" s="934"/>
      <c r="CD109" s="934"/>
      <c r="CE109" s="935"/>
      <c r="CF109" s="954" t="s">
        <v>428</v>
      </c>
      <c r="CG109" s="954"/>
      <c r="CH109" s="954"/>
      <c r="CI109" s="954"/>
      <c r="CJ109" s="954"/>
      <c r="CK109" s="933" t="s">
        <v>429</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426</v>
      </c>
      <c r="DH109" s="934"/>
      <c r="DI109" s="934"/>
      <c r="DJ109" s="934"/>
      <c r="DK109" s="935"/>
      <c r="DL109" s="933" t="s">
        <v>427</v>
      </c>
      <c r="DM109" s="934"/>
      <c r="DN109" s="934"/>
      <c r="DO109" s="934"/>
      <c r="DP109" s="935"/>
      <c r="DQ109" s="933" t="s">
        <v>305</v>
      </c>
      <c r="DR109" s="934"/>
      <c r="DS109" s="934"/>
      <c r="DT109" s="934"/>
      <c r="DU109" s="935"/>
      <c r="DV109" s="933" t="s">
        <v>428</v>
      </c>
      <c r="DW109" s="934"/>
      <c r="DX109" s="934"/>
      <c r="DY109" s="934"/>
      <c r="DZ109" s="936"/>
    </row>
    <row r="110" spans="1:131" s="220" customFormat="1" ht="26.25" customHeight="1" x14ac:dyDescent="0.15">
      <c r="A110" s="937" t="s">
        <v>430</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367548</v>
      </c>
      <c r="AB110" s="941"/>
      <c r="AC110" s="941"/>
      <c r="AD110" s="941"/>
      <c r="AE110" s="942"/>
      <c r="AF110" s="943">
        <v>418647</v>
      </c>
      <c r="AG110" s="941"/>
      <c r="AH110" s="941"/>
      <c r="AI110" s="941"/>
      <c r="AJ110" s="942"/>
      <c r="AK110" s="943">
        <v>450289</v>
      </c>
      <c r="AL110" s="941"/>
      <c r="AM110" s="941"/>
      <c r="AN110" s="941"/>
      <c r="AO110" s="942"/>
      <c r="AP110" s="944">
        <v>17.399999999999999</v>
      </c>
      <c r="AQ110" s="945"/>
      <c r="AR110" s="945"/>
      <c r="AS110" s="945"/>
      <c r="AT110" s="946"/>
      <c r="AU110" s="947" t="s">
        <v>72</v>
      </c>
      <c r="AV110" s="948"/>
      <c r="AW110" s="948"/>
      <c r="AX110" s="948"/>
      <c r="AY110" s="948"/>
      <c r="AZ110" s="970" t="s">
        <v>431</v>
      </c>
      <c r="BA110" s="938"/>
      <c r="BB110" s="938"/>
      <c r="BC110" s="938"/>
      <c r="BD110" s="938"/>
      <c r="BE110" s="938"/>
      <c r="BF110" s="938"/>
      <c r="BG110" s="938"/>
      <c r="BH110" s="938"/>
      <c r="BI110" s="938"/>
      <c r="BJ110" s="938"/>
      <c r="BK110" s="938"/>
      <c r="BL110" s="938"/>
      <c r="BM110" s="938"/>
      <c r="BN110" s="938"/>
      <c r="BO110" s="938"/>
      <c r="BP110" s="939"/>
      <c r="BQ110" s="971">
        <v>3602121</v>
      </c>
      <c r="BR110" s="972"/>
      <c r="BS110" s="972"/>
      <c r="BT110" s="972"/>
      <c r="BU110" s="972"/>
      <c r="BV110" s="972">
        <v>3634058</v>
      </c>
      <c r="BW110" s="972"/>
      <c r="BX110" s="972"/>
      <c r="BY110" s="972"/>
      <c r="BZ110" s="972"/>
      <c r="CA110" s="972">
        <v>3703081</v>
      </c>
      <c r="CB110" s="972"/>
      <c r="CC110" s="972"/>
      <c r="CD110" s="972"/>
      <c r="CE110" s="972"/>
      <c r="CF110" s="985">
        <v>142.9</v>
      </c>
      <c r="CG110" s="986"/>
      <c r="CH110" s="986"/>
      <c r="CI110" s="986"/>
      <c r="CJ110" s="986"/>
      <c r="CK110" s="987" t="s">
        <v>432</v>
      </c>
      <c r="CL110" s="988"/>
      <c r="CM110" s="970" t="s">
        <v>433</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71" t="s">
        <v>127</v>
      </c>
      <c r="DH110" s="972"/>
      <c r="DI110" s="972"/>
      <c r="DJ110" s="972"/>
      <c r="DK110" s="972"/>
      <c r="DL110" s="972" t="s">
        <v>127</v>
      </c>
      <c r="DM110" s="972"/>
      <c r="DN110" s="972"/>
      <c r="DO110" s="972"/>
      <c r="DP110" s="972"/>
      <c r="DQ110" s="972" t="s">
        <v>127</v>
      </c>
      <c r="DR110" s="972"/>
      <c r="DS110" s="972"/>
      <c r="DT110" s="972"/>
      <c r="DU110" s="972"/>
      <c r="DV110" s="973" t="s">
        <v>434</v>
      </c>
      <c r="DW110" s="973"/>
      <c r="DX110" s="973"/>
      <c r="DY110" s="973"/>
      <c r="DZ110" s="974"/>
    </row>
    <row r="111" spans="1:131" s="220" customFormat="1" ht="26.25" customHeight="1" x14ac:dyDescent="0.15">
      <c r="A111" s="975" t="s">
        <v>435</v>
      </c>
      <c r="B111" s="976"/>
      <c r="C111" s="976"/>
      <c r="D111" s="976"/>
      <c r="E111" s="976"/>
      <c r="F111" s="976"/>
      <c r="G111" s="976"/>
      <c r="H111" s="976"/>
      <c r="I111" s="976"/>
      <c r="J111" s="976"/>
      <c r="K111" s="976"/>
      <c r="L111" s="976"/>
      <c r="M111" s="976"/>
      <c r="N111" s="976"/>
      <c r="O111" s="976"/>
      <c r="P111" s="976"/>
      <c r="Q111" s="976"/>
      <c r="R111" s="976"/>
      <c r="S111" s="976"/>
      <c r="T111" s="976"/>
      <c r="U111" s="976"/>
      <c r="V111" s="976"/>
      <c r="W111" s="976"/>
      <c r="X111" s="976"/>
      <c r="Y111" s="976"/>
      <c r="Z111" s="977"/>
      <c r="AA111" s="978" t="s">
        <v>434</v>
      </c>
      <c r="AB111" s="979"/>
      <c r="AC111" s="979"/>
      <c r="AD111" s="979"/>
      <c r="AE111" s="980"/>
      <c r="AF111" s="981" t="s">
        <v>127</v>
      </c>
      <c r="AG111" s="979"/>
      <c r="AH111" s="979"/>
      <c r="AI111" s="979"/>
      <c r="AJ111" s="980"/>
      <c r="AK111" s="981" t="s">
        <v>127</v>
      </c>
      <c r="AL111" s="979"/>
      <c r="AM111" s="979"/>
      <c r="AN111" s="979"/>
      <c r="AO111" s="980"/>
      <c r="AP111" s="982" t="s">
        <v>434</v>
      </c>
      <c r="AQ111" s="983"/>
      <c r="AR111" s="983"/>
      <c r="AS111" s="983"/>
      <c r="AT111" s="984"/>
      <c r="AU111" s="949"/>
      <c r="AV111" s="950"/>
      <c r="AW111" s="950"/>
      <c r="AX111" s="950"/>
      <c r="AY111" s="950"/>
      <c r="AZ111" s="963" t="s">
        <v>436</v>
      </c>
      <c r="BA111" s="964"/>
      <c r="BB111" s="964"/>
      <c r="BC111" s="964"/>
      <c r="BD111" s="964"/>
      <c r="BE111" s="964"/>
      <c r="BF111" s="964"/>
      <c r="BG111" s="964"/>
      <c r="BH111" s="964"/>
      <c r="BI111" s="964"/>
      <c r="BJ111" s="964"/>
      <c r="BK111" s="964"/>
      <c r="BL111" s="964"/>
      <c r="BM111" s="964"/>
      <c r="BN111" s="964"/>
      <c r="BO111" s="964"/>
      <c r="BP111" s="965"/>
      <c r="BQ111" s="966" t="s">
        <v>434</v>
      </c>
      <c r="BR111" s="967"/>
      <c r="BS111" s="967"/>
      <c r="BT111" s="967"/>
      <c r="BU111" s="967"/>
      <c r="BV111" s="967" t="s">
        <v>127</v>
      </c>
      <c r="BW111" s="967"/>
      <c r="BX111" s="967"/>
      <c r="BY111" s="967"/>
      <c r="BZ111" s="967"/>
      <c r="CA111" s="967" t="s">
        <v>434</v>
      </c>
      <c r="CB111" s="967"/>
      <c r="CC111" s="967"/>
      <c r="CD111" s="967"/>
      <c r="CE111" s="967"/>
      <c r="CF111" s="961" t="s">
        <v>437</v>
      </c>
      <c r="CG111" s="962"/>
      <c r="CH111" s="962"/>
      <c r="CI111" s="962"/>
      <c r="CJ111" s="962"/>
      <c r="CK111" s="989"/>
      <c r="CL111" s="990"/>
      <c r="CM111" s="963" t="s">
        <v>438</v>
      </c>
      <c r="CN111" s="964"/>
      <c r="CO111" s="964"/>
      <c r="CP111" s="964"/>
      <c r="CQ111" s="964"/>
      <c r="CR111" s="964"/>
      <c r="CS111" s="964"/>
      <c r="CT111" s="964"/>
      <c r="CU111" s="964"/>
      <c r="CV111" s="964"/>
      <c r="CW111" s="964"/>
      <c r="CX111" s="964"/>
      <c r="CY111" s="964"/>
      <c r="CZ111" s="964"/>
      <c r="DA111" s="964"/>
      <c r="DB111" s="964"/>
      <c r="DC111" s="964"/>
      <c r="DD111" s="964"/>
      <c r="DE111" s="964"/>
      <c r="DF111" s="965"/>
      <c r="DG111" s="966" t="s">
        <v>127</v>
      </c>
      <c r="DH111" s="967"/>
      <c r="DI111" s="967"/>
      <c r="DJ111" s="967"/>
      <c r="DK111" s="967"/>
      <c r="DL111" s="967" t="s">
        <v>127</v>
      </c>
      <c r="DM111" s="967"/>
      <c r="DN111" s="967"/>
      <c r="DO111" s="967"/>
      <c r="DP111" s="967"/>
      <c r="DQ111" s="967" t="s">
        <v>127</v>
      </c>
      <c r="DR111" s="967"/>
      <c r="DS111" s="967"/>
      <c r="DT111" s="967"/>
      <c r="DU111" s="967"/>
      <c r="DV111" s="968" t="s">
        <v>127</v>
      </c>
      <c r="DW111" s="968"/>
      <c r="DX111" s="968"/>
      <c r="DY111" s="968"/>
      <c r="DZ111" s="969"/>
    </row>
    <row r="112" spans="1:131" s="220" customFormat="1" ht="26.25" customHeight="1" x14ac:dyDescent="0.15">
      <c r="A112" s="993" t="s">
        <v>439</v>
      </c>
      <c r="B112" s="994"/>
      <c r="C112" s="964" t="s">
        <v>440</v>
      </c>
      <c r="D112" s="964"/>
      <c r="E112" s="964"/>
      <c r="F112" s="964"/>
      <c r="G112" s="964"/>
      <c r="H112" s="964"/>
      <c r="I112" s="964"/>
      <c r="J112" s="964"/>
      <c r="K112" s="964"/>
      <c r="L112" s="964"/>
      <c r="M112" s="964"/>
      <c r="N112" s="964"/>
      <c r="O112" s="964"/>
      <c r="P112" s="964"/>
      <c r="Q112" s="964"/>
      <c r="R112" s="964"/>
      <c r="S112" s="964"/>
      <c r="T112" s="964"/>
      <c r="U112" s="964"/>
      <c r="V112" s="964"/>
      <c r="W112" s="964"/>
      <c r="X112" s="964"/>
      <c r="Y112" s="964"/>
      <c r="Z112" s="965"/>
      <c r="AA112" s="999" t="s">
        <v>437</v>
      </c>
      <c r="AB112" s="1000"/>
      <c r="AC112" s="1000"/>
      <c r="AD112" s="1000"/>
      <c r="AE112" s="1001"/>
      <c r="AF112" s="1002" t="s">
        <v>437</v>
      </c>
      <c r="AG112" s="1000"/>
      <c r="AH112" s="1000"/>
      <c r="AI112" s="1000"/>
      <c r="AJ112" s="1001"/>
      <c r="AK112" s="1002" t="s">
        <v>437</v>
      </c>
      <c r="AL112" s="1000"/>
      <c r="AM112" s="1000"/>
      <c r="AN112" s="1000"/>
      <c r="AO112" s="1001"/>
      <c r="AP112" s="1003" t="s">
        <v>437</v>
      </c>
      <c r="AQ112" s="1004"/>
      <c r="AR112" s="1004"/>
      <c r="AS112" s="1004"/>
      <c r="AT112" s="1005"/>
      <c r="AU112" s="949"/>
      <c r="AV112" s="950"/>
      <c r="AW112" s="950"/>
      <c r="AX112" s="950"/>
      <c r="AY112" s="950"/>
      <c r="AZ112" s="963" t="s">
        <v>441</v>
      </c>
      <c r="BA112" s="964"/>
      <c r="BB112" s="964"/>
      <c r="BC112" s="964"/>
      <c r="BD112" s="964"/>
      <c r="BE112" s="964"/>
      <c r="BF112" s="964"/>
      <c r="BG112" s="964"/>
      <c r="BH112" s="964"/>
      <c r="BI112" s="964"/>
      <c r="BJ112" s="964"/>
      <c r="BK112" s="964"/>
      <c r="BL112" s="964"/>
      <c r="BM112" s="964"/>
      <c r="BN112" s="964"/>
      <c r="BO112" s="964"/>
      <c r="BP112" s="965"/>
      <c r="BQ112" s="966">
        <v>1266931</v>
      </c>
      <c r="BR112" s="967"/>
      <c r="BS112" s="967"/>
      <c r="BT112" s="967"/>
      <c r="BU112" s="967"/>
      <c r="BV112" s="967">
        <v>1149834</v>
      </c>
      <c r="BW112" s="967"/>
      <c r="BX112" s="967"/>
      <c r="BY112" s="967"/>
      <c r="BZ112" s="967"/>
      <c r="CA112" s="967">
        <v>1015483</v>
      </c>
      <c r="CB112" s="967"/>
      <c r="CC112" s="967"/>
      <c r="CD112" s="967"/>
      <c r="CE112" s="967"/>
      <c r="CF112" s="961">
        <v>39.200000000000003</v>
      </c>
      <c r="CG112" s="962"/>
      <c r="CH112" s="962"/>
      <c r="CI112" s="962"/>
      <c r="CJ112" s="962"/>
      <c r="CK112" s="989"/>
      <c r="CL112" s="990"/>
      <c r="CM112" s="963" t="s">
        <v>442</v>
      </c>
      <c r="CN112" s="964"/>
      <c r="CO112" s="964"/>
      <c r="CP112" s="964"/>
      <c r="CQ112" s="964"/>
      <c r="CR112" s="964"/>
      <c r="CS112" s="964"/>
      <c r="CT112" s="964"/>
      <c r="CU112" s="964"/>
      <c r="CV112" s="964"/>
      <c r="CW112" s="964"/>
      <c r="CX112" s="964"/>
      <c r="CY112" s="964"/>
      <c r="CZ112" s="964"/>
      <c r="DA112" s="964"/>
      <c r="DB112" s="964"/>
      <c r="DC112" s="964"/>
      <c r="DD112" s="964"/>
      <c r="DE112" s="964"/>
      <c r="DF112" s="965"/>
      <c r="DG112" s="966" t="s">
        <v>437</v>
      </c>
      <c r="DH112" s="967"/>
      <c r="DI112" s="967"/>
      <c r="DJ112" s="967"/>
      <c r="DK112" s="967"/>
      <c r="DL112" s="967" t="s">
        <v>437</v>
      </c>
      <c r="DM112" s="967"/>
      <c r="DN112" s="967"/>
      <c r="DO112" s="967"/>
      <c r="DP112" s="967"/>
      <c r="DQ112" s="967" t="s">
        <v>437</v>
      </c>
      <c r="DR112" s="967"/>
      <c r="DS112" s="967"/>
      <c r="DT112" s="967"/>
      <c r="DU112" s="967"/>
      <c r="DV112" s="968" t="s">
        <v>437</v>
      </c>
      <c r="DW112" s="968"/>
      <c r="DX112" s="968"/>
      <c r="DY112" s="968"/>
      <c r="DZ112" s="969"/>
    </row>
    <row r="113" spans="1:130" s="220" customFormat="1" ht="26.25" customHeight="1" x14ac:dyDescent="0.15">
      <c r="A113" s="995"/>
      <c r="B113" s="996"/>
      <c r="C113" s="964" t="s">
        <v>443</v>
      </c>
      <c r="D113" s="964"/>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5"/>
      <c r="AA113" s="978">
        <v>202317</v>
      </c>
      <c r="AB113" s="979"/>
      <c r="AC113" s="979"/>
      <c r="AD113" s="979"/>
      <c r="AE113" s="980"/>
      <c r="AF113" s="981">
        <v>206984</v>
      </c>
      <c r="AG113" s="979"/>
      <c r="AH113" s="979"/>
      <c r="AI113" s="979"/>
      <c r="AJ113" s="980"/>
      <c r="AK113" s="981">
        <v>204564</v>
      </c>
      <c r="AL113" s="979"/>
      <c r="AM113" s="979"/>
      <c r="AN113" s="979"/>
      <c r="AO113" s="980"/>
      <c r="AP113" s="982">
        <v>7.9</v>
      </c>
      <c r="AQ113" s="983"/>
      <c r="AR113" s="983"/>
      <c r="AS113" s="983"/>
      <c r="AT113" s="984"/>
      <c r="AU113" s="949"/>
      <c r="AV113" s="950"/>
      <c r="AW113" s="950"/>
      <c r="AX113" s="950"/>
      <c r="AY113" s="950"/>
      <c r="AZ113" s="963" t="s">
        <v>444</v>
      </c>
      <c r="BA113" s="964"/>
      <c r="BB113" s="964"/>
      <c r="BC113" s="964"/>
      <c r="BD113" s="964"/>
      <c r="BE113" s="964"/>
      <c r="BF113" s="964"/>
      <c r="BG113" s="964"/>
      <c r="BH113" s="964"/>
      <c r="BI113" s="964"/>
      <c r="BJ113" s="964"/>
      <c r="BK113" s="964"/>
      <c r="BL113" s="964"/>
      <c r="BM113" s="964"/>
      <c r="BN113" s="964"/>
      <c r="BO113" s="964"/>
      <c r="BP113" s="965"/>
      <c r="BQ113" s="966">
        <v>139764</v>
      </c>
      <c r="BR113" s="967"/>
      <c r="BS113" s="967"/>
      <c r="BT113" s="967"/>
      <c r="BU113" s="967"/>
      <c r="BV113" s="967">
        <v>131375</v>
      </c>
      <c r="BW113" s="967"/>
      <c r="BX113" s="967"/>
      <c r="BY113" s="967"/>
      <c r="BZ113" s="967"/>
      <c r="CA113" s="967">
        <v>117706</v>
      </c>
      <c r="CB113" s="967"/>
      <c r="CC113" s="967"/>
      <c r="CD113" s="967"/>
      <c r="CE113" s="967"/>
      <c r="CF113" s="961">
        <v>4.5</v>
      </c>
      <c r="CG113" s="962"/>
      <c r="CH113" s="962"/>
      <c r="CI113" s="962"/>
      <c r="CJ113" s="962"/>
      <c r="CK113" s="989"/>
      <c r="CL113" s="990"/>
      <c r="CM113" s="963" t="s">
        <v>445</v>
      </c>
      <c r="CN113" s="964"/>
      <c r="CO113" s="964"/>
      <c r="CP113" s="964"/>
      <c r="CQ113" s="964"/>
      <c r="CR113" s="964"/>
      <c r="CS113" s="964"/>
      <c r="CT113" s="964"/>
      <c r="CU113" s="964"/>
      <c r="CV113" s="964"/>
      <c r="CW113" s="964"/>
      <c r="CX113" s="964"/>
      <c r="CY113" s="964"/>
      <c r="CZ113" s="964"/>
      <c r="DA113" s="964"/>
      <c r="DB113" s="964"/>
      <c r="DC113" s="964"/>
      <c r="DD113" s="964"/>
      <c r="DE113" s="964"/>
      <c r="DF113" s="965"/>
      <c r="DG113" s="999" t="s">
        <v>437</v>
      </c>
      <c r="DH113" s="1000"/>
      <c r="DI113" s="1000"/>
      <c r="DJ113" s="1000"/>
      <c r="DK113" s="1001"/>
      <c r="DL113" s="1002" t="s">
        <v>437</v>
      </c>
      <c r="DM113" s="1000"/>
      <c r="DN113" s="1000"/>
      <c r="DO113" s="1000"/>
      <c r="DP113" s="1001"/>
      <c r="DQ113" s="1002" t="s">
        <v>437</v>
      </c>
      <c r="DR113" s="1000"/>
      <c r="DS113" s="1000"/>
      <c r="DT113" s="1000"/>
      <c r="DU113" s="1001"/>
      <c r="DV113" s="1003" t="s">
        <v>437</v>
      </c>
      <c r="DW113" s="1004"/>
      <c r="DX113" s="1004"/>
      <c r="DY113" s="1004"/>
      <c r="DZ113" s="1005"/>
    </row>
    <row r="114" spans="1:130" s="220" customFormat="1" ht="26.25" customHeight="1" x14ac:dyDescent="0.15">
      <c r="A114" s="995"/>
      <c r="B114" s="996"/>
      <c r="C114" s="964" t="s">
        <v>446</v>
      </c>
      <c r="D114" s="964"/>
      <c r="E114" s="964"/>
      <c r="F114" s="964"/>
      <c r="G114" s="964"/>
      <c r="H114" s="964"/>
      <c r="I114" s="964"/>
      <c r="J114" s="964"/>
      <c r="K114" s="964"/>
      <c r="L114" s="964"/>
      <c r="M114" s="964"/>
      <c r="N114" s="964"/>
      <c r="O114" s="964"/>
      <c r="P114" s="964"/>
      <c r="Q114" s="964"/>
      <c r="R114" s="964"/>
      <c r="S114" s="964"/>
      <c r="T114" s="964"/>
      <c r="U114" s="964"/>
      <c r="V114" s="964"/>
      <c r="W114" s="964"/>
      <c r="X114" s="964"/>
      <c r="Y114" s="964"/>
      <c r="Z114" s="965"/>
      <c r="AA114" s="999">
        <v>3028</v>
      </c>
      <c r="AB114" s="1000"/>
      <c r="AC114" s="1000"/>
      <c r="AD114" s="1000"/>
      <c r="AE114" s="1001"/>
      <c r="AF114" s="1002">
        <v>10589</v>
      </c>
      <c r="AG114" s="1000"/>
      <c r="AH114" s="1000"/>
      <c r="AI114" s="1000"/>
      <c r="AJ114" s="1001"/>
      <c r="AK114" s="1002">
        <v>13391</v>
      </c>
      <c r="AL114" s="1000"/>
      <c r="AM114" s="1000"/>
      <c r="AN114" s="1000"/>
      <c r="AO114" s="1001"/>
      <c r="AP114" s="1003">
        <v>0.5</v>
      </c>
      <c r="AQ114" s="1004"/>
      <c r="AR114" s="1004"/>
      <c r="AS114" s="1004"/>
      <c r="AT114" s="1005"/>
      <c r="AU114" s="949"/>
      <c r="AV114" s="950"/>
      <c r="AW114" s="950"/>
      <c r="AX114" s="950"/>
      <c r="AY114" s="950"/>
      <c r="AZ114" s="963" t="s">
        <v>447</v>
      </c>
      <c r="BA114" s="964"/>
      <c r="BB114" s="964"/>
      <c r="BC114" s="964"/>
      <c r="BD114" s="964"/>
      <c r="BE114" s="964"/>
      <c r="BF114" s="964"/>
      <c r="BG114" s="964"/>
      <c r="BH114" s="964"/>
      <c r="BI114" s="964"/>
      <c r="BJ114" s="964"/>
      <c r="BK114" s="964"/>
      <c r="BL114" s="964"/>
      <c r="BM114" s="964"/>
      <c r="BN114" s="964"/>
      <c r="BO114" s="964"/>
      <c r="BP114" s="965"/>
      <c r="BQ114" s="966">
        <v>687628</v>
      </c>
      <c r="BR114" s="967"/>
      <c r="BS114" s="967"/>
      <c r="BT114" s="967"/>
      <c r="BU114" s="967"/>
      <c r="BV114" s="967">
        <v>682994</v>
      </c>
      <c r="BW114" s="967"/>
      <c r="BX114" s="967"/>
      <c r="BY114" s="967"/>
      <c r="BZ114" s="967"/>
      <c r="CA114" s="967">
        <v>669743</v>
      </c>
      <c r="CB114" s="967"/>
      <c r="CC114" s="967"/>
      <c r="CD114" s="967"/>
      <c r="CE114" s="967"/>
      <c r="CF114" s="961">
        <v>25.8</v>
      </c>
      <c r="CG114" s="962"/>
      <c r="CH114" s="962"/>
      <c r="CI114" s="962"/>
      <c r="CJ114" s="962"/>
      <c r="CK114" s="989"/>
      <c r="CL114" s="990"/>
      <c r="CM114" s="963" t="s">
        <v>448</v>
      </c>
      <c r="CN114" s="964"/>
      <c r="CO114" s="964"/>
      <c r="CP114" s="964"/>
      <c r="CQ114" s="964"/>
      <c r="CR114" s="964"/>
      <c r="CS114" s="964"/>
      <c r="CT114" s="964"/>
      <c r="CU114" s="964"/>
      <c r="CV114" s="964"/>
      <c r="CW114" s="964"/>
      <c r="CX114" s="964"/>
      <c r="CY114" s="964"/>
      <c r="CZ114" s="964"/>
      <c r="DA114" s="964"/>
      <c r="DB114" s="964"/>
      <c r="DC114" s="964"/>
      <c r="DD114" s="964"/>
      <c r="DE114" s="964"/>
      <c r="DF114" s="965"/>
      <c r="DG114" s="999" t="s">
        <v>127</v>
      </c>
      <c r="DH114" s="1000"/>
      <c r="DI114" s="1000"/>
      <c r="DJ114" s="1000"/>
      <c r="DK114" s="1001"/>
      <c r="DL114" s="1002" t="s">
        <v>437</v>
      </c>
      <c r="DM114" s="1000"/>
      <c r="DN114" s="1000"/>
      <c r="DO114" s="1000"/>
      <c r="DP114" s="1001"/>
      <c r="DQ114" s="1002" t="s">
        <v>437</v>
      </c>
      <c r="DR114" s="1000"/>
      <c r="DS114" s="1000"/>
      <c r="DT114" s="1000"/>
      <c r="DU114" s="1001"/>
      <c r="DV114" s="1003" t="s">
        <v>127</v>
      </c>
      <c r="DW114" s="1004"/>
      <c r="DX114" s="1004"/>
      <c r="DY114" s="1004"/>
      <c r="DZ114" s="1005"/>
    </row>
    <row r="115" spans="1:130" s="220" customFormat="1" ht="26.25" customHeight="1" x14ac:dyDescent="0.15">
      <c r="A115" s="995"/>
      <c r="B115" s="996"/>
      <c r="C115" s="964" t="s">
        <v>449</v>
      </c>
      <c r="D115" s="964"/>
      <c r="E115" s="964"/>
      <c r="F115" s="964"/>
      <c r="G115" s="964"/>
      <c r="H115" s="964"/>
      <c r="I115" s="964"/>
      <c r="J115" s="964"/>
      <c r="K115" s="964"/>
      <c r="L115" s="964"/>
      <c r="M115" s="964"/>
      <c r="N115" s="964"/>
      <c r="O115" s="964"/>
      <c r="P115" s="964"/>
      <c r="Q115" s="964"/>
      <c r="R115" s="964"/>
      <c r="S115" s="964"/>
      <c r="T115" s="964"/>
      <c r="U115" s="964"/>
      <c r="V115" s="964"/>
      <c r="W115" s="964"/>
      <c r="X115" s="964"/>
      <c r="Y115" s="964"/>
      <c r="Z115" s="965"/>
      <c r="AA115" s="978" t="s">
        <v>437</v>
      </c>
      <c r="AB115" s="979"/>
      <c r="AC115" s="979"/>
      <c r="AD115" s="979"/>
      <c r="AE115" s="980"/>
      <c r="AF115" s="981" t="s">
        <v>437</v>
      </c>
      <c r="AG115" s="979"/>
      <c r="AH115" s="979"/>
      <c r="AI115" s="979"/>
      <c r="AJ115" s="980"/>
      <c r="AK115" s="981" t="s">
        <v>437</v>
      </c>
      <c r="AL115" s="979"/>
      <c r="AM115" s="979"/>
      <c r="AN115" s="979"/>
      <c r="AO115" s="980"/>
      <c r="AP115" s="982" t="s">
        <v>437</v>
      </c>
      <c r="AQ115" s="983"/>
      <c r="AR115" s="983"/>
      <c r="AS115" s="983"/>
      <c r="AT115" s="984"/>
      <c r="AU115" s="949"/>
      <c r="AV115" s="950"/>
      <c r="AW115" s="950"/>
      <c r="AX115" s="950"/>
      <c r="AY115" s="950"/>
      <c r="AZ115" s="963" t="s">
        <v>450</v>
      </c>
      <c r="BA115" s="964"/>
      <c r="BB115" s="964"/>
      <c r="BC115" s="964"/>
      <c r="BD115" s="964"/>
      <c r="BE115" s="964"/>
      <c r="BF115" s="964"/>
      <c r="BG115" s="964"/>
      <c r="BH115" s="964"/>
      <c r="BI115" s="964"/>
      <c r="BJ115" s="964"/>
      <c r="BK115" s="964"/>
      <c r="BL115" s="964"/>
      <c r="BM115" s="964"/>
      <c r="BN115" s="964"/>
      <c r="BO115" s="964"/>
      <c r="BP115" s="965"/>
      <c r="BQ115" s="966" t="s">
        <v>437</v>
      </c>
      <c r="BR115" s="967"/>
      <c r="BS115" s="967"/>
      <c r="BT115" s="967"/>
      <c r="BU115" s="967"/>
      <c r="BV115" s="967" t="s">
        <v>437</v>
      </c>
      <c r="BW115" s="967"/>
      <c r="BX115" s="967"/>
      <c r="BY115" s="967"/>
      <c r="BZ115" s="967"/>
      <c r="CA115" s="967" t="s">
        <v>437</v>
      </c>
      <c r="CB115" s="967"/>
      <c r="CC115" s="967"/>
      <c r="CD115" s="967"/>
      <c r="CE115" s="967"/>
      <c r="CF115" s="961" t="s">
        <v>437</v>
      </c>
      <c r="CG115" s="962"/>
      <c r="CH115" s="962"/>
      <c r="CI115" s="962"/>
      <c r="CJ115" s="962"/>
      <c r="CK115" s="989"/>
      <c r="CL115" s="990"/>
      <c r="CM115" s="963" t="s">
        <v>451</v>
      </c>
      <c r="CN115" s="964"/>
      <c r="CO115" s="964"/>
      <c r="CP115" s="964"/>
      <c r="CQ115" s="964"/>
      <c r="CR115" s="964"/>
      <c r="CS115" s="964"/>
      <c r="CT115" s="964"/>
      <c r="CU115" s="964"/>
      <c r="CV115" s="964"/>
      <c r="CW115" s="964"/>
      <c r="CX115" s="964"/>
      <c r="CY115" s="964"/>
      <c r="CZ115" s="964"/>
      <c r="DA115" s="964"/>
      <c r="DB115" s="964"/>
      <c r="DC115" s="964"/>
      <c r="DD115" s="964"/>
      <c r="DE115" s="964"/>
      <c r="DF115" s="965"/>
      <c r="DG115" s="999" t="s">
        <v>437</v>
      </c>
      <c r="DH115" s="1000"/>
      <c r="DI115" s="1000"/>
      <c r="DJ115" s="1000"/>
      <c r="DK115" s="1001"/>
      <c r="DL115" s="1002" t="s">
        <v>437</v>
      </c>
      <c r="DM115" s="1000"/>
      <c r="DN115" s="1000"/>
      <c r="DO115" s="1000"/>
      <c r="DP115" s="1001"/>
      <c r="DQ115" s="1002" t="s">
        <v>437</v>
      </c>
      <c r="DR115" s="1000"/>
      <c r="DS115" s="1000"/>
      <c r="DT115" s="1000"/>
      <c r="DU115" s="1001"/>
      <c r="DV115" s="1003" t="s">
        <v>127</v>
      </c>
      <c r="DW115" s="1004"/>
      <c r="DX115" s="1004"/>
      <c r="DY115" s="1004"/>
      <c r="DZ115" s="1005"/>
    </row>
    <row r="116" spans="1:130" s="220" customFormat="1" ht="26.25" customHeight="1" x14ac:dyDescent="0.15">
      <c r="A116" s="997"/>
      <c r="B116" s="998"/>
      <c r="C116" s="1006" t="s">
        <v>452</v>
      </c>
      <c r="D116" s="1006"/>
      <c r="E116" s="1006"/>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7"/>
      <c r="AA116" s="999" t="s">
        <v>437</v>
      </c>
      <c r="AB116" s="1000"/>
      <c r="AC116" s="1000"/>
      <c r="AD116" s="1000"/>
      <c r="AE116" s="1001"/>
      <c r="AF116" s="1002" t="s">
        <v>437</v>
      </c>
      <c r="AG116" s="1000"/>
      <c r="AH116" s="1000"/>
      <c r="AI116" s="1000"/>
      <c r="AJ116" s="1001"/>
      <c r="AK116" s="1002" t="s">
        <v>437</v>
      </c>
      <c r="AL116" s="1000"/>
      <c r="AM116" s="1000"/>
      <c r="AN116" s="1000"/>
      <c r="AO116" s="1001"/>
      <c r="AP116" s="1003" t="s">
        <v>437</v>
      </c>
      <c r="AQ116" s="1004"/>
      <c r="AR116" s="1004"/>
      <c r="AS116" s="1004"/>
      <c r="AT116" s="1005"/>
      <c r="AU116" s="949"/>
      <c r="AV116" s="950"/>
      <c r="AW116" s="950"/>
      <c r="AX116" s="950"/>
      <c r="AY116" s="950"/>
      <c r="AZ116" s="1008" t="s">
        <v>453</v>
      </c>
      <c r="BA116" s="1009"/>
      <c r="BB116" s="1009"/>
      <c r="BC116" s="1009"/>
      <c r="BD116" s="1009"/>
      <c r="BE116" s="1009"/>
      <c r="BF116" s="1009"/>
      <c r="BG116" s="1009"/>
      <c r="BH116" s="1009"/>
      <c r="BI116" s="1009"/>
      <c r="BJ116" s="1009"/>
      <c r="BK116" s="1009"/>
      <c r="BL116" s="1009"/>
      <c r="BM116" s="1009"/>
      <c r="BN116" s="1009"/>
      <c r="BO116" s="1009"/>
      <c r="BP116" s="1010"/>
      <c r="BQ116" s="966" t="s">
        <v>437</v>
      </c>
      <c r="BR116" s="967"/>
      <c r="BS116" s="967"/>
      <c r="BT116" s="967"/>
      <c r="BU116" s="967"/>
      <c r="BV116" s="967" t="s">
        <v>437</v>
      </c>
      <c r="BW116" s="967"/>
      <c r="BX116" s="967"/>
      <c r="BY116" s="967"/>
      <c r="BZ116" s="967"/>
      <c r="CA116" s="967" t="s">
        <v>127</v>
      </c>
      <c r="CB116" s="967"/>
      <c r="CC116" s="967"/>
      <c r="CD116" s="967"/>
      <c r="CE116" s="967"/>
      <c r="CF116" s="961" t="s">
        <v>437</v>
      </c>
      <c r="CG116" s="962"/>
      <c r="CH116" s="962"/>
      <c r="CI116" s="962"/>
      <c r="CJ116" s="962"/>
      <c r="CK116" s="989"/>
      <c r="CL116" s="990"/>
      <c r="CM116" s="963" t="s">
        <v>454</v>
      </c>
      <c r="CN116" s="964"/>
      <c r="CO116" s="964"/>
      <c r="CP116" s="964"/>
      <c r="CQ116" s="964"/>
      <c r="CR116" s="964"/>
      <c r="CS116" s="964"/>
      <c r="CT116" s="964"/>
      <c r="CU116" s="964"/>
      <c r="CV116" s="964"/>
      <c r="CW116" s="964"/>
      <c r="CX116" s="964"/>
      <c r="CY116" s="964"/>
      <c r="CZ116" s="964"/>
      <c r="DA116" s="964"/>
      <c r="DB116" s="964"/>
      <c r="DC116" s="964"/>
      <c r="DD116" s="964"/>
      <c r="DE116" s="964"/>
      <c r="DF116" s="965"/>
      <c r="DG116" s="999" t="s">
        <v>437</v>
      </c>
      <c r="DH116" s="1000"/>
      <c r="DI116" s="1000"/>
      <c r="DJ116" s="1000"/>
      <c r="DK116" s="1001"/>
      <c r="DL116" s="1002" t="s">
        <v>437</v>
      </c>
      <c r="DM116" s="1000"/>
      <c r="DN116" s="1000"/>
      <c r="DO116" s="1000"/>
      <c r="DP116" s="1001"/>
      <c r="DQ116" s="1002" t="s">
        <v>437</v>
      </c>
      <c r="DR116" s="1000"/>
      <c r="DS116" s="1000"/>
      <c r="DT116" s="1000"/>
      <c r="DU116" s="1001"/>
      <c r="DV116" s="1003" t="s">
        <v>437</v>
      </c>
      <c r="DW116" s="1004"/>
      <c r="DX116" s="1004"/>
      <c r="DY116" s="1004"/>
      <c r="DZ116" s="1005"/>
    </row>
    <row r="117" spans="1:130" s="220" customFormat="1" ht="26.25" customHeight="1" x14ac:dyDescent="0.15">
      <c r="A117" s="953" t="s">
        <v>187</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18" t="s">
        <v>455</v>
      </c>
      <c r="Z117" s="935"/>
      <c r="AA117" s="1019">
        <v>572893</v>
      </c>
      <c r="AB117" s="1020"/>
      <c r="AC117" s="1020"/>
      <c r="AD117" s="1020"/>
      <c r="AE117" s="1021"/>
      <c r="AF117" s="1022">
        <v>636220</v>
      </c>
      <c r="AG117" s="1020"/>
      <c r="AH117" s="1020"/>
      <c r="AI117" s="1020"/>
      <c r="AJ117" s="1021"/>
      <c r="AK117" s="1022">
        <v>668244</v>
      </c>
      <c r="AL117" s="1020"/>
      <c r="AM117" s="1020"/>
      <c r="AN117" s="1020"/>
      <c r="AO117" s="1021"/>
      <c r="AP117" s="1023"/>
      <c r="AQ117" s="1024"/>
      <c r="AR117" s="1024"/>
      <c r="AS117" s="1024"/>
      <c r="AT117" s="1025"/>
      <c r="AU117" s="949"/>
      <c r="AV117" s="950"/>
      <c r="AW117" s="950"/>
      <c r="AX117" s="950"/>
      <c r="AY117" s="950"/>
      <c r="AZ117" s="1015" t="s">
        <v>456</v>
      </c>
      <c r="BA117" s="1016"/>
      <c r="BB117" s="1016"/>
      <c r="BC117" s="1016"/>
      <c r="BD117" s="1016"/>
      <c r="BE117" s="1016"/>
      <c r="BF117" s="1016"/>
      <c r="BG117" s="1016"/>
      <c r="BH117" s="1016"/>
      <c r="BI117" s="1016"/>
      <c r="BJ117" s="1016"/>
      <c r="BK117" s="1016"/>
      <c r="BL117" s="1016"/>
      <c r="BM117" s="1016"/>
      <c r="BN117" s="1016"/>
      <c r="BO117" s="1016"/>
      <c r="BP117" s="1017"/>
      <c r="BQ117" s="966" t="s">
        <v>127</v>
      </c>
      <c r="BR117" s="967"/>
      <c r="BS117" s="967"/>
      <c r="BT117" s="967"/>
      <c r="BU117" s="967"/>
      <c r="BV117" s="967" t="s">
        <v>437</v>
      </c>
      <c r="BW117" s="967"/>
      <c r="BX117" s="967"/>
      <c r="BY117" s="967"/>
      <c r="BZ117" s="967"/>
      <c r="CA117" s="967" t="s">
        <v>127</v>
      </c>
      <c r="CB117" s="967"/>
      <c r="CC117" s="967"/>
      <c r="CD117" s="967"/>
      <c r="CE117" s="967"/>
      <c r="CF117" s="961" t="s">
        <v>437</v>
      </c>
      <c r="CG117" s="962"/>
      <c r="CH117" s="962"/>
      <c r="CI117" s="962"/>
      <c r="CJ117" s="962"/>
      <c r="CK117" s="989"/>
      <c r="CL117" s="990"/>
      <c r="CM117" s="963" t="s">
        <v>457</v>
      </c>
      <c r="CN117" s="964"/>
      <c r="CO117" s="964"/>
      <c r="CP117" s="964"/>
      <c r="CQ117" s="964"/>
      <c r="CR117" s="964"/>
      <c r="CS117" s="964"/>
      <c r="CT117" s="964"/>
      <c r="CU117" s="964"/>
      <c r="CV117" s="964"/>
      <c r="CW117" s="964"/>
      <c r="CX117" s="964"/>
      <c r="CY117" s="964"/>
      <c r="CZ117" s="964"/>
      <c r="DA117" s="964"/>
      <c r="DB117" s="964"/>
      <c r="DC117" s="964"/>
      <c r="DD117" s="964"/>
      <c r="DE117" s="964"/>
      <c r="DF117" s="965"/>
      <c r="DG117" s="999" t="s">
        <v>127</v>
      </c>
      <c r="DH117" s="1000"/>
      <c r="DI117" s="1000"/>
      <c r="DJ117" s="1000"/>
      <c r="DK117" s="1001"/>
      <c r="DL117" s="1002" t="s">
        <v>437</v>
      </c>
      <c r="DM117" s="1000"/>
      <c r="DN117" s="1000"/>
      <c r="DO117" s="1000"/>
      <c r="DP117" s="1001"/>
      <c r="DQ117" s="1002" t="s">
        <v>437</v>
      </c>
      <c r="DR117" s="1000"/>
      <c r="DS117" s="1000"/>
      <c r="DT117" s="1000"/>
      <c r="DU117" s="1001"/>
      <c r="DV117" s="1003" t="s">
        <v>437</v>
      </c>
      <c r="DW117" s="1004"/>
      <c r="DX117" s="1004"/>
      <c r="DY117" s="1004"/>
      <c r="DZ117" s="1005"/>
    </row>
    <row r="118" spans="1:130" s="220" customFormat="1" ht="26.25" customHeight="1" x14ac:dyDescent="0.15">
      <c r="A118" s="953" t="s">
        <v>429</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426</v>
      </c>
      <c r="AB118" s="934"/>
      <c r="AC118" s="934"/>
      <c r="AD118" s="934"/>
      <c r="AE118" s="935"/>
      <c r="AF118" s="933" t="s">
        <v>427</v>
      </c>
      <c r="AG118" s="934"/>
      <c r="AH118" s="934"/>
      <c r="AI118" s="934"/>
      <c r="AJ118" s="935"/>
      <c r="AK118" s="933" t="s">
        <v>305</v>
      </c>
      <c r="AL118" s="934"/>
      <c r="AM118" s="934"/>
      <c r="AN118" s="934"/>
      <c r="AO118" s="935"/>
      <c r="AP118" s="1011" t="s">
        <v>428</v>
      </c>
      <c r="AQ118" s="1012"/>
      <c r="AR118" s="1012"/>
      <c r="AS118" s="1012"/>
      <c r="AT118" s="1013"/>
      <c r="AU118" s="949"/>
      <c r="AV118" s="950"/>
      <c r="AW118" s="950"/>
      <c r="AX118" s="950"/>
      <c r="AY118" s="950"/>
      <c r="AZ118" s="1014" t="s">
        <v>458</v>
      </c>
      <c r="BA118" s="1006"/>
      <c r="BB118" s="1006"/>
      <c r="BC118" s="1006"/>
      <c r="BD118" s="1006"/>
      <c r="BE118" s="1006"/>
      <c r="BF118" s="1006"/>
      <c r="BG118" s="1006"/>
      <c r="BH118" s="1006"/>
      <c r="BI118" s="1006"/>
      <c r="BJ118" s="1006"/>
      <c r="BK118" s="1006"/>
      <c r="BL118" s="1006"/>
      <c r="BM118" s="1006"/>
      <c r="BN118" s="1006"/>
      <c r="BO118" s="1006"/>
      <c r="BP118" s="1007"/>
      <c r="BQ118" s="1040" t="s">
        <v>127</v>
      </c>
      <c r="BR118" s="1041"/>
      <c r="BS118" s="1041"/>
      <c r="BT118" s="1041"/>
      <c r="BU118" s="1041"/>
      <c r="BV118" s="1041" t="s">
        <v>437</v>
      </c>
      <c r="BW118" s="1041"/>
      <c r="BX118" s="1041"/>
      <c r="BY118" s="1041"/>
      <c r="BZ118" s="1041"/>
      <c r="CA118" s="1041" t="s">
        <v>437</v>
      </c>
      <c r="CB118" s="1041"/>
      <c r="CC118" s="1041"/>
      <c r="CD118" s="1041"/>
      <c r="CE118" s="1041"/>
      <c r="CF118" s="961" t="s">
        <v>437</v>
      </c>
      <c r="CG118" s="962"/>
      <c r="CH118" s="962"/>
      <c r="CI118" s="962"/>
      <c r="CJ118" s="962"/>
      <c r="CK118" s="989"/>
      <c r="CL118" s="990"/>
      <c r="CM118" s="963" t="s">
        <v>459</v>
      </c>
      <c r="CN118" s="964"/>
      <c r="CO118" s="964"/>
      <c r="CP118" s="964"/>
      <c r="CQ118" s="964"/>
      <c r="CR118" s="964"/>
      <c r="CS118" s="964"/>
      <c r="CT118" s="964"/>
      <c r="CU118" s="964"/>
      <c r="CV118" s="964"/>
      <c r="CW118" s="964"/>
      <c r="CX118" s="964"/>
      <c r="CY118" s="964"/>
      <c r="CZ118" s="964"/>
      <c r="DA118" s="964"/>
      <c r="DB118" s="964"/>
      <c r="DC118" s="964"/>
      <c r="DD118" s="964"/>
      <c r="DE118" s="964"/>
      <c r="DF118" s="965"/>
      <c r="DG118" s="999" t="s">
        <v>127</v>
      </c>
      <c r="DH118" s="1000"/>
      <c r="DI118" s="1000"/>
      <c r="DJ118" s="1000"/>
      <c r="DK118" s="1001"/>
      <c r="DL118" s="1002" t="s">
        <v>437</v>
      </c>
      <c r="DM118" s="1000"/>
      <c r="DN118" s="1000"/>
      <c r="DO118" s="1000"/>
      <c r="DP118" s="1001"/>
      <c r="DQ118" s="1002" t="s">
        <v>437</v>
      </c>
      <c r="DR118" s="1000"/>
      <c r="DS118" s="1000"/>
      <c r="DT118" s="1000"/>
      <c r="DU118" s="1001"/>
      <c r="DV118" s="1003" t="s">
        <v>437</v>
      </c>
      <c r="DW118" s="1004"/>
      <c r="DX118" s="1004"/>
      <c r="DY118" s="1004"/>
      <c r="DZ118" s="1005"/>
    </row>
    <row r="119" spans="1:130" s="220" customFormat="1" ht="26.25" customHeight="1" x14ac:dyDescent="0.15">
      <c r="A119" s="1097" t="s">
        <v>432</v>
      </c>
      <c r="B119" s="988"/>
      <c r="C119" s="970" t="s">
        <v>433</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40" t="s">
        <v>437</v>
      </c>
      <c r="AB119" s="941"/>
      <c r="AC119" s="941"/>
      <c r="AD119" s="941"/>
      <c r="AE119" s="942"/>
      <c r="AF119" s="943" t="s">
        <v>127</v>
      </c>
      <c r="AG119" s="941"/>
      <c r="AH119" s="941"/>
      <c r="AI119" s="941"/>
      <c r="AJ119" s="942"/>
      <c r="AK119" s="943" t="s">
        <v>127</v>
      </c>
      <c r="AL119" s="941"/>
      <c r="AM119" s="941"/>
      <c r="AN119" s="941"/>
      <c r="AO119" s="942"/>
      <c r="AP119" s="944" t="s">
        <v>127</v>
      </c>
      <c r="AQ119" s="945"/>
      <c r="AR119" s="945"/>
      <c r="AS119" s="945"/>
      <c r="AT119" s="946"/>
      <c r="AU119" s="951"/>
      <c r="AV119" s="952"/>
      <c r="AW119" s="952"/>
      <c r="AX119" s="952"/>
      <c r="AY119" s="952"/>
      <c r="AZ119" s="241" t="s">
        <v>187</v>
      </c>
      <c r="BA119" s="241"/>
      <c r="BB119" s="241"/>
      <c r="BC119" s="241"/>
      <c r="BD119" s="241"/>
      <c r="BE119" s="241"/>
      <c r="BF119" s="241"/>
      <c r="BG119" s="241"/>
      <c r="BH119" s="241"/>
      <c r="BI119" s="241"/>
      <c r="BJ119" s="241"/>
      <c r="BK119" s="241"/>
      <c r="BL119" s="241"/>
      <c r="BM119" s="241"/>
      <c r="BN119" s="241"/>
      <c r="BO119" s="1018" t="s">
        <v>460</v>
      </c>
      <c r="BP119" s="1046"/>
      <c r="BQ119" s="1040">
        <v>5696444</v>
      </c>
      <c r="BR119" s="1041"/>
      <c r="BS119" s="1041"/>
      <c r="BT119" s="1041"/>
      <c r="BU119" s="1041"/>
      <c r="BV119" s="1041">
        <v>5598261</v>
      </c>
      <c r="BW119" s="1041"/>
      <c r="BX119" s="1041"/>
      <c r="BY119" s="1041"/>
      <c r="BZ119" s="1041"/>
      <c r="CA119" s="1041">
        <v>5506013</v>
      </c>
      <c r="CB119" s="1041"/>
      <c r="CC119" s="1041"/>
      <c r="CD119" s="1041"/>
      <c r="CE119" s="1041"/>
      <c r="CF119" s="1042"/>
      <c r="CG119" s="1043"/>
      <c r="CH119" s="1043"/>
      <c r="CI119" s="1043"/>
      <c r="CJ119" s="1044"/>
      <c r="CK119" s="991"/>
      <c r="CL119" s="992"/>
      <c r="CM119" s="1014" t="s">
        <v>461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1045" t="s">
        <v>437</v>
      </c>
      <c r="DH119" s="1027"/>
      <c r="DI119" s="1027"/>
      <c r="DJ119" s="1027"/>
      <c r="DK119" s="1028"/>
      <c r="DL119" s="1026" t="s">
        <v>437</v>
      </c>
      <c r="DM119" s="1027"/>
      <c r="DN119" s="1027"/>
      <c r="DO119" s="1027"/>
      <c r="DP119" s="1028"/>
      <c r="DQ119" s="1026" t="s">
        <v>437</v>
      </c>
      <c r="DR119" s="1027"/>
      <c r="DS119" s="1027"/>
      <c r="DT119" s="1027"/>
      <c r="DU119" s="1028"/>
      <c r="DV119" s="1029" t="s">
        <v>437</v>
      </c>
      <c r="DW119" s="1030"/>
      <c r="DX119" s="1030"/>
      <c r="DY119" s="1030"/>
      <c r="DZ119" s="1031"/>
    </row>
    <row r="120" spans="1:130" s="220" customFormat="1" ht="26.25" customHeight="1" x14ac:dyDescent="0.15">
      <c r="A120" s="1098"/>
      <c r="B120" s="990"/>
      <c r="C120" s="963" t="s">
        <v>438</v>
      </c>
      <c r="D120" s="964"/>
      <c r="E120" s="964"/>
      <c r="F120" s="964"/>
      <c r="G120" s="964"/>
      <c r="H120" s="964"/>
      <c r="I120" s="964"/>
      <c r="J120" s="964"/>
      <c r="K120" s="964"/>
      <c r="L120" s="964"/>
      <c r="M120" s="964"/>
      <c r="N120" s="964"/>
      <c r="O120" s="964"/>
      <c r="P120" s="964"/>
      <c r="Q120" s="964"/>
      <c r="R120" s="964"/>
      <c r="S120" s="964"/>
      <c r="T120" s="964"/>
      <c r="U120" s="964"/>
      <c r="V120" s="964"/>
      <c r="W120" s="964"/>
      <c r="X120" s="964"/>
      <c r="Y120" s="964"/>
      <c r="Z120" s="965"/>
      <c r="AA120" s="999" t="s">
        <v>437</v>
      </c>
      <c r="AB120" s="1000"/>
      <c r="AC120" s="1000"/>
      <c r="AD120" s="1000"/>
      <c r="AE120" s="1001"/>
      <c r="AF120" s="1002" t="s">
        <v>437</v>
      </c>
      <c r="AG120" s="1000"/>
      <c r="AH120" s="1000"/>
      <c r="AI120" s="1000"/>
      <c r="AJ120" s="1001"/>
      <c r="AK120" s="1002" t="s">
        <v>437</v>
      </c>
      <c r="AL120" s="1000"/>
      <c r="AM120" s="1000"/>
      <c r="AN120" s="1000"/>
      <c r="AO120" s="1001"/>
      <c r="AP120" s="1003" t="s">
        <v>437</v>
      </c>
      <c r="AQ120" s="1004"/>
      <c r="AR120" s="1004"/>
      <c r="AS120" s="1004"/>
      <c r="AT120" s="1005"/>
      <c r="AU120" s="1032" t="s">
        <v>462</v>
      </c>
      <c r="AV120" s="1033"/>
      <c r="AW120" s="1033"/>
      <c r="AX120" s="1033"/>
      <c r="AY120" s="1034"/>
      <c r="AZ120" s="970" t="s">
        <v>463</v>
      </c>
      <c r="BA120" s="938"/>
      <c r="BB120" s="938"/>
      <c r="BC120" s="938"/>
      <c r="BD120" s="938"/>
      <c r="BE120" s="938"/>
      <c r="BF120" s="938"/>
      <c r="BG120" s="938"/>
      <c r="BH120" s="938"/>
      <c r="BI120" s="938"/>
      <c r="BJ120" s="938"/>
      <c r="BK120" s="938"/>
      <c r="BL120" s="938"/>
      <c r="BM120" s="938"/>
      <c r="BN120" s="938"/>
      <c r="BO120" s="938"/>
      <c r="BP120" s="939"/>
      <c r="BQ120" s="971">
        <v>2276288</v>
      </c>
      <c r="BR120" s="972"/>
      <c r="BS120" s="972"/>
      <c r="BT120" s="972"/>
      <c r="BU120" s="972"/>
      <c r="BV120" s="972">
        <v>2257569</v>
      </c>
      <c r="BW120" s="972"/>
      <c r="BX120" s="972"/>
      <c r="BY120" s="972"/>
      <c r="BZ120" s="972"/>
      <c r="CA120" s="972">
        <v>2765583</v>
      </c>
      <c r="CB120" s="972"/>
      <c r="CC120" s="972"/>
      <c r="CD120" s="972"/>
      <c r="CE120" s="972"/>
      <c r="CF120" s="985">
        <v>106.7</v>
      </c>
      <c r="CG120" s="986"/>
      <c r="CH120" s="986"/>
      <c r="CI120" s="986"/>
      <c r="CJ120" s="986"/>
      <c r="CK120" s="1047" t="s">
        <v>464</v>
      </c>
      <c r="CL120" s="1048"/>
      <c r="CM120" s="1048"/>
      <c r="CN120" s="1048"/>
      <c r="CO120" s="1049"/>
      <c r="CP120" s="1055" t="s">
        <v>407</v>
      </c>
      <c r="CQ120" s="1056"/>
      <c r="CR120" s="1056"/>
      <c r="CS120" s="1056"/>
      <c r="CT120" s="1056"/>
      <c r="CU120" s="1056"/>
      <c r="CV120" s="1056"/>
      <c r="CW120" s="1056"/>
      <c r="CX120" s="1056"/>
      <c r="CY120" s="1056"/>
      <c r="CZ120" s="1056"/>
      <c r="DA120" s="1056"/>
      <c r="DB120" s="1056"/>
      <c r="DC120" s="1056"/>
      <c r="DD120" s="1056"/>
      <c r="DE120" s="1056"/>
      <c r="DF120" s="1057"/>
      <c r="DG120" s="971">
        <v>1067905</v>
      </c>
      <c r="DH120" s="972"/>
      <c r="DI120" s="972"/>
      <c r="DJ120" s="972"/>
      <c r="DK120" s="972"/>
      <c r="DL120" s="972">
        <v>949097</v>
      </c>
      <c r="DM120" s="972"/>
      <c r="DN120" s="972"/>
      <c r="DO120" s="972"/>
      <c r="DP120" s="972"/>
      <c r="DQ120" s="972">
        <v>789080</v>
      </c>
      <c r="DR120" s="972"/>
      <c r="DS120" s="972"/>
      <c r="DT120" s="972"/>
      <c r="DU120" s="972"/>
      <c r="DV120" s="973">
        <v>30.4</v>
      </c>
      <c r="DW120" s="973"/>
      <c r="DX120" s="973"/>
      <c r="DY120" s="973"/>
      <c r="DZ120" s="974"/>
    </row>
    <row r="121" spans="1:130" s="220" customFormat="1" ht="26.25" customHeight="1" x14ac:dyDescent="0.15">
      <c r="A121" s="1098"/>
      <c r="B121" s="990"/>
      <c r="C121" s="1015" t="s">
        <v>465</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99" t="s">
        <v>127</v>
      </c>
      <c r="AB121" s="1000"/>
      <c r="AC121" s="1000"/>
      <c r="AD121" s="1000"/>
      <c r="AE121" s="1001"/>
      <c r="AF121" s="1002" t="s">
        <v>437</v>
      </c>
      <c r="AG121" s="1000"/>
      <c r="AH121" s="1000"/>
      <c r="AI121" s="1000"/>
      <c r="AJ121" s="1001"/>
      <c r="AK121" s="1002" t="s">
        <v>437</v>
      </c>
      <c r="AL121" s="1000"/>
      <c r="AM121" s="1000"/>
      <c r="AN121" s="1000"/>
      <c r="AO121" s="1001"/>
      <c r="AP121" s="1003" t="s">
        <v>437</v>
      </c>
      <c r="AQ121" s="1004"/>
      <c r="AR121" s="1004"/>
      <c r="AS121" s="1004"/>
      <c r="AT121" s="1005"/>
      <c r="AU121" s="1035"/>
      <c r="AV121" s="1036"/>
      <c r="AW121" s="1036"/>
      <c r="AX121" s="1036"/>
      <c r="AY121" s="1037"/>
      <c r="AZ121" s="963" t="s">
        <v>466</v>
      </c>
      <c r="BA121" s="964"/>
      <c r="BB121" s="964"/>
      <c r="BC121" s="964"/>
      <c r="BD121" s="964"/>
      <c r="BE121" s="964"/>
      <c r="BF121" s="964"/>
      <c r="BG121" s="964"/>
      <c r="BH121" s="964"/>
      <c r="BI121" s="964"/>
      <c r="BJ121" s="964"/>
      <c r="BK121" s="964"/>
      <c r="BL121" s="964"/>
      <c r="BM121" s="964"/>
      <c r="BN121" s="964"/>
      <c r="BO121" s="964"/>
      <c r="BP121" s="965"/>
      <c r="BQ121" s="966">
        <v>6446</v>
      </c>
      <c r="BR121" s="967"/>
      <c r="BS121" s="967"/>
      <c r="BT121" s="967"/>
      <c r="BU121" s="967"/>
      <c r="BV121" s="967">
        <v>5644</v>
      </c>
      <c r="BW121" s="967"/>
      <c r="BX121" s="967"/>
      <c r="BY121" s="967"/>
      <c r="BZ121" s="967"/>
      <c r="CA121" s="967">
        <v>4812</v>
      </c>
      <c r="CB121" s="967"/>
      <c r="CC121" s="967"/>
      <c r="CD121" s="967"/>
      <c r="CE121" s="967"/>
      <c r="CF121" s="961">
        <v>0.2</v>
      </c>
      <c r="CG121" s="962"/>
      <c r="CH121" s="962"/>
      <c r="CI121" s="962"/>
      <c r="CJ121" s="962"/>
      <c r="CK121" s="1050"/>
      <c r="CL121" s="1051"/>
      <c r="CM121" s="1051"/>
      <c r="CN121" s="1051"/>
      <c r="CO121" s="1052"/>
      <c r="CP121" s="1060" t="s">
        <v>405</v>
      </c>
      <c r="CQ121" s="1061"/>
      <c r="CR121" s="1061"/>
      <c r="CS121" s="1061"/>
      <c r="CT121" s="1061"/>
      <c r="CU121" s="1061"/>
      <c r="CV121" s="1061"/>
      <c r="CW121" s="1061"/>
      <c r="CX121" s="1061"/>
      <c r="CY121" s="1061"/>
      <c r="CZ121" s="1061"/>
      <c r="DA121" s="1061"/>
      <c r="DB121" s="1061"/>
      <c r="DC121" s="1061"/>
      <c r="DD121" s="1061"/>
      <c r="DE121" s="1061"/>
      <c r="DF121" s="1062"/>
      <c r="DG121" s="966">
        <v>199026</v>
      </c>
      <c r="DH121" s="967"/>
      <c r="DI121" s="967"/>
      <c r="DJ121" s="967"/>
      <c r="DK121" s="967"/>
      <c r="DL121" s="967">
        <v>200737</v>
      </c>
      <c r="DM121" s="967"/>
      <c r="DN121" s="967"/>
      <c r="DO121" s="967"/>
      <c r="DP121" s="967"/>
      <c r="DQ121" s="967">
        <v>226403</v>
      </c>
      <c r="DR121" s="967"/>
      <c r="DS121" s="967"/>
      <c r="DT121" s="967"/>
      <c r="DU121" s="967"/>
      <c r="DV121" s="968">
        <v>8.6999999999999993</v>
      </c>
      <c r="DW121" s="968"/>
      <c r="DX121" s="968"/>
      <c r="DY121" s="968"/>
      <c r="DZ121" s="969"/>
    </row>
    <row r="122" spans="1:130" s="220" customFormat="1" ht="26.25" customHeight="1" x14ac:dyDescent="0.15">
      <c r="A122" s="1098"/>
      <c r="B122" s="990"/>
      <c r="C122" s="963" t="s">
        <v>448</v>
      </c>
      <c r="D122" s="964"/>
      <c r="E122" s="964"/>
      <c r="F122" s="964"/>
      <c r="G122" s="964"/>
      <c r="H122" s="964"/>
      <c r="I122" s="964"/>
      <c r="J122" s="964"/>
      <c r="K122" s="964"/>
      <c r="L122" s="964"/>
      <c r="M122" s="964"/>
      <c r="N122" s="964"/>
      <c r="O122" s="964"/>
      <c r="P122" s="964"/>
      <c r="Q122" s="964"/>
      <c r="R122" s="964"/>
      <c r="S122" s="964"/>
      <c r="T122" s="964"/>
      <c r="U122" s="964"/>
      <c r="V122" s="964"/>
      <c r="W122" s="964"/>
      <c r="X122" s="964"/>
      <c r="Y122" s="964"/>
      <c r="Z122" s="965"/>
      <c r="AA122" s="999" t="s">
        <v>437</v>
      </c>
      <c r="AB122" s="1000"/>
      <c r="AC122" s="1000"/>
      <c r="AD122" s="1000"/>
      <c r="AE122" s="1001"/>
      <c r="AF122" s="1002" t="s">
        <v>127</v>
      </c>
      <c r="AG122" s="1000"/>
      <c r="AH122" s="1000"/>
      <c r="AI122" s="1000"/>
      <c r="AJ122" s="1001"/>
      <c r="AK122" s="1002" t="s">
        <v>127</v>
      </c>
      <c r="AL122" s="1000"/>
      <c r="AM122" s="1000"/>
      <c r="AN122" s="1000"/>
      <c r="AO122" s="1001"/>
      <c r="AP122" s="1003" t="s">
        <v>437</v>
      </c>
      <c r="AQ122" s="1004"/>
      <c r="AR122" s="1004"/>
      <c r="AS122" s="1004"/>
      <c r="AT122" s="1005"/>
      <c r="AU122" s="1035"/>
      <c r="AV122" s="1036"/>
      <c r="AW122" s="1036"/>
      <c r="AX122" s="1036"/>
      <c r="AY122" s="1037"/>
      <c r="AZ122" s="1014" t="s">
        <v>467</v>
      </c>
      <c r="BA122" s="1006"/>
      <c r="BB122" s="1006"/>
      <c r="BC122" s="1006"/>
      <c r="BD122" s="1006"/>
      <c r="BE122" s="1006"/>
      <c r="BF122" s="1006"/>
      <c r="BG122" s="1006"/>
      <c r="BH122" s="1006"/>
      <c r="BI122" s="1006"/>
      <c r="BJ122" s="1006"/>
      <c r="BK122" s="1006"/>
      <c r="BL122" s="1006"/>
      <c r="BM122" s="1006"/>
      <c r="BN122" s="1006"/>
      <c r="BO122" s="1006"/>
      <c r="BP122" s="1007"/>
      <c r="BQ122" s="1040">
        <v>3421067</v>
      </c>
      <c r="BR122" s="1041"/>
      <c r="BS122" s="1041"/>
      <c r="BT122" s="1041"/>
      <c r="BU122" s="1041"/>
      <c r="BV122" s="1041">
        <v>3461224</v>
      </c>
      <c r="BW122" s="1041"/>
      <c r="BX122" s="1041"/>
      <c r="BY122" s="1041"/>
      <c r="BZ122" s="1041"/>
      <c r="CA122" s="1041">
        <v>3394290</v>
      </c>
      <c r="CB122" s="1041"/>
      <c r="CC122" s="1041"/>
      <c r="CD122" s="1041"/>
      <c r="CE122" s="1041"/>
      <c r="CF122" s="1058">
        <v>130.9</v>
      </c>
      <c r="CG122" s="1059"/>
      <c r="CH122" s="1059"/>
      <c r="CI122" s="1059"/>
      <c r="CJ122" s="1059"/>
      <c r="CK122" s="1050"/>
      <c r="CL122" s="1051"/>
      <c r="CM122" s="1051"/>
      <c r="CN122" s="1051"/>
      <c r="CO122" s="1052"/>
      <c r="CP122" s="1060" t="s">
        <v>403</v>
      </c>
      <c r="CQ122" s="1061"/>
      <c r="CR122" s="1061"/>
      <c r="CS122" s="1061"/>
      <c r="CT122" s="1061"/>
      <c r="CU122" s="1061"/>
      <c r="CV122" s="1061"/>
      <c r="CW122" s="1061"/>
      <c r="CX122" s="1061"/>
      <c r="CY122" s="1061"/>
      <c r="CZ122" s="1061"/>
      <c r="DA122" s="1061"/>
      <c r="DB122" s="1061"/>
      <c r="DC122" s="1061"/>
      <c r="DD122" s="1061"/>
      <c r="DE122" s="1061"/>
      <c r="DF122" s="1062"/>
      <c r="DG122" s="966" t="s">
        <v>437</v>
      </c>
      <c r="DH122" s="967"/>
      <c r="DI122" s="967"/>
      <c r="DJ122" s="967"/>
      <c r="DK122" s="967"/>
      <c r="DL122" s="967" t="s">
        <v>437</v>
      </c>
      <c r="DM122" s="967"/>
      <c r="DN122" s="967"/>
      <c r="DO122" s="967"/>
      <c r="DP122" s="967"/>
      <c r="DQ122" s="967" t="s">
        <v>127</v>
      </c>
      <c r="DR122" s="967"/>
      <c r="DS122" s="967"/>
      <c r="DT122" s="967"/>
      <c r="DU122" s="967"/>
      <c r="DV122" s="968" t="s">
        <v>437</v>
      </c>
      <c r="DW122" s="968"/>
      <c r="DX122" s="968"/>
      <c r="DY122" s="968"/>
      <c r="DZ122" s="969"/>
    </row>
    <row r="123" spans="1:130" s="220" customFormat="1" ht="26.25" customHeight="1" x14ac:dyDescent="0.15">
      <c r="A123" s="1098"/>
      <c r="B123" s="990"/>
      <c r="C123" s="963" t="s">
        <v>454</v>
      </c>
      <c r="D123" s="964"/>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5"/>
      <c r="AA123" s="999" t="s">
        <v>437</v>
      </c>
      <c r="AB123" s="1000"/>
      <c r="AC123" s="1000"/>
      <c r="AD123" s="1000"/>
      <c r="AE123" s="1001"/>
      <c r="AF123" s="1002" t="s">
        <v>437</v>
      </c>
      <c r="AG123" s="1000"/>
      <c r="AH123" s="1000"/>
      <c r="AI123" s="1000"/>
      <c r="AJ123" s="1001"/>
      <c r="AK123" s="1002" t="s">
        <v>127</v>
      </c>
      <c r="AL123" s="1000"/>
      <c r="AM123" s="1000"/>
      <c r="AN123" s="1000"/>
      <c r="AO123" s="1001"/>
      <c r="AP123" s="1003" t="s">
        <v>437</v>
      </c>
      <c r="AQ123" s="1004"/>
      <c r="AR123" s="1004"/>
      <c r="AS123" s="1004"/>
      <c r="AT123" s="1005"/>
      <c r="AU123" s="1038"/>
      <c r="AV123" s="1039"/>
      <c r="AW123" s="1039"/>
      <c r="AX123" s="1039"/>
      <c r="AY123" s="1039"/>
      <c r="AZ123" s="241" t="s">
        <v>187</v>
      </c>
      <c r="BA123" s="241"/>
      <c r="BB123" s="241"/>
      <c r="BC123" s="241"/>
      <c r="BD123" s="241"/>
      <c r="BE123" s="241"/>
      <c r="BF123" s="241"/>
      <c r="BG123" s="241"/>
      <c r="BH123" s="241"/>
      <c r="BI123" s="241"/>
      <c r="BJ123" s="241"/>
      <c r="BK123" s="241"/>
      <c r="BL123" s="241"/>
      <c r="BM123" s="241"/>
      <c r="BN123" s="241"/>
      <c r="BO123" s="1018" t="s">
        <v>468</v>
      </c>
      <c r="BP123" s="1046"/>
      <c r="BQ123" s="1104">
        <v>5703801</v>
      </c>
      <c r="BR123" s="1105"/>
      <c r="BS123" s="1105"/>
      <c r="BT123" s="1105"/>
      <c r="BU123" s="1105"/>
      <c r="BV123" s="1105">
        <v>5724437</v>
      </c>
      <c r="BW123" s="1105"/>
      <c r="BX123" s="1105"/>
      <c r="BY123" s="1105"/>
      <c r="BZ123" s="1105"/>
      <c r="CA123" s="1105">
        <v>6164685</v>
      </c>
      <c r="CB123" s="1105"/>
      <c r="CC123" s="1105"/>
      <c r="CD123" s="1105"/>
      <c r="CE123" s="1105"/>
      <c r="CF123" s="1042"/>
      <c r="CG123" s="1043"/>
      <c r="CH123" s="1043"/>
      <c r="CI123" s="1043"/>
      <c r="CJ123" s="1044"/>
      <c r="CK123" s="1050"/>
      <c r="CL123" s="1051"/>
      <c r="CM123" s="1051"/>
      <c r="CN123" s="1051"/>
      <c r="CO123" s="1052"/>
      <c r="CP123" s="1060" t="s">
        <v>469</v>
      </c>
      <c r="CQ123" s="1061"/>
      <c r="CR123" s="1061"/>
      <c r="CS123" s="1061"/>
      <c r="CT123" s="1061"/>
      <c r="CU123" s="1061"/>
      <c r="CV123" s="1061"/>
      <c r="CW123" s="1061"/>
      <c r="CX123" s="1061"/>
      <c r="CY123" s="1061"/>
      <c r="CZ123" s="1061"/>
      <c r="DA123" s="1061"/>
      <c r="DB123" s="1061"/>
      <c r="DC123" s="1061"/>
      <c r="DD123" s="1061"/>
      <c r="DE123" s="1061"/>
      <c r="DF123" s="1062"/>
      <c r="DG123" s="999" t="s">
        <v>437</v>
      </c>
      <c r="DH123" s="1000"/>
      <c r="DI123" s="1000"/>
      <c r="DJ123" s="1000"/>
      <c r="DK123" s="1001"/>
      <c r="DL123" s="1002" t="s">
        <v>437</v>
      </c>
      <c r="DM123" s="1000"/>
      <c r="DN123" s="1000"/>
      <c r="DO123" s="1000"/>
      <c r="DP123" s="1001"/>
      <c r="DQ123" s="1002" t="s">
        <v>437</v>
      </c>
      <c r="DR123" s="1000"/>
      <c r="DS123" s="1000"/>
      <c r="DT123" s="1000"/>
      <c r="DU123" s="1001"/>
      <c r="DV123" s="1003" t="s">
        <v>437</v>
      </c>
      <c r="DW123" s="1004"/>
      <c r="DX123" s="1004"/>
      <c r="DY123" s="1004"/>
      <c r="DZ123" s="1005"/>
    </row>
    <row r="124" spans="1:130" s="220" customFormat="1" ht="26.25" customHeight="1" thickBot="1" x14ac:dyDescent="0.2">
      <c r="A124" s="1098"/>
      <c r="B124" s="990"/>
      <c r="C124" s="963" t="s">
        <v>457</v>
      </c>
      <c r="D124" s="964"/>
      <c r="E124" s="964"/>
      <c r="F124" s="964"/>
      <c r="G124" s="964"/>
      <c r="H124" s="964"/>
      <c r="I124" s="964"/>
      <c r="J124" s="964"/>
      <c r="K124" s="964"/>
      <c r="L124" s="964"/>
      <c r="M124" s="964"/>
      <c r="N124" s="964"/>
      <c r="O124" s="964"/>
      <c r="P124" s="964"/>
      <c r="Q124" s="964"/>
      <c r="R124" s="964"/>
      <c r="S124" s="964"/>
      <c r="T124" s="964"/>
      <c r="U124" s="964"/>
      <c r="V124" s="964"/>
      <c r="W124" s="964"/>
      <c r="X124" s="964"/>
      <c r="Y124" s="964"/>
      <c r="Z124" s="965"/>
      <c r="AA124" s="999" t="s">
        <v>127</v>
      </c>
      <c r="AB124" s="1000"/>
      <c r="AC124" s="1000"/>
      <c r="AD124" s="1000"/>
      <c r="AE124" s="1001"/>
      <c r="AF124" s="1002" t="s">
        <v>127</v>
      </c>
      <c r="AG124" s="1000"/>
      <c r="AH124" s="1000"/>
      <c r="AI124" s="1000"/>
      <c r="AJ124" s="1001"/>
      <c r="AK124" s="1002" t="s">
        <v>127</v>
      </c>
      <c r="AL124" s="1000"/>
      <c r="AM124" s="1000"/>
      <c r="AN124" s="1000"/>
      <c r="AO124" s="1001"/>
      <c r="AP124" s="1003" t="s">
        <v>437</v>
      </c>
      <c r="AQ124" s="1004"/>
      <c r="AR124" s="1004"/>
      <c r="AS124" s="1004"/>
      <c r="AT124" s="1005"/>
      <c r="AU124" s="1100" t="s">
        <v>470</v>
      </c>
      <c r="AV124" s="1101"/>
      <c r="AW124" s="1101"/>
      <c r="AX124" s="1101"/>
      <c r="AY124" s="1101"/>
      <c r="AZ124" s="1101"/>
      <c r="BA124" s="1101"/>
      <c r="BB124" s="1101"/>
      <c r="BC124" s="1101"/>
      <c r="BD124" s="1101"/>
      <c r="BE124" s="1101"/>
      <c r="BF124" s="1101"/>
      <c r="BG124" s="1101"/>
      <c r="BH124" s="1101"/>
      <c r="BI124" s="1101"/>
      <c r="BJ124" s="1101"/>
      <c r="BK124" s="1101"/>
      <c r="BL124" s="1101"/>
      <c r="BM124" s="1101"/>
      <c r="BN124" s="1101"/>
      <c r="BO124" s="1101"/>
      <c r="BP124" s="1102"/>
      <c r="BQ124" s="1103" t="s">
        <v>127</v>
      </c>
      <c r="BR124" s="1068"/>
      <c r="BS124" s="1068"/>
      <c r="BT124" s="1068"/>
      <c r="BU124" s="1068"/>
      <c r="BV124" s="1068" t="s">
        <v>437</v>
      </c>
      <c r="BW124" s="1068"/>
      <c r="BX124" s="1068"/>
      <c r="BY124" s="1068"/>
      <c r="BZ124" s="1068"/>
      <c r="CA124" s="1068" t="s">
        <v>437</v>
      </c>
      <c r="CB124" s="1068"/>
      <c r="CC124" s="1068"/>
      <c r="CD124" s="1068"/>
      <c r="CE124" s="1068"/>
      <c r="CF124" s="1069"/>
      <c r="CG124" s="1070"/>
      <c r="CH124" s="1070"/>
      <c r="CI124" s="1070"/>
      <c r="CJ124" s="1071"/>
      <c r="CK124" s="1053"/>
      <c r="CL124" s="1053"/>
      <c r="CM124" s="1053"/>
      <c r="CN124" s="1053"/>
      <c r="CO124" s="1054"/>
      <c r="CP124" s="1060" t="s">
        <v>471</v>
      </c>
      <c r="CQ124" s="1061"/>
      <c r="CR124" s="1061"/>
      <c r="CS124" s="1061"/>
      <c r="CT124" s="1061"/>
      <c r="CU124" s="1061"/>
      <c r="CV124" s="1061"/>
      <c r="CW124" s="1061"/>
      <c r="CX124" s="1061"/>
      <c r="CY124" s="1061"/>
      <c r="CZ124" s="1061"/>
      <c r="DA124" s="1061"/>
      <c r="DB124" s="1061"/>
      <c r="DC124" s="1061"/>
      <c r="DD124" s="1061"/>
      <c r="DE124" s="1061"/>
      <c r="DF124" s="1062"/>
      <c r="DG124" s="1045" t="s">
        <v>127</v>
      </c>
      <c r="DH124" s="1027"/>
      <c r="DI124" s="1027"/>
      <c r="DJ124" s="1027"/>
      <c r="DK124" s="1028"/>
      <c r="DL124" s="1026" t="s">
        <v>127</v>
      </c>
      <c r="DM124" s="1027"/>
      <c r="DN124" s="1027"/>
      <c r="DO124" s="1027"/>
      <c r="DP124" s="1028"/>
      <c r="DQ124" s="1026" t="s">
        <v>437</v>
      </c>
      <c r="DR124" s="1027"/>
      <c r="DS124" s="1027"/>
      <c r="DT124" s="1027"/>
      <c r="DU124" s="1028"/>
      <c r="DV124" s="1029" t="s">
        <v>127</v>
      </c>
      <c r="DW124" s="1030"/>
      <c r="DX124" s="1030"/>
      <c r="DY124" s="1030"/>
      <c r="DZ124" s="1031"/>
    </row>
    <row r="125" spans="1:130" s="220" customFormat="1" ht="26.25" customHeight="1" x14ac:dyDescent="0.15">
      <c r="A125" s="1098"/>
      <c r="B125" s="990"/>
      <c r="C125" s="963" t="s">
        <v>459</v>
      </c>
      <c r="D125" s="964"/>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5"/>
      <c r="AA125" s="999" t="s">
        <v>437</v>
      </c>
      <c r="AB125" s="1000"/>
      <c r="AC125" s="1000"/>
      <c r="AD125" s="1000"/>
      <c r="AE125" s="1001"/>
      <c r="AF125" s="1002" t="s">
        <v>437</v>
      </c>
      <c r="AG125" s="1000"/>
      <c r="AH125" s="1000"/>
      <c r="AI125" s="1000"/>
      <c r="AJ125" s="1001"/>
      <c r="AK125" s="1002" t="s">
        <v>127</v>
      </c>
      <c r="AL125" s="1000"/>
      <c r="AM125" s="1000"/>
      <c r="AN125" s="1000"/>
      <c r="AO125" s="1001"/>
      <c r="AP125" s="1003" t="s">
        <v>437</v>
      </c>
      <c r="AQ125" s="1004"/>
      <c r="AR125" s="1004"/>
      <c r="AS125" s="1004"/>
      <c r="AT125" s="100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1063" t="s">
        <v>472</v>
      </c>
      <c r="CL125" s="1048"/>
      <c r="CM125" s="1048"/>
      <c r="CN125" s="1048"/>
      <c r="CO125" s="1049"/>
      <c r="CP125" s="970" t="s">
        <v>473</v>
      </c>
      <c r="CQ125" s="938"/>
      <c r="CR125" s="938"/>
      <c r="CS125" s="938"/>
      <c r="CT125" s="938"/>
      <c r="CU125" s="938"/>
      <c r="CV125" s="938"/>
      <c r="CW125" s="938"/>
      <c r="CX125" s="938"/>
      <c r="CY125" s="938"/>
      <c r="CZ125" s="938"/>
      <c r="DA125" s="938"/>
      <c r="DB125" s="938"/>
      <c r="DC125" s="938"/>
      <c r="DD125" s="938"/>
      <c r="DE125" s="938"/>
      <c r="DF125" s="939"/>
      <c r="DG125" s="971" t="s">
        <v>437</v>
      </c>
      <c r="DH125" s="972"/>
      <c r="DI125" s="972"/>
      <c r="DJ125" s="972"/>
      <c r="DK125" s="972"/>
      <c r="DL125" s="972" t="s">
        <v>437</v>
      </c>
      <c r="DM125" s="972"/>
      <c r="DN125" s="972"/>
      <c r="DO125" s="972"/>
      <c r="DP125" s="972"/>
      <c r="DQ125" s="972" t="s">
        <v>127</v>
      </c>
      <c r="DR125" s="972"/>
      <c r="DS125" s="972"/>
      <c r="DT125" s="972"/>
      <c r="DU125" s="972"/>
      <c r="DV125" s="973" t="s">
        <v>127</v>
      </c>
      <c r="DW125" s="973"/>
      <c r="DX125" s="973"/>
      <c r="DY125" s="973"/>
      <c r="DZ125" s="974"/>
    </row>
    <row r="126" spans="1:130" s="220" customFormat="1" ht="26.25" customHeight="1" thickBot="1" x14ac:dyDescent="0.2">
      <c r="A126" s="1098"/>
      <c r="B126" s="990"/>
      <c r="C126" s="963" t="s">
        <v>461</v>
      </c>
      <c r="D126" s="964"/>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5"/>
      <c r="AA126" s="999" t="s">
        <v>437</v>
      </c>
      <c r="AB126" s="1000"/>
      <c r="AC126" s="1000"/>
      <c r="AD126" s="1000"/>
      <c r="AE126" s="1001"/>
      <c r="AF126" s="1002" t="s">
        <v>127</v>
      </c>
      <c r="AG126" s="1000"/>
      <c r="AH126" s="1000"/>
      <c r="AI126" s="1000"/>
      <c r="AJ126" s="1001"/>
      <c r="AK126" s="1002" t="s">
        <v>437</v>
      </c>
      <c r="AL126" s="1000"/>
      <c r="AM126" s="1000"/>
      <c r="AN126" s="1000"/>
      <c r="AO126" s="1001"/>
      <c r="AP126" s="1003" t="s">
        <v>437</v>
      </c>
      <c r="AQ126" s="1004"/>
      <c r="AR126" s="1004"/>
      <c r="AS126" s="1004"/>
      <c r="AT126" s="1005"/>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1064"/>
      <c r="CL126" s="1051"/>
      <c r="CM126" s="1051"/>
      <c r="CN126" s="1051"/>
      <c r="CO126" s="1052"/>
      <c r="CP126" s="963" t="s">
        <v>474</v>
      </c>
      <c r="CQ126" s="964"/>
      <c r="CR126" s="964"/>
      <c r="CS126" s="964"/>
      <c r="CT126" s="964"/>
      <c r="CU126" s="964"/>
      <c r="CV126" s="964"/>
      <c r="CW126" s="964"/>
      <c r="CX126" s="964"/>
      <c r="CY126" s="964"/>
      <c r="CZ126" s="964"/>
      <c r="DA126" s="964"/>
      <c r="DB126" s="964"/>
      <c r="DC126" s="964"/>
      <c r="DD126" s="964"/>
      <c r="DE126" s="964"/>
      <c r="DF126" s="965"/>
      <c r="DG126" s="966" t="s">
        <v>437</v>
      </c>
      <c r="DH126" s="967"/>
      <c r="DI126" s="967"/>
      <c r="DJ126" s="967"/>
      <c r="DK126" s="967"/>
      <c r="DL126" s="967" t="s">
        <v>127</v>
      </c>
      <c r="DM126" s="967"/>
      <c r="DN126" s="967"/>
      <c r="DO126" s="967"/>
      <c r="DP126" s="967"/>
      <c r="DQ126" s="967" t="s">
        <v>437</v>
      </c>
      <c r="DR126" s="967"/>
      <c r="DS126" s="967"/>
      <c r="DT126" s="967"/>
      <c r="DU126" s="967"/>
      <c r="DV126" s="968" t="s">
        <v>437</v>
      </c>
      <c r="DW126" s="968"/>
      <c r="DX126" s="968"/>
      <c r="DY126" s="968"/>
      <c r="DZ126" s="969"/>
    </row>
    <row r="127" spans="1:130" s="220" customFormat="1" ht="26.25" customHeight="1" x14ac:dyDescent="0.15">
      <c r="A127" s="1099"/>
      <c r="B127" s="992"/>
      <c r="C127" s="1014" t="s">
        <v>475</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99" t="s">
        <v>437</v>
      </c>
      <c r="AB127" s="1000"/>
      <c r="AC127" s="1000"/>
      <c r="AD127" s="1000"/>
      <c r="AE127" s="1001"/>
      <c r="AF127" s="1002" t="s">
        <v>127</v>
      </c>
      <c r="AG127" s="1000"/>
      <c r="AH127" s="1000"/>
      <c r="AI127" s="1000"/>
      <c r="AJ127" s="1001"/>
      <c r="AK127" s="1002" t="s">
        <v>437</v>
      </c>
      <c r="AL127" s="1000"/>
      <c r="AM127" s="1000"/>
      <c r="AN127" s="1000"/>
      <c r="AO127" s="1001"/>
      <c r="AP127" s="1003" t="s">
        <v>437</v>
      </c>
      <c r="AQ127" s="1004"/>
      <c r="AR127" s="1004"/>
      <c r="AS127" s="1004"/>
      <c r="AT127" s="1005"/>
      <c r="AU127" s="222"/>
      <c r="AV127" s="222"/>
      <c r="AW127" s="222"/>
      <c r="AX127" s="1072" t="s">
        <v>476</v>
      </c>
      <c r="AY127" s="1073"/>
      <c r="AZ127" s="1073"/>
      <c r="BA127" s="1073"/>
      <c r="BB127" s="1073"/>
      <c r="BC127" s="1073"/>
      <c r="BD127" s="1073"/>
      <c r="BE127" s="1074"/>
      <c r="BF127" s="1075" t="s">
        <v>477</v>
      </c>
      <c r="BG127" s="1073"/>
      <c r="BH127" s="1073"/>
      <c r="BI127" s="1073"/>
      <c r="BJ127" s="1073"/>
      <c r="BK127" s="1073"/>
      <c r="BL127" s="1074"/>
      <c r="BM127" s="1075" t="s">
        <v>478</v>
      </c>
      <c r="BN127" s="1073"/>
      <c r="BO127" s="1073"/>
      <c r="BP127" s="1073"/>
      <c r="BQ127" s="1073"/>
      <c r="BR127" s="1073"/>
      <c r="BS127" s="1074"/>
      <c r="BT127" s="1075" t="s">
        <v>479</v>
      </c>
      <c r="BU127" s="1073"/>
      <c r="BV127" s="1073"/>
      <c r="BW127" s="1073"/>
      <c r="BX127" s="1073"/>
      <c r="BY127" s="1073"/>
      <c r="BZ127" s="1096"/>
      <c r="CA127" s="222"/>
      <c r="CB127" s="222"/>
      <c r="CC127" s="222"/>
      <c r="CD127" s="245"/>
      <c r="CE127" s="245"/>
      <c r="CF127" s="245"/>
      <c r="CG127" s="222"/>
      <c r="CH127" s="222"/>
      <c r="CI127" s="222"/>
      <c r="CJ127" s="244"/>
      <c r="CK127" s="1064"/>
      <c r="CL127" s="1051"/>
      <c r="CM127" s="1051"/>
      <c r="CN127" s="1051"/>
      <c r="CO127" s="1052"/>
      <c r="CP127" s="963" t="s">
        <v>480</v>
      </c>
      <c r="CQ127" s="964"/>
      <c r="CR127" s="964"/>
      <c r="CS127" s="964"/>
      <c r="CT127" s="964"/>
      <c r="CU127" s="964"/>
      <c r="CV127" s="964"/>
      <c r="CW127" s="964"/>
      <c r="CX127" s="964"/>
      <c r="CY127" s="964"/>
      <c r="CZ127" s="964"/>
      <c r="DA127" s="964"/>
      <c r="DB127" s="964"/>
      <c r="DC127" s="964"/>
      <c r="DD127" s="964"/>
      <c r="DE127" s="964"/>
      <c r="DF127" s="965"/>
      <c r="DG127" s="966" t="s">
        <v>127</v>
      </c>
      <c r="DH127" s="967"/>
      <c r="DI127" s="967"/>
      <c r="DJ127" s="967"/>
      <c r="DK127" s="967"/>
      <c r="DL127" s="967" t="s">
        <v>127</v>
      </c>
      <c r="DM127" s="967"/>
      <c r="DN127" s="967"/>
      <c r="DO127" s="967"/>
      <c r="DP127" s="967"/>
      <c r="DQ127" s="967" t="s">
        <v>127</v>
      </c>
      <c r="DR127" s="967"/>
      <c r="DS127" s="967"/>
      <c r="DT127" s="967"/>
      <c r="DU127" s="967"/>
      <c r="DV127" s="968" t="s">
        <v>437</v>
      </c>
      <c r="DW127" s="968"/>
      <c r="DX127" s="968"/>
      <c r="DY127" s="968"/>
      <c r="DZ127" s="969"/>
    </row>
    <row r="128" spans="1:130" s="220" customFormat="1" ht="26.25" customHeight="1" thickBot="1" x14ac:dyDescent="0.2">
      <c r="A128" s="1082" t="s">
        <v>481</v>
      </c>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4" t="s">
        <v>482</v>
      </c>
      <c r="X128" s="1084"/>
      <c r="Y128" s="1084"/>
      <c r="Z128" s="1085"/>
      <c r="AA128" s="1086">
        <v>772</v>
      </c>
      <c r="AB128" s="1087"/>
      <c r="AC128" s="1087"/>
      <c r="AD128" s="1087"/>
      <c r="AE128" s="1088"/>
      <c r="AF128" s="1089">
        <v>802</v>
      </c>
      <c r="AG128" s="1087"/>
      <c r="AH128" s="1087"/>
      <c r="AI128" s="1087"/>
      <c r="AJ128" s="1088"/>
      <c r="AK128" s="1089">
        <v>832</v>
      </c>
      <c r="AL128" s="1087"/>
      <c r="AM128" s="1087"/>
      <c r="AN128" s="1087"/>
      <c r="AO128" s="1088"/>
      <c r="AP128" s="1090"/>
      <c r="AQ128" s="1091"/>
      <c r="AR128" s="1091"/>
      <c r="AS128" s="1091"/>
      <c r="AT128" s="1092"/>
      <c r="AU128" s="222"/>
      <c r="AV128" s="222"/>
      <c r="AW128" s="222"/>
      <c r="AX128" s="937" t="s">
        <v>483</v>
      </c>
      <c r="AY128" s="938"/>
      <c r="AZ128" s="938"/>
      <c r="BA128" s="938"/>
      <c r="BB128" s="938"/>
      <c r="BC128" s="938"/>
      <c r="BD128" s="938"/>
      <c r="BE128" s="939"/>
      <c r="BF128" s="1093" t="s">
        <v>127</v>
      </c>
      <c r="BG128" s="1094"/>
      <c r="BH128" s="1094"/>
      <c r="BI128" s="1094"/>
      <c r="BJ128" s="1094"/>
      <c r="BK128" s="1094"/>
      <c r="BL128" s="1095"/>
      <c r="BM128" s="1093">
        <v>15</v>
      </c>
      <c r="BN128" s="1094"/>
      <c r="BO128" s="1094"/>
      <c r="BP128" s="1094"/>
      <c r="BQ128" s="1094"/>
      <c r="BR128" s="1094"/>
      <c r="BS128" s="1095"/>
      <c r="BT128" s="1093">
        <v>20</v>
      </c>
      <c r="BU128" s="1094"/>
      <c r="BV128" s="1094"/>
      <c r="BW128" s="1094"/>
      <c r="BX128" s="1094"/>
      <c r="BY128" s="1094"/>
      <c r="BZ128" s="1117"/>
      <c r="CA128" s="245"/>
      <c r="CB128" s="245"/>
      <c r="CC128" s="245"/>
      <c r="CD128" s="245"/>
      <c r="CE128" s="245"/>
      <c r="CF128" s="245"/>
      <c r="CG128" s="222"/>
      <c r="CH128" s="222"/>
      <c r="CI128" s="222"/>
      <c r="CJ128" s="244"/>
      <c r="CK128" s="1065"/>
      <c r="CL128" s="1066"/>
      <c r="CM128" s="1066"/>
      <c r="CN128" s="1066"/>
      <c r="CO128" s="1067"/>
      <c r="CP128" s="1076" t="s">
        <v>484</v>
      </c>
      <c r="CQ128" s="760"/>
      <c r="CR128" s="760"/>
      <c r="CS128" s="760"/>
      <c r="CT128" s="760"/>
      <c r="CU128" s="760"/>
      <c r="CV128" s="760"/>
      <c r="CW128" s="760"/>
      <c r="CX128" s="760"/>
      <c r="CY128" s="760"/>
      <c r="CZ128" s="760"/>
      <c r="DA128" s="760"/>
      <c r="DB128" s="760"/>
      <c r="DC128" s="760"/>
      <c r="DD128" s="760"/>
      <c r="DE128" s="760"/>
      <c r="DF128" s="1077"/>
      <c r="DG128" s="1078" t="s">
        <v>437</v>
      </c>
      <c r="DH128" s="1079"/>
      <c r="DI128" s="1079"/>
      <c r="DJ128" s="1079"/>
      <c r="DK128" s="1079"/>
      <c r="DL128" s="1079" t="s">
        <v>437</v>
      </c>
      <c r="DM128" s="1079"/>
      <c r="DN128" s="1079"/>
      <c r="DO128" s="1079"/>
      <c r="DP128" s="1079"/>
      <c r="DQ128" s="1079" t="s">
        <v>437</v>
      </c>
      <c r="DR128" s="1079"/>
      <c r="DS128" s="1079"/>
      <c r="DT128" s="1079"/>
      <c r="DU128" s="1079"/>
      <c r="DV128" s="1080" t="s">
        <v>437</v>
      </c>
      <c r="DW128" s="1080"/>
      <c r="DX128" s="1080"/>
      <c r="DY128" s="1080"/>
      <c r="DZ128" s="1081"/>
    </row>
    <row r="129" spans="1:131" s="220" customFormat="1" ht="26.25" customHeight="1" x14ac:dyDescent="0.15">
      <c r="A129" s="975" t="s">
        <v>106</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1111" t="s">
        <v>485</v>
      </c>
      <c r="X129" s="1112"/>
      <c r="Y129" s="1112"/>
      <c r="Z129" s="1113"/>
      <c r="AA129" s="999">
        <v>2572300</v>
      </c>
      <c r="AB129" s="1000"/>
      <c r="AC129" s="1000"/>
      <c r="AD129" s="1000"/>
      <c r="AE129" s="1001"/>
      <c r="AF129" s="1002">
        <v>2787389</v>
      </c>
      <c r="AG129" s="1000"/>
      <c r="AH129" s="1000"/>
      <c r="AI129" s="1000"/>
      <c r="AJ129" s="1001"/>
      <c r="AK129" s="1002">
        <v>2980365</v>
      </c>
      <c r="AL129" s="1000"/>
      <c r="AM129" s="1000"/>
      <c r="AN129" s="1000"/>
      <c r="AO129" s="1001"/>
      <c r="AP129" s="1114"/>
      <c r="AQ129" s="1115"/>
      <c r="AR129" s="1115"/>
      <c r="AS129" s="1115"/>
      <c r="AT129" s="1116"/>
      <c r="AU129" s="223"/>
      <c r="AV129" s="223"/>
      <c r="AW129" s="223"/>
      <c r="AX129" s="1106" t="s">
        <v>486</v>
      </c>
      <c r="AY129" s="964"/>
      <c r="AZ129" s="964"/>
      <c r="BA129" s="964"/>
      <c r="BB129" s="964"/>
      <c r="BC129" s="964"/>
      <c r="BD129" s="964"/>
      <c r="BE129" s="965"/>
      <c r="BF129" s="1107" t="s">
        <v>437</v>
      </c>
      <c r="BG129" s="1108"/>
      <c r="BH129" s="1108"/>
      <c r="BI129" s="1108"/>
      <c r="BJ129" s="1108"/>
      <c r="BK129" s="1108"/>
      <c r="BL129" s="1109"/>
      <c r="BM129" s="1107">
        <v>20</v>
      </c>
      <c r="BN129" s="1108"/>
      <c r="BO129" s="1108"/>
      <c r="BP129" s="1108"/>
      <c r="BQ129" s="1108"/>
      <c r="BR129" s="1108"/>
      <c r="BS129" s="1109"/>
      <c r="BT129" s="1107">
        <v>30</v>
      </c>
      <c r="BU129" s="1108"/>
      <c r="BV129" s="1108"/>
      <c r="BW129" s="1108"/>
      <c r="BX129" s="1108"/>
      <c r="BY129" s="1108"/>
      <c r="BZ129" s="1110"/>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975" t="s">
        <v>487</v>
      </c>
      <c r="B130" s="976"/>
      <c r="C130" s="976"/>
      <c r="D130" s="976"/>
      <c r="E130" s="976"/>
      <c r="F130" s="976"/>
      <c r="G130" s="976"/>
      <c r="H130" s="976"/>
      <c r="I130" s="976"/>
      <c r="J130" s="976"/>
      <c r="K130" s="976"/>
      <c r="L130" s="976"/>
      <c r="M130" s="976"/>
      <c r="N130" s="976"/>
      <c r="O130" s="976"/>
      <c r="P130" s="976"/>
      <c r="Q130" s="976"/>
      <c r="R130" s="976"/>
      <c r="S130" s="976"/>
      <c r="T130" s="976"/>
      <c r="U130" s="976"/>
      <c r="V130" s="976"/>
      <c r="W130" s="1111" t="s">
        <v>488</v>
      </c>
      <c r="X130" s="1112"/>
      <c r="Y130" s="1112"/>
      <c r="Z130" s="1113"/>
      <c r="AA130" s="999">
        <v>394247</v>
      </c>
      <c r="AB130" s="1000"/>
      <c r="AC130" s="1000"/>
      <c r="AD130" s="1000"/>
      <c r="AE130" s="1001"/>
      <c r="AF130" s="1002">
        <v>397733</v>
      </c>
      <c r="AG130" s="1000"/>
      <c r="AH130" s="1000"/>
      <c r="AI130" s="1000"/>
      <c r="AJ130" s="1001"/>
      <c r="AK130" s="1002">
        <v>388171</v>
      </c>
      <c r="AL130" s="1000"/>
      <c r="AM130" s="1000"/>
      <c r="AN130" s="1000"/>
      <c r="AO130" s="1001"/>
      <c r="AP130" s="1114"/>
      <c r="AQ130" s="1115"/>
      <c r="AR130" s="1115"/>
      <c r="AS130" s="1115"/>
      <c r="AT130" s="1116"/>
      <c r="AU130" s="223"/>
      <c r="AV130" s="223"/>
      <c r="AW130" s="223"/>
      <c r="AX130" s="1106" t="s">
        <v>489</v>
      </c>
      <c r="AY130" s="964"/>
      <c r="AZ130" s="964"/>
      <c r="BA130" s="964"/>
      <c r="BB130" s="964"/>
      <c r="BC130" s="964"/>
      <c r="BD130" s="964"/>
      <c r="BE130" s="965"/>
      <c r="BF130" s="1142">
        <v>9.6</v>
      </c>
      <c r="BG130" s="1143"/>
      <c r="BH130" s="1143"/>
      <c r="BI130" s="1143"/>
      <c r="BJ130" s="1143"/>
      <c r="BK130" s="1143"/>
      <c r="BL130" s="1144"/>
      <c r="BM130" s="1142">
        <v>25</v>
      </c>
      <c r="BN130" s="1143"/>
      <c r="BO130" s="1143"/>
      <c r="BP130" s="1143"/>
      <c r="BQ130" s="1143"/>
      <c r="BR130" s="1143"/>
      <c r="BS130" s="1144"/>
      <c r="BT130" s="1142">
        <v>35</v>
      </c>
      <c r="BU130" s="1143"/>
      <c r="BV130" s="1143"/>
      <c r="BW130" s="1143"/>
      <c r="BX130" s="1143"/>
      <c r="BY130" s="1143"/>
      <c r="BZ130" s="1145"/>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1146"/>
      <c r="B131" s="1147"/>
      <c r="C131" s="1147"/>
      <c r="D131" s="1147"/>
      <c r="E131" s="1147"/>
      <c r="F131" s="1147"/>
      <c r="G131" s="1147"/>
      <c r="H131" s="1147"/>
      <c r="I131" s="1147"/>
      <c r="J131" s="1147"/>
      <c r="K131" s="1147"/>
      <c r="L131" s="1147"/>
      <c r="M131" s="1147"/>
      <c r="N131" s="1147"/>
      <c r="O131" s="1147"/>
      <c r="P131" s="1147"/>
      <c r="Q131" s="1147"/>
      <c r="R131" s="1147"/>
      <c r="S131" s="1147"/>
      <c r="T131" s="1147"/>
      <c r="U131" s="1147"/>
      <c r="V131" s="1147"/>
      <c r="W131" s="1148" t="s">
        <v>490</v>
      </c>
      <c r="X131" s="1149"/>
      <c r="Y131" s="1149"/>
      <c r="Z131" s="1150"/>
      <c r="AA131" s="1045">
        <v>2178053</v>
      </c>
      <c r="AB131" s="1027"/>
      <c r="AC131" s="1027"/>
      <c r="AD131" s="1027"/>
      <c r="AE131" s="1028"/>
      <c r="AF131" s="1026">
        <v>2389656</v>
      </c>
      <c r="AG131" s="1027"/>
      <c r="AH131" s="1027"/>
      <c r="AI131" s="1027"/>
      <c r="AJ131" s="1028"/>
      <c r="AK131" s="1026">
        <v>2592194</v>
      </c>
      <c r="AL131" s="1027"/>
      <c r="AM131" s="1027"/>
      <c r="AN131" s="1027"/>
      <c r="AO131" s="1028"/>
      <c r="AP131" s="1151"/>
      <c r="AQ131" s="1152"/>
      <c r="AR131" s="1152"/>
      <c r="AS131" s="1152"/>
      <c r="AT131" s="1153"/>
      <c r="AU131" s="223"/>
      <c r="AV131" s="223"/>
      <c r="AW131" s="223"/>
      <c r="AX131" s="1124" t="s">
        <v>491</v>
      </c>
      <c r="AY131" s="760"/>
      <c r="AZ131" s="760"/>
      <c r="BA131" s="760"/>
      <c r="BB131" s="760"/>
      <c r="BC131" s="760"/>
      <c r="BD131" s="760"/>
      <c r="BE131" s="1077"/>
      <c r="BF131" s="1125" t="s">
        <v>127</v>
      </c>
      <c r="BG131" s="1126"/>
      <c r="BH131" s="1126"/>
      <c r="BI131" s="1126"/>
      <c r="BJ131" s="1126"/>
      <c r="BK131" s="1126"/>
      <c r="BL131" s="1127"/>
      <c r="BM131" s="1125">
        <v>350</v>
      </c>
      <c r="BN131" s="1126"/>
      <c r="BO131" s="1126"/>
      <c r="BP131" s="1126"/>
      <c r="BQ131" s="1126"/>
      <c r="BR131" s="1126"/>
      <c r="BS131" s="1127"/>
      <c r="BT131" s="1128"/>
      <c r="BU131" s="1129"/>
      <c r="BV131" s="1129"/>
      <c r="BW131" s="1129"/>
      <c r="BX131" s="1129"/>
      <c r="BY131" s="1129"/>
      <c r="BZ131" s="1130"/>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1131" t="s">
        <v>492</v>
      </c>
      <c r="B132" s="1132"/>
      <c r="C132" s="1132"/>
      <c r="D132" s="1132"/>
      <c r="E132" s="1132"/>
      <c r="F132" s="1132"/>
      <c r="G132" s="1132"/>
      <c r="H132" s="1132"/>
      <c r="I132" s="1132"/>
      <c r="J132" s="1132"/>
      <c r="K132" s="1132"/>
      <c r="L132" s="1132"/>
      <c r="M132" s="1132"/>
      <c r="N132" s="1132"/>
      <c r="O132" s="1132"/>
      <c r="P132" s="1132"/>
      <c r="Q132" s="1132"/>
      <c r="R132" s="1132"/>
      <c r="S132" s="1132"/>
      <c r="T132" s="1132"/>
      <c r="U132" s="1132"/>
      <c r="V132" s="1135" t="s">
        <v>493</v>
      </c>
      <c r="W132" s="1135"/>
      <c r="X132" s="1135"/>
      <c r="Y132" s="1135"/>
      <c r="Z132" s="1136"/>
      <c r="AA132" s="1137">
        <v>8.1666515919999991</v>
      </c>
      <c r="AB132" s="1138"/>
      <c r="AC132" s="1138"/>
      <c r="AD132" s="1138"/>
      <c r="AE132" s="1139"/>
      <c r="AF132" s="1140">
        <v>9.9464106969999992</v>
      </c>
      <c r="AG132" s="1138"/>
      <c r="AH132" s="1138"/>
      <c r="AI132" s="1138"/>
      <c r="AJ132" s="1139"/>
      <c r="AK132" s="1140">
        <v>10.772380460000001</v>
      </c>
      <c r="AL132" s="1138"/>
      <c r="AM132" s="1138"/>
      <c r="AN132" s="1138"/>
      <c r="AO132" s="1139"/>
      <c r="AP132" s="1042"/>
      <c r="AQ132" s="1043"/>
      <c r="AR132" s="1043"/>
      <c r="AS132" s="1043"/>
      <c r="AT132" s="1141"/>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1133"/>
      <c r="B133" s="1134"/>
      <c r="C133" s="1134"/>
      <c r="D133" s="1134"/>
      <c r="E133" s="1134"/>
      <c r="F133" s="1134"/>
      <c r="G133" s="1134"/>
      <c r="H133" s="1134"/>
      <c r="I133" s="1134"/>
      <c r="J133" s="1134"/>
      <c r="K133" s="1134"/>
      <c r="L133" s="1134"/>
      <c r="M133" s="1134"/>
      <c r="N133" s="1134"/>
      <c r="O133" s="1134"/>
      <c r="P133" s="1134"/>
      <c r="Q133" s="1134"/>
      <c r="R133" s="1134"/>
      <c r="S133" s="1134"/>
      <c r="T133" s="1134"/>
      <c r="U133" s="1134"/>
      <c r="V133" s="1118" t="s">
        <v>494</v>
      </c>
      <c r="W133" s="1118"/>
      <c r="X133" s="1118"/>
      <c r="Y133" s="1118"/>
      <c r="Z133" s="1119"/>
      <c r="AA133" s="1120">
        <v>8.4</v>
      </c>
      <c r="AB133" s="1121"/>
      <c r="AC133" s="1121"/>
      <c r="AD133" s="1121"/>
      <c r="AE133" s="1122"/>
      <c r="AF133" s="1120">
        <v>8.9</v>
      </c>
      <c r="AG133" s="1121"/>
      <c r="AH133" s="1121"/>
      <c r="AI133" s="1121"/>
      <c r="AJ133" s="1122"/>
      <c r="AK133" s="1120">
        <v>9.6</v>
      </c>
      <c r="AL133" s="1121"/>
      <c r="AM133" s="1121"/>
      <c r="AN133" s="1121"/>
      <c r="AO133" s="1122"/>
      <c r="AP133" s="1069"/>
      <c r="AQ133" s="1070"/>
      <c r="AR133" s="1070"/>
      <c r="AS133" s="1070"/>
      <c r="AT133" s="1123"/>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uqb+v2vRQus/plMbzmKJbc2dsrJ/qOREjAey1d+jN5GNX3EmsBiS0jvuWj0aZwYb2hDdOGYXA65g7jpEsUfcAg==" saltValue="sr0jOPcWbdijx/4qQ6/6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16" right="0" top="0.35" bottom="0.16" header="0.28000000000000003" footer="0.15748031496062992"/>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105"/>
  <sheetViews>
    <sheetView showGridLines="0" view="pageBreakPreview" zoomScaleNormal="40"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495</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fMxJW0yzzL10vnYwjim19azLAu5N+TkSGKwGNe8j/hzLj9kNlhpcHLBc+gcxd/jhtLe0Lyh4wtSYhV+DF5QnQQ==" saltValue="c5NgKCQlVmmMeCF8j2+Gy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topLeftCell="AB52" zoomScaleNormal="40" zoomScaleSheetLayoutView="100" workbookViewId="0">
      <selection activeCell="W17" sqref="W17:AB18"/>
    </sheetView>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9SmRQdZNT5qYEl9PBA9oLi9aClWiyWAy4ZxkFC0Wy1207S7DPKN73aiKIkNEOZNUxobKBpsS76PCVG7pRfzFg==" saltValue="H9LK+6Fyd4HO2c8nYsUDn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0" workbookViewId="0">
      <selection activeCell="W17" sqref="W17:AB18"/>
    </sheetView>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496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497</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155" t="s">
        <v>498</v>
      </c>
      <c r="AP7" s="262"/>
      <c r="AQ7" s="263" t="s">
        <v>499</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156"/>
      <c r="AP8" s="268" t="s">
        <v>500</v>
      </c>
      <c r="AQ8" s="269" t="s">
        <v>501</v>
      </c>
      <c r="AR8" s="270" t="s">
        <v>502</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157" t="s">
        <v>503</v>
      </c>
      <c r="AL9" s="1158"/>
      <c r="AM9" s="1158"/>
      <c r="AN9" s="1159"/>
      <c r="AO9" s="271">
        <v>797633</v>
      </c>
      <c r="AP9" s="271">
        <v>119281</v>
      </c>
      <c r="AQ9" s="272">
        <v>135698</v>
      </c>
      <c r="AR9" s="273">
        <v>-12.1</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157" t="s">
        <v>504</v>
      </c>
      <c r="AL10" s="1158"/>
      <c r="AM10" s="1158"/>
      <c r="AN10" s="1159"/>
      <c r="AO10" s="274">
        <v>91784</v>
      </c>
      <c r="AP10" s="274">
        <v>13726</v>
      </c>
      <c r="AQ10" s="275">
        <v>15070</v>
      </c>
      <c r="AR10" s="276">
        <v>-8.9</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157" t="s">
        <v>505</v>
      </c>
      <c r="AL11" s="1158"/>
      <c r="AM11" s="1158"/>
      <c r="AN11" s="1159"/>
      <c r="AO11" s="274" t="s">
        <v>506</v>
      </c>
      <c r="AP11" s="274" t="s">
        <v>506</v>
      </c>
      <c r="AQ11" s="275">
        <v>1204</v>
      </c>
      <c r="AR11" s="276" t="s">
        <v>506</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157" t="s">
        <v>507</v>
      </c>
      <c r="AL12" s="1158"/>
      <c r="AM12" s="1158"/>
      <c r="AN12" s="1159"/>
      <c r="AO12" s="274" t="s">
        <v>506</v>
      </c>
      <c r="AP12" s="274" t="s">
        <v>506</v>
      </c>
      <c r="AQ12" s="275" t="s">
        <v>506</v>
      </c>
      <c r="AR12" s="276" t="s">
        <v>506</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157" t="s">
        <v>508</v>
      </c>
      <c r="AL13" s="1158"/>
      <c r="AM13" s="1158"/>
      <c r="AN13" s="1159"/>
      <c r="AO13" s="274">
        <v>5846</v>
      </c>
      <c r="AP13" s="274">
        <v>874</v>
      </c>
      <c r="AQ13" s="275">
        <v>5161</v>
      </c>
      <c r="AR13" s="276">
        <v>-83.1</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157" t="s">
        <v>509</v>
      </c>
      <c r="AL14" s="1158"/>
      <c r="AM14" s="1158"/>
      <c r="AN14" s="1159"/>
      <c r="AO14" s="274">
        <v>26827</v>
      </c>
      <c r="AP14" s="274">
        <v>4012</v>
      </c>
      <c r="AQ14" s="275">
        <v>2589</v>
      </c>
      <c r="AR14" s="276">
        <v>55</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160" t="s">
        <v>510</v>
      </c>
      <c r="AL15" s="1161"/>
      <c r="AM15" s="1161"/>
      <c r="AN15" s="1162"/>
      <c r="AO15" s="274">
        <v>-46507</v>
      </c>
      <c r="AP15" s="274">
        <v>-6955</v>
      </c>
      <c r="AQ15" s="275">
        <v>-9993</v>
      </c>
      <c r="AR15" s="276">
        <v>-30.4</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160" t="s">
        <v>187</v>
      </c>
      <c r="AL16" s="1161"/>
      <c r="AM16" s="1161"/>
      <c r="AN16" s="1162"/>
      <c r="AO16" s="274">
        <v>875583</v>
      </c>
      <c r="AP16" s="274">
        <v>130938</v>
      </c>
      <c r="AQ16" s="275">
        <v>149729</v>
      </c>
      <c r="AR16" s="276">
        <v>-12.6</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511</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512</v>
      </c>
      <c r="AP20" s="283" t="s">
        <v>513</v>
      </c>
      <c r="AQ20" s="284" t="s">
        <v>514</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163" t="s">
        <v>515</v>
      </c>
      <c r="AL21" s="1164"/>
      <c r="AM21" s="1164"/>
      <c r="AN21" s="1165"/>
      <c r="AO21" s="287">
        <v>10.02</v>
      </c>
      <c r="AP21" s="288">
        <v>13.47</v>
      </c>
      <c r="AQ21" s="289">
        <v>-3.45</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163" t="s">
        <v>516</v>
      </c>
      <c r="AL22" s="1164"/>
      <c r="AM22" s="1164"/>
      <c r="AN22" s="1165"/>
      <c r="AO22" s="292">
        <v>96.5</v>
      </c>
      <c r="AP22" s="293">
        <v>96.1</v>
      </c>
      <c r="AQ22" s="294">
        <v>0.4</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154" t="s">
        <v>517</v>
      </c>
      <c r="B26" s="1154"/>
      <c r="C26" s="1154"/>
      <c r="D26" s="1154"/>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4"/>
      <c r="AI26" s="1154"/>
      <c r="AJ26" s="1154"/>
      <c r="AK26" s="1154"/>
      <c r="AL26" s="1154"/>
      <c r="AM26" s="1154"/>
      <c r="AN26" s="1154"/>
      <c r="AO26" s="1154"/>
      <c r="AP26" s="1154"/>
      <c r="AQ26" s="1154"/>
      <c r="AR26" s="1154"/>
      <c r="AS26" s="1154"/>
      <c r="AT26" s="257"/>
    </row>
    <row r="27" spans="1:46" x14ac:dyDescent="0.15">
      <c r="A27" s="299"/>
      <c r="AO27" s="252"/>
      <c r="AP27" s="252"/>
      <c r="AQ27" s="252"/>
      <c r="AR27" s="252"/>
      <c r="AS27" s="252"/>
      <c r="AT27" s="252"/>
    </row>
    <row r="28" spans="1:46" ht="17.25" x14ac:dyDescent="0.15">
      <c r="A28" s="253" t="s">
        <v>518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519</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155" t="s">
        <v>498</v>
      </c>
      <c r="AP30" s="262"/>
      <c r="AQ30" s="263" t="s">
        <v>499</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156"/>
      <c r="AP31" s="268" t="s">
        <v>500</v>
      </c>
      <c r="AQ31" s="269" t="s">
        <v>501</v>
      </c>
      <c r="AR31" s="270" t="s">
        <v>502</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171" t="s">
        <v>520</v>
      </c>
      <c r="AL32" s="1172"/>
      <c r="AM32" s="1172"/>
      <c r="AN32" s="1173"/>
      <c r="AO32" s="302">
        <v>450289</v>
      </c>
      <c r="AP32" s="302">
        <v>67338</v>
      </c>
      <c r="AQ32" s="303">
        <v>77495</v>
      </c>
      <c r="AR32" s="304">
        <v>-13.1</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171" t="s">
        <v>521</v>
      </c>
      <c r="AL33" s="1172"/>
      <c r="AM33" s="1172"/>
      <c r="AN33" s="1173"/>
      <c r="AO33" s="302" t="s">
        <v>506</v>
      </c>
      <c r="AP33" s="302" t="s">
        <v>506</v>
      </c>
      <c r="AQ33" s="303" t="s">
        <v>506</v>
      </c>
      <c r="AR33" s="304" t="s">
        <v>506</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171" t="s">
        <v>522</v>
      </c>
      <c r="AL34" s="1172"/>
      <c r="AM34" s="1172"/>
      <c r="AN34" s="1173"/>
      <c r="AO34" s="302" t="s">
        <v>506</v>
      </c>
      <c r="AP34" s="302" t="s">
        <v>506</v>
      </c>
      <c r="AQ34" s="303" t="s">
        <v>506</v>
      </c>
      <c r="AR34" s="304" t="s">
        <v>506</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171" t="s">
        <v>523</v>
      </c>
      <c r="AL35" s="1172"/>
      <c r="AM35" s="1172"/>
      <c r="AN35" s="1173"/>
      <c r="AO35" s="302">
        <v>204564</v>
      </c>
      <c r="AP35" s="302">
        <v>30591</v>
      </c>
      <c r="AQ35" s="303">
        <v>26940</v>
      </c>
      <c r="AR35" s="304">
        <v>13.6</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171" t="s">
        <v>524</v>
      </c>
      <c r="AL36" s="1172"/>
      <c r="AM36" s="1172"/>
      <c r="AN36" s="1173"/>
      <c r="AO36" s="302">
        <v>13391</v>
      </c>
      <c r="AP36" s="302">
        <v>2003</v>
      </c>
      <c r="AQ36" s="303">
        <v>3757</v>
      </c>
      <c r="AR36" s="304">
        <v>-46.7</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171" t="s">
        <v>525</v>
      </c>
      <c r="AL37" s="1172"/>
      <c r="AM37" s="1172"/>
      <c r="AN37" s="1173"/>
      <c r="AO37" s="302" t="s">
        <v>506</v>
      </c>
      <c r="AP37" s="302" t="s">
        <v>506</v>
      </c>
      <c r="AQ37" s="303">
        <v>476</v>
      </c>
      <c r="AR37" s="304" t="s">
        <v>506</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174" t="s">
        <v>526</v>
      </c>
      <c r="AL38" s="1175"/>
      <c r="AM38" s="1175"/>
      <c r="AN38" s="1176"/>
      <c r="AO38" s="305" t="s">
        <v>506</v>
      </c>
      <c r="AP38" s="305" t="s">
        <v>506</v>
      </c>
      <c r="AQ38" s="306">
        <v>3</v>
      </c>
      <c r="AR38" s="294" t="s">
        <v>506</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174" t="s">
        <v>527</v>
      </c>
      <c r="AL39" s="1175"/>
      <c r="AM39" s="1175"/>
      <c r="AN39" s="1176"/>
      <c r="AO39" s="302">
        <v>-832</v>
      </c>
      <c r="AP39" s="302">
        <v>-124</v>
      </c>
      <c r="AQ39" s="303">
        <v>-1869</v>
      </c>
      <c r="AR39" s="304">
        <v>-93.4</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171" t="s">
        <v>528</v>
      </c>
      <c r="AL40" s="1172"/>
      <c r="AM40" s="1172"/>
      <c r="AN40" s="1173"/>
      <c r="AO40" s="302">
        <v>-388171</v>
      </c>
      <c r="AP40" s="302">
        <v>-58049</v>
      </c>
      <c r="AQ40" s="303">
        <v>-73868</v>
      </c>
      <c r="AR40" s="304">
        <v>-21.4</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77" t="s">
        <v>298</v>
      </c>
      <c r="AL41" s="1178"/>
      <c r="AM41" s="1178"/>
      <c r="AN41" s="1179"/>
      <c r="AO41" s="302">
        <v>279241</v>
      </c>
      <c r="AP41" s="302">
        <v>41759</v>
      </c>
      <c r="AQ41" s="303">
        <v>32935</v>
      </c>
      <c r="AR41" s="304">
        <v>26.8</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529</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530</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531</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166" t="s">
        <v>498</v>
      </c>
      <c r="AN49" s="1168" t="s">
        <v>532</v>
      </c>
      <c r="AO49" s="1169"/>
      <c r="AP49" s="1169"/>
      <c r="AQ49" s="1169"/>
      <c r="AR49" s="1170"/>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167"/>
      <c r="AN50" s="318" t="s">
        <v>533</v>
      </c>
      <c r="AO50" s="319" t="s">
        <v>534</v>
      </c>
      <c r="AP50" s="320" t="s">
        <v>535</v>
      </c>
      <c r="AQ50" s="321" t="s">
        <v>536</v>
      </c>
      <c r="AR50" s="322" t="s">
        <v>537</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538</v>
      </c>
      <c r="AL51" s="315"/>
      <c r="AM51" s="323">
        <v>1844244</v>
      </c>
      <c r="AN51" s="324">
        <v>272656</v>
      </c>
      <c r="AO51" s="325">
        <v>165.5</v>
      </c>
      <c r="AP51" s="326">
        <v>202870</v>
      </c>
      <c r="AQ51" s="327">
        <v>20.100000000000001</v>
      </c>
      <c r="AR51" s="328">
        <v>145.4</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539</v>
      </c>
      <c r="AM52" s="331">
        <v>669789</v>
      </c>
      <c r="AN52" s="332">
        <v>99023</v>
      </c>
      <c r="AO52" s="333">
        <v>67.3</v>
      </c>
      <c r="AP52" s="334">
        <v>79735</v>
      </c>
      <c r="AQ52" s="335">
        <v>0.5</v>
      </c>
      <c r="AR52" s="336">
        <v>66.8</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540</v>
      </c>
      <c r="AL53" s="315"/>
      <c r="AM53" s="323">
        <v>939363</v>
      </c>
      <c r="AN53" s="324">
        <v>139537</v>
      </c>
      <c r="AO53" s="325">
        <v>-48.8</v>
      </c>
      <c r="AP53" s="326">
        <v>167497</v>
      </c>
      <c r="AQ53" s="327">
        <v>-17.399999999999999</v>
      </c>
      <c r="AR53" s="328">
        <v>-31.4</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539</v>
      </c>
      <c r="AM54" s="331">
        <v>486374</v>
      </c>
      <c r="AN54" s="332">
        <v>72248</v>
      </c>
      <c r="AO54" s="333">
        <v>-27</v>
      </c>
      <c r="AP54" s="334">
        <v>82571</v>
      </c>
      <c r="AQ54" s="335">
        <v>3.6</v>
      </c>
      <c r="AR54" s="336">
        <v>-30.6</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541</v>
      </c>
      <c r="AL55" s="315"/>
      <c r="AM55" s="323">
        <v>873435</v>
      </c>
      <c r="AN55" s="324">
        <v>130227</v>
      </c>
      <c r="AO55" s="325">
        <v>-6.7</v>
      </c>
      <c r="AP55" s="326">
        <v>190274</v>
      </c>
      <c r="AQ55" s="327">
        <v>13.6</v>
      </c>
      <c r="AR55" s="328">
        <v>-20.3</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539</v>
      </c>
      <c r="AM56" s="331">
        <v>427695</v>
      </c>
      <c r="AN56" s="332">
        <v>63768</v>
      </c>
      <c r="AO56" s="333">
        <v>-11.7</v>
      </c>
      <c r="AP56" s="334">
        <v>88584</v>
      </c>
      <c r="AQ56" s="335">
        <v>7.3</v>
      </c>
      <c r="AR56" s="336">
        <v>-19</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542</v>
      </c>
      <c r="AL57" s="315"/>
      <c r="AM57" s="323">
        <v>1305177</v>
      </c>
      <c r="AN57" s="324">
        <v>194570</v>
      </c>
      <c r="AO57" s="325">
        <v>49.4</v>
      </c>
      <c r="AP57" s="326">
        <v>200194</v>
      </c>
      <c r="AQ57" s="327">
        <v>5.2</v>
      </c>
      <c r="AR57" s="328">
        <v>44.2</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539</v>
      </c>
      <c r="AM58" s="331">
        <v>676396</v>
      </c>
      <c r="AN58" s="332">
        <v>100834</v>
      </c>
      <c r="AO58" s="333">
        <v>58.1</v>
      </c>
      <c r="AP58" s="334">
        <v>106422</v>
      </c>
      <c r="AQ58" s="335">
        <v>20.100000000000001</v>
      </c>
      <c r="AR58" s="336">
        <v>38</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543</v>
      </c>
      <c r="AL59" s="315"/>
      <c r="AM59" s="323">
        <v>671568</v>
      </c>
      <c r="AN59" s="324">
        <v>100429</v>
      </c>
      <c r="AO59" s="325">
        <v>-48.4</v>
      </c>
      <c r="AP59" s="326">
        <v>122054</v>
      </c>
      <c r="AQ59" s="327">
        <v>-39</v>
      </c>
      <c r="AR59" s="328">
        <v>-9.4</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539</v>
      </c>
      <c r="AM60" s="331">
        <v>410843</v>
      </c>
      <c r="AN60" s="332">
        <v>61439</v>
      </c>
      <c r="AO60" s="333">
        <v>-39.1</v>
      </c>
      <c r="AP60" s="334">
        <v>68298</v>
      </c>
      <c r="AQ60" s="335">
        <v>-35.799999999999997</v>
      </c>
      <c r="AR60" s="336">
        <v>-3.3</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544</v>
      </c>
      <c r="AL61" s="337"/>
      <c r="AM61" s="338">
        <v>1126757</v>
      </c>
      <c r="AN61" s="339">
        <v>167484</v>
      </c>
      <c r="AO61" s="340">
        <v>22.2</v>
      </c>
      <c r="AP61" s="341">
        <v>176578</v>
      </c>
      <c r="AQ61" s="342">
        <v>-3.5</v>
      </c>
      <c r="AR61" s="328">
        <v>25.7</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539</v>
      </c>
      <c r="AM62" s="331">
        <v>534219</v>
      </c>
      <c r="AN62" s="332">
        <v>79462</v>
      </c>
      <c r="AO62" s="333">
        <v>9.5</v>
      </c>
      <c r="AP62" s="334">
        <v>85122</v>
      </c>
      <c r="AQ62" s="335">
        <v>-0.9</v>
      </c>
      <c r="AR62" s="336">
        <v>10.4</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8pxXdcJnZSPG6VKGMTmbc7QscTe2OqUlQYsnqjPMLVbmZv6x4ZnAaDi1ncOv4m8Om5MtGezZhy5awVa49IrH+A==" saltValue="2BDA1AWX5AxaqtYPp99q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U121"/>
  <sheetViews>
    <sheetView showGridLines="0" topLeftCell="X85" zoomScaleNormal="100" zoomScaleSheetLayoutView="55" workbookViewId="0">
      <selection activeCell="W17" sqref="W17:AB18"/>
    </sheetView>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546</v>
      </c>
    </row>
    <row r="121" spans="125:125" ht="13.5" hidden="1" customHeight="1" x14ac:dyDescent="0.15">
      <c r="DU121" s="249"/>
    </row>
  </sheetData>
  <sheetProtection algorithmName="SHA-512" hashValue="CpUuqMp5CxGaLJqUO3qvHFgfs8EdGPreUmR2svq29uZJGlYn9QYuRmlYTKqZW8jkLcE8l2WG0DDzdviqu9VPhw==" saltValue="FF0KsEqPsZA8cGldD49I3A==" spinCount="100000" sheet="1" objects="1" scenarios="1"/>
  <dataConsolidate/>
  <phoneticPr fontId="2"/>
  <printOptions horizontalCentered="1" verticalCentered="1"/>
  <pageMargins left="0" right="0" top="0.2362204724409449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topLeftCell="A63" zoomScale="85" zoomScaleNormal="55" zoomScaleSheetLayoutView="85" workbookViewId="0">
      <selection activeCell="W17" sqref="W17:AB18"/>
    </sheetView>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sheetData>
  <sheetProtection algorithmName="SHA-512" hashValue="9s0Y/jGY45h3Smk6zXQIeUA5icysj9FEEb3JIJnUzhuNnW9SXAvPduHXc4NLGoWAl7whc2Ejb0XwpJtpECbY4w==" saltValue="IAgO/V81sgWC37MKMsZs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topLeftCell="A14" zoomScale="85" zoomScaleNormal="55" zoomScaleSheetLayoutView="85" workbookViewId="0">
      <selection activeCell="W17" sqref="W17:AB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80" t="s">
        <v>3</v>
      </c>
      <c r="D47" s="1180"/>
      <c r="E47" s="1181"/>
      <c r="F47" s="11">
        <v>47.04</v>
      </c>
      <c r="G47" s="12">
        <v>47.02</v>
      </c>
      <c r="H47" s="12">
        <v>46.74</v>
      </c>
      <c r="I47" s="12">
        <v>43.33</v>
      </c>
      <c r="J47" s="13">
        <v>50.68</v>
      </c>
    </row>
    <row r="48" spans="2:10" ht="57.75" customHeight="1" x14ac:dyDescent="0.15">
      <c r="B48" s="14"/>
      <c r="C48" s="1182" t="s">
        <v>4</v>
      </c>
      <c r="D48" s="1182"/>
      <c r="E48" s="1183"/>
      <c r="F48" s="15">
        <v>30.28</v>
      </c>
      <c r="G48" s="16">
        <v>29.58</v>
      </c>
      <c r="H48" s="16">
        <v>24.7</v>
      </c>
      <c r="I48" s="16">
        <v>32.450000000000003</v>
      </c>
      <c r="J48" s="17">
        <v>36.020000000000003</v>
      </c>
    </row>
    <row r="49" spans="2:10" ht="57.75" customHeight="1" thickBot="1" x14ac:dyDescent="0.2">
      <c r="B49" s="18"/>
      <c r="C49" s="1184" t="s">
        <v>5</v>
      </c>
      <c r="D49" s="1184"/>
      <c r="E49" s="1185"/>
      <c r="F49" s="19">
        <v>1.32</v>
      </c>
      <c r="G49" s="20" t="s">
        <v>553</v>
      </c>
      <c r="H49" s="20" t="s">
        <v>554</v>
      </c>
      <c r="I49" s="20">
        <v>9.85</v>
      </c>
      <c r="J49" s="21">
        <v>15.83</v>
      </c>
    </row>
    <row r="50" spans="2:10" x14ac:dyDescent="0.15"/>
  </sheetData>
  <sheetProtection algorithmName="SHA-512" hashValue="ocrPsvuZd5oxfdmx/wXJEY25RI8LByyosgcCUg+/QEVlFe1Hl/lsDOjB9o8hUL9jBtgxYvMjkh1b+rjHtMDyyg==" saltValue="8gFzb+t21y9bh7kiBtIZ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2023-10-16T05:30:45Z</cp:lastPrinted>
  <dcterms:created xsi:type="dcterms:W3CDTF">2023-02-20T05:22:34Z</dcterms:created>
  <dcterms:modified xsi:type="dcterms:W3CDTF">2023-10-16T05:43:00Z</dcterms:modified>
  <cp:category/>
</cp:coreProperties>
</file>