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<sst xmlns="http://schemas.openxmlformats.org/spreadsheetml/2006/main" count="1139" uniqueCount="618">
  <si>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</si>
  <si>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</si>
  <si>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</si>
  <si>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</si>
  <si>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</si>
  <si>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</si>
  <si>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</si>
  <si>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</si>
  <si>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</si>
  <si>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</si>
  <si>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</si>
  <si>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</si>
  <si>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</si>
  <si>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</si>
  <si>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</si>
  <si>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</si>
  <si>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</si>
  <si>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</si>
  <si>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</si>
  <si>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</si>
  <si>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</si>
  <si>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</si>
  <si>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</si>
  <si>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</si>
  <si>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</si>
  <si>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</si>
  <si>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</si>
  <si>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</si>
  <si>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</si>
  <si>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</si>
  <si>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</si>
  <si>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</si>
  <si>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</si>
  <si>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</si>
  <si>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</si>
  <si>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</si>
  <si>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</si>
  <si>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</si>
  <si>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</si>
  <si>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</si>
  <si>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</si>
  <si>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</si>
  <si>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</si>
  <si>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</si>
  <si>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</si>
  <si>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</si>
  <si>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</si>
  <si>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</si>
  <si>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</si>
  <si>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</si>
  <si>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</si>
  <si>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</si>
  <si>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</si>
  <si>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</si>
  <si>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</si>
  <si>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</si>
  <si>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</si>
  <si>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</si>
  <si>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</si>
  <si>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</si>
  <si>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</si>
  <si>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</si>
  <si>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</si>
  <si>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</si>
  <si>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</si>
  <si>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</si>
  <si>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</si>
  <si>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</si>
  <si>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</si>
  <si>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</si>
  <si>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</si>
  <si>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</si>
  <si>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</si>
  <si>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</si>
  <si>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</si>
  <si>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</si>
  <si>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</si>
  <si>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</si>
  <si>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</si>
  <si>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</si>
  <si>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</si>
  <si>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</si>
  <si>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</si>
  <si>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</si>
  <si>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</si>
  <si>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</si>
  <si>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</si>
  <si>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</si>
  <si>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</si>
  <si>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</si>
  <si>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</si>
  <si>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</si>
  <si>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</si>
  <si>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</si>
  <si>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</si>
  <si>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</si>
  <si>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</si>
  <si>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</si>
  <si>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</si>
  <si>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</si>
  <si>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</si>
  <si>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</si>
  <si>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</si>
  <si>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</si>
  <si>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</si>
  <si>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</si>
  <si>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</si>
  <si>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</si>
  <si>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</si>
  <si>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</si>
  <si>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</si>
  <si>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</si>
  <si>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</si>
  <si>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</si>
  <si>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</si>
  <si>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</si>
  <si>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</si>
  <si>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</si>
  <si>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</si>
  <si>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</si>
  <si>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</si>
  <si>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</si>
  <si>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</si>
  <si>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</si>
  <si>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</si>
  <si>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</si>
  <si>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</si>
  <si>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</si>
  <si>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</si>
  <si>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</si>
  <si>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</si>
  <si>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</si>
  <si>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</si>
  <si>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</si>
  <si>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</si>
  <si>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</si>
  <si>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</si>
  <si>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</si>
  <si>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</si>
  <si>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</si>
  <si>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</si>
  <si>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</si>
  <si>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</si>
  <si>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</si>
  <si>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</si>
  <si>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</si>
  <si>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</si>
  <si>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</si>
  <si>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</si>
  <si>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</si>
  <si>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</si>
  <si>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</si>
  <si>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</si>
  <si>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</si>
  <si>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</si>
  <si>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</si>
  <si>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</si>
  <si>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</si>
  <si>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</si>
  <si>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</si>
  <si>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</si>
  <si>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</si>
  <si>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</si>
  <si>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</si>
  <si>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</si>
  <si>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</si>
  <si>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</si>
  <si>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</si>
  <si>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</si>
  <si>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</si>
  <si>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</si>
  <si>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</si>
  <si>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</si>
  <si>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</si>
  <si>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</si>
  <si>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</si>
  <si>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</si>
  <si>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</si>
  <si>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</si>
  <si>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</si>
  <si>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</si>
  <si>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</si>
  <si>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</si>
  <si>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</si>
  <si>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</si>
  <si>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</si>
  <si>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</si>
  <si>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</si>
  <si>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</si>
  <si>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</si>
  <si>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</si>
  <si>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</si>
  <si>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</si>
  <si>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</si>
  <si>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</si>
  <si>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</si>
  <si>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</si>
  <si>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</si>
  <si>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</si>
  <si>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</si>
  <si>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</si>
  <si>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</si>
  <si>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</si>
  <si>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</si>
  <si>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</si>
  <si>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</si>
  <si>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</si>
  <si>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</si>
  <si>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</si>
  <si>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</si>
  <si>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</si>
  <si>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</si>
  <si>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</si>
  <si>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</si>
  <si>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</si>
  <si>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</si>
  <si>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長野県上松町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</si>
  <si>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</si>
  <si>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</si>
  <si>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</si>
  <si>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</si>
  <si>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</si>
  <si>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</si>
  <si>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</si>
  <si>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</si>
  <si>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</si>
  <si>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</si>
  <si>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</si>
  <si>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</si>
  <si>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</si>
  <si>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</si>
  <si>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</si>
  <si>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</si>
  <si>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</si>
  <si>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</si>
  <si>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</si>
  <si>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</si>
  <si>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</si>
  <si>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</si>
  <si>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</si>
  <si>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</si>
  <si>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</si>
  <si>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</si>
  <si>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</si>
  <si>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</si>
  <si>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</si>
  <si>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</si>
  <si>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</si>
  <si>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</si>
  <si>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</si>
  <si>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</si>
  <si>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</si>
  <si>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</si>
  <si>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</si>
  <si>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</si>
  <si>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</si>
  <si>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</si>
  <si>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</si>
  <si>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</si>
  <si>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</si>
  <si>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</si>
  <si>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</si>
  <si>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</si>
  <si>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</si>
  <si>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</si>
  <si>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</si>
  <si>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</si>
  <si>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</si>
  <si>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</si>
  <si>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</si>
  <si>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</si>
  <si>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</si>
  <si>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</si>
  <si>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</si>
  <si>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</si>
  <si>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</si>
  <si>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</si>
  <si>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</si>
  <si>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</si>
  <si>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</si>
  <si>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</si>
  <si>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</si>
  <si>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</si>
  <si>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</si>
  <si>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</si>
  <si>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</si>
  <si>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</si>
  <si>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</si>
  <si>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</si>
  <si>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</si>
  <si>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</si>
  <si>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</si>
  <si>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</si>
  <si>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</si>
  <si>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</si>
  <si>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</si>
  <si>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</si>
  <si>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</si>
  <si>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</si>
  <si>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</si>
  <si>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</si>
  <si>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</si>
  <si>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</si>
  <si>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</si>
  <si>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</si>
  <si>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</si>
  <si>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</si>
  <si>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</si>
  <si>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</si>
  <si>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</si>
  <si>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</si>
  <si>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</si>
  <si>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</si>
  <si>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</si>
  <si>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</si>
  <si>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</si>
  <si>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</si>
  <si>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</si>
  <si>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</si>
  <si>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</si>
  <si>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</si>
  <si>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</si>
  <si>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</si>
  <si>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</si>
  <si>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</si>
  <si>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</si>
  <si>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</si>
  <si>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</si>
  <si>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</si>
  <si>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</si>
  <si>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</si>
  <si>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</si>
  <si>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</si>
  <si>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</si>
  <si>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</si>
  <si>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</si>
  <si>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</si>
  <si>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</si>
  <si>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</si>
  <si>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</si>
  <si>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</si>
  <si>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</si>
  <si>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</si>
  <si>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</si>
  <si>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</si>
  <si>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</si>
  <si>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</si>
  <si>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</si>
  <si>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</si>
  <si>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</si>
  <si>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</si>
  <si>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</si>
  <si>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</si>
  <si>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</si>
  <si>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</si>
  <si>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</si>
  <si>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</si>
  <si>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</si>
  <si>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</si>
  <si>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</si>
  <si>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</si>
  <si>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</si>
  <si>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</si>
  <si>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</si>
  <si>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</si>
  <si>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</si>
  <si>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長野県上松町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</si>
  <si>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</si>
  <si>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</si>
  <si>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</si>
  <si>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</si>
  <si>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</si>
  <si>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</si>
  <si>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</si>
  <si>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</si>
  <si>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</si>
  <si>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</si>
  <si>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</si>
  <si>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</si>
  <si>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</si>
  <si>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</si>
  <si>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</si>
  <si>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</si>
  <si>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</si>
  <si>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</si>
  <si>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</si>
  <si>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</si>
  <si>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上松町奨学金特別会計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</si>
  <si>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</si>
  <si>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</si>
  <si>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</si>
  <si>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</si>
  <si>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</si>
  <si>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</si>
  <si>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</si>
  <si>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</si>
  <si>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</si>
  <si>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</si>
  <si>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</si>
  <si>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</si>
  <si>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</si>
  <si>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</si>
  <si>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</si>
  <si>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上松町国民健康保険特別会計</t>
    <phoneticPr fontId="5"/>
  </si>
  <si>
    <t>上松町後期高齢者医療特別会計</t>
    <phoneticPr fontId="5"/>
  </si>
  <si>
    <t>-</t>
    <phoneticPr fontId="5"/>
  </si>
  <si>
    <t>上松町水道事業会計</t>
    <phoneticPr fontId="5"/>
  </si>
  <si>
    <t>法適用企業</t>
    <phoneticPr fontId="5"/>
  </si>
  <si>
    <t>上松町公共下水道特別会計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</si>
  <si>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</si>
  <si>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</si>
  <si>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</si>
  <si>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</si>
  <si>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</si>
  <si>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</si>
  <si>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</si>
  <si>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</si>
  <si>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</si>
  <si>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</si>
  <si>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</si>
  <si>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</si>
  <si>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</si>
  <si>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</si>
  <si>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</si>
  <si>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</si>
  <si>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</si>
  <si>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</si>
  <si>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</si>
  <si>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</si>
  <si>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</si>
  <si>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</si>
  <si>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</si>
  <si>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</si>
  <si>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</si>
  <si>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</si>
  <si>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</si>
  <si>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</si>
  <si>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</si>
  <si>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</si>
  <si>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</si>
  <si>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</si>
  <si>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</si>
  <si>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</si>
  <si>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</si>
  <si>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</si>
  <si>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</si>
  <si>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</si>
  <si>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</si>
  <si>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</si>
  <si>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</si>
  <si>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</si>
  <si>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</si>
  <si>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</si>
  <si>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</si>
  <si>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</si>
  <si>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</si>
  <si>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</si>
  <si>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</si>
  <si>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</si>
  <si>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</si>
  <si>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</si>
  <si>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</si>
  <si>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</si>
  <si>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</si>
  <si>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</si>
  <si>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</si>
  <si>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</si>
  <si>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</si>
  <si>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</si>
  <si>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</si>
  <si>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</si>
  <si>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</si>
  <si>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上松町水道事業会計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</si>
  <si>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</si>
  <si>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上松町後期高齢者医療特別会計</t>
    <phoneticPr fontId="5"/>
  </si>
  <si>
    <t>(Ｆ)</t>
    <phoneticPr fontId="5"/>
  </si>
  <si>
    <t>上松町国民健康保険特別会計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</si>
  <si>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</si>
  <si>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</si>
  <si>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</si>
  <si>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</si>
  <si>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</si>
  <si>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</si>
  <si>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</si>
  <si>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</si>
  <si>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</si>
  <si>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</si>
  <si>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</si>
  <si>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</si>
  <si>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</si>
  <si>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</si>
  <si>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</si>
  <si>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</si>
  <si>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</si>
  <si>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</si>
  <si>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</si>
  <si>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</si>
  <si>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</si>
  <si>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</si>
  <si>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</si>
  <si>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</si>
  <si>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</si>
  <si>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</si>
  <si>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</si>
  <si>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</si>
  <si>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</si>
  <si>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</si>
  <si>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</si>
  <si>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</si>
  <si>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</si>
  <si>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</si>
  <si>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</si>
  <si>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</si>
  <si>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</si>
  <si>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</si>
  <si>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</si>
  <si>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</si>
  <si>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</si>
  <si>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</si>
  <si>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</si>
  <si>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</si>
  <si>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</si>
  <si>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</si>
  <si>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</si>
  <si>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</si>
  <si>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</si>
  <si>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</si>
  <si>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</si>
  <si>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</si>
  <si>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</si>
  <si>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</si>
  <si>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</si>
  <si>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</si>
  <si>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</si>
  <si>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</si>
  <si>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</si>
  <si>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</si>
  <si>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</si>
  <si>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</si>
  <si>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</si>
  <si>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</si>
  <si>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</si>
  <si>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</si>
  <si>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</si>
  <si>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</si>
  <si>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</si>
  <si>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</si>
  <si>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</si>
  <si>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</si>
  <si>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</si>
  <si>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</si>
  <si>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</si>
  <si>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</si>
  <si>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</si>
  <si>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</si>
  <si>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</si>
  <si>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</si>
  <si>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</si>
  <si>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</si>
  <si>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</si>
  <si>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</si>
  <si>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</si>
  <si>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</si>
  <si>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</si>
  <si>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</si>
  <si>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2.46</t>
  </si>
  <si>
    <t>▲ 1.22</t>
  </si>
  <si>
    <t>▲ 5.50</t>
  </si>
  <si>
    <t>▲ 2.24</t>
  </si>
  <si>
    <t>上松町水道事業会計</t>
  </si>
  <si>
    <t>一般会計</t>
  </si>
  <si>
    <t>上松町国民健康保険特別会計</t>
  </si>
  <si>
    <t>上松町奨学金特別会計</t>
  </si>
  <si>
    <t>上松町後期高齢者医療特別会計</t>
  </si>
  <si>
    <t>上松町公共下水道特別会計</t>
  </si>
  <si>
    <t>その他会計（赤字）</t>
  </si>
  <si>
    <t>その他会計（黒字）</t>
  </si>
  <si>
    <t>H25末</t>
    <phoneticPr fontId="5"/>
  </si>
  <si>
    <t>H26末</t>
    <phoneticPr fontId="5"/>
  </si>
  <si>
    <t>H27末</t>
    <phoneticPr fontId="5"/>
  </si>
  <si>
    <t>H28末</t>
    <phoneticPr fontId="5"/>
  </si>
  <si>
    <t>H29末</t>
    <phoneticPr fontId="5"/>
  </si>
  <si>
    <t>上松町土地開発公社</t>
    <rPh sb="0" eb="3">
      <t>ア</t>
    </rPh>
    <rPh sb="3" eb="5">
      <t>トチ</t>
    </rPh>
    <rPh sb="5" eb="7">
      <t>カイハツ</t>
    </rPh>
    <rPh sb="7" eb="9">
      <t>コウシャ</t>
    </rPh>
    <phoneticPr fontId="18"/>
  </si>
  <si>
    <t>-</t>
    <phoneticPr fontId="2"/>
  </si>
  <si>
    <t>-</t>
    <phoneticPr fontId="2"/>
  </si>
  <si>
    <t>-</t>
    <phoneticPr fontId="2"/>
  </si>
  <si>
    <t>－</t>
    <phoneticPr fontId="2"/>
  </si>
  <si>
    <t>上松町役場庁舎建設整備基金</t>
    <rPh sb="0" eb="3">
      <t>ア</t>
    </rPh>
    <rPh sb="3" eb="5">
      <t>ヤクバ</t>
    </rPh>
    <rPh sb="5" eb="7">
      <t>チョウシャ</t>
    </rPh>
    <rPh sb="7" eb="9">
      <t>ケンセツ</t>
    </rPh>
    <rPh sb="9" eb="11">
      <t>セイビ</t>
    </rPh>
    <rPh sb="11" eb="13">
      <t>キキン</t>
    </rPh>
    <phoneticPr fontId="18"/>
  </si>
  <si>
    <t>上松町地域福祉振興基金</t>
    <rPh sb="0" eb="3">
      <t>ア</t>
    </rPh>
    <rPh sb="3" eb="5">
      <t>チイキ</t>
    </rPh>
    <rPh sb="5" eb="7">
      <t>フクシ</t>
    </rPh>
    <rPh sb="7" eb="9">
      <t>シンコウ</t>
    </rPh>
    <rPh sb="9" eb="11">
      <t>キキン</t>
    </rPh>
    <phoneticPr fontId="18"/>
  </si>
  <si>
    <t>ねざめホテル施設整備基金</t>
    <rPh sb="6" eb="8">
      <t>シセツ</t>
    </rPh>
    <rPh sb="8" eb="10">
      <t>セイビ</t>
    </rPh>
    <rPh sb="10" eb="12">
      <t>キキン</t>
    </rPh>
    <phoneticPr fontId="18"/>
  </si>
  <si>
    <t>赤沢施設整備基金</t>
    <phoneticPr fontId="18"/>
  </si>
  <si>
    <t>上松町教育施設基金</t>
    <phoneticPr fontId="2"/>
  </si>
  <si>
    <t>-</t>
    <phoneticPr fontId="2"/>
  </si>
  <si>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</si>
  <si>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</si>
  <si>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</si>
  <si>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</si>
  <si>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</si>
  <si>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</si>
  <si>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</si>
  <si>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</si>
  <si>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</si>
  <si>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</si>
  <si>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</si>
  <si>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　（後期高齢者医療事業会計）</t>
    <rPh sb="2" eb="4">
      <t>コウキ</t>
    </rPh>
    <rPh sb="4" eb="7">
      <t>コウレイシャ</t>
    </rPh>
    <rPh sb="7" eb="9">
      <t>イリョウ</t>
    </rPh>
    <rPh sb="9" eb="11">
      <t>ジギョウ</t>
    </rPh>
    <rPh sb="11" eb="1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</si>
  <si>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</si>
  <si>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</si>
  <si>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</si>
  <si>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</si>
  <si>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</si>
  <si>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</si>
  <si>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</si>
  <si>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</si>
  <si>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</si>
  <si>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</si>
  <si>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</si>
  <si>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将来負担比率は横ばいで推移しているが、類似団体と比べて高い水準にある一方、有形固定資産減価償却率は類似団体よりも低い水準である。しかし、H28年度からH29年度にかけての有形固定資産減価償却率の上昇値は、類似団体に比べると高いことから、公共施設等総合管理計画に基づき計画的な老朽化対策・資産管理に取り組んでいくとともに、適切な財源確保による事業実施に努める。</t>
    <phoneticPr fontId="5"/>
  </si>
  <si>
    <t xml:space="preserve">  平成30年度においては、将来負担比率・実質公債費率ともに減少傾向の中、前年度よりほぼ横ばいで推移しており、実質公債費率については類似団体内平均値より低い数値となっている。
　将来負担比率は依然として類似団体内平均値より高いものの、平成26年度と比較し△55.8ポイントと大幅に改善しており、これは一般会計及び公営企業会計の地方債残高が減少してきていたこと、充当可能基金、特に庁舎建設整備基金残高が増加してきていたことが主な理由となっている。ただし、一般会計においては今後、庁舎建設、木曽広域連合CATVのFTTH化等の大型事業の実施が予定されており、地方債残高の増加と基金残高の減少が見込まれていることから、計画的且つ健全な財政運営に努めていく必要がある。
</t>
    <rPh sb="30" eb="32">
      <t>ゲンショウ</t>
    </rPh>
    <rPh sb="32" eb="34">
      <t>ケイコウ</t>
    </rPh>
    <rPh sb="35" eb="36">
      <t>ナカ</t>
    </rPh>
    <rPh sb="243" eb="245">
      <t>キソ</t>
    </rPh>
    <rPh sb="245" eb="247">
      <t>コウイキ</t>
    </rPh>
    <rPh sb="247" eb="249">
      <t>レンゴウ</t>
    </rPh>
    <rPh sb="258" eb="259">
      <t>カ</t>
    </rPh>
    <rPh sb="259" eb="260">
      <t>トウ</t>
    </rPh>
    <rPh sb="269" eb="27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</si>
</sst>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287914</c:v>
                </c:pt>
                <c:pt idx="2">
                  <c:v>310300</c:v>
                </c:pt>
                <c:pt idx="3">
                  <c:v>317319</c:v>
                </c:pt>
                <c:pt idx="4">
                  <c:v>289738</c:v>
                </c:pt>
              </c:numCache>
            </c:numRef>
          </c:val>
          <c:smooth val="0"/>
          <c:extLst>
            <c:ext xmlns:c16="http://schemas.microsoft.com/office/drawing/2014/chart" uri="{C3380CC4-5D6E-409C-BE32-E72D297353CC}">
              <c16:uniqueId val="{00000000-9036-4160-BECA-1D7239FBA3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81013</c:v>
                </c:pt>
                <c:pt idx="1">
                  <c:v>79036</c:v>
                </c:pt>
                <c:pt idx="2">
                  <c:v>93966</c:v>
                </c:pt>
                <c:pt idx="3">
                  <c:v>110142</c:v>
                </c:pt>
                <c:pt idx="4">
                  <c:v>80309</c:v>
                </c:pt>
              </c:numCache>
            </c:numRef>
          </c:val>
          <c:smooth val="0"/>
          <c:extLst>
            <c:ext xmlns:c16="http://schemas.microsoft.com/office/drawing/2014/chart" uri="{C3380CC4-5D6E-409C-BE32-E72D297353CC}">
              <c16:uniqueId val="{00000001-9036-4160-BECA-1D7239FBA389}"/>
            </c:ext>
          </c:extLst>
        </c:ser>
        <c:dLbls>
          <c:showLegendKey val="0"/>
          <c:showVal val="0"/>
          <c:showCatName val="0"/>
          <c:showSerName val="0"/>
          <c:showPercent val="0"/>
          <c:showBubbleSize val="0"/>
        </c:dLbls>
        <c:marker val="1"/>
        <c:smooth val="0"/>
        <c:axId val="495318432"/>
        <c:axId val="495321152"/>
      </c:lineChart>
      <c:catAx>
        <c:axId val="49531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321152"/>
        <c:crosses val="autoZero"/>
        <c:auto val="1"/>
        <c:lblAlgn val="ctr"/>
        <c:lblOffset val="100"/>
        <c:tickLblSkip val="1"/>
        <c:tickMarkSkip val="1"/>
        <c:noMultiLvlLbl val="0"/>
      </c:catAx>
      <c:valAx>
        <c:axId val="4953211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31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2.52</c:v>
                </c:pt>
                <c:pt idx="1">
                  <c:v>2.34</c:v>
                </c:pt>
                <c:pt idx="2">
                  <c:v>2.9</c:v>
                </c:pt>
                <c:pt idx="3">
                  <c:v>2.2999999999999998</c:v>
                </c:pt>
                <c:pt idx="4">
                  <c:v>2.71</c:v>
                </c:pt>
              </c:numCache>
            </c:numRef>
          </c:val>
          <c:extLst>
            <c:ext xmlns:c16="http://schemas.microsoft.com/office/drawing/2014/chart" uri="{C3380CC4-5D6E-409C-BE32-E72D297353CC}">
              <c16:uniqueId val="{00000000-16AD-4384-9064-73B097A5BC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41.56</c:v>
                </c:pt>
                <c:pt idx="1">
                  <c:v>39.409999999999997</c:v>
                </c:pt>
                <c:pt idx="2">
                  <c:v>39.119999999999997</c:v>
                </c:pt>
                <c:pt idx="3">
                  <c:v>36.729999999999997</c:v>
                </c:pt>
                <c:pt idx="4">
                  <c:v>35.71</c:v>
                </c:pt>
              </c:numCache>
            </c:numRef>
          </c:val>
          <c:extLst>
            <c:ext xmlns:c16="http://schemas.microsoft.com/office/drawing/2014/chart" uri="{C3380CC4-5D6E-409C-BE32-E72D297353CC}">
              <c16:uniqueId val="{00000001-16AD-4384-9064-73B097A5BC99}"/>
            </c:ext>
          </c:extLst>
        </c:ser>
        <c:dLbls>
          <c:showLegendKey val="0"/>
          <c:showVal val="0"/>
          <c:showCatName val="0"/>
          <c:showSerName val="0"/>
          <c:showPercent val="0"/>
          <c:showBubbleSize val="0"/>
        </c:dLbls>
        <c:gapWidth val="250"/>
        <c:overlap val="100"/>
        <c:axId val="495308096"/>
        <c:axId val="49531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7.0000000000000007E-2</c:v>
                </c:pt>
                <c:pt idx="1">
                  <c:v>-2.46</c:v>
                </c:pt>
                <c:pt idx="2">
                  <c:v>-1.22</c:v>
                </c:pt>
                <c:pt idx="3">
                  <c:v>-5.5</c:v>
                </c:pt>
                <c:pt idx="4">
                  <c:v>-2.2400000000000002</c:v>
                </c:pt>
              </c:numCache>
            </c:numRef>
          </c:val>
          <c:smooth val="0"/>
          <c:extLst>
            <c:ext xmlns:c16="http://schemas.microsoft.com/office/drawing/2014/chart" uri="{C3380CC4-5D6E-409C-BE32-E72D297353CC}">
              <c16:uniqueId val="{00000002-16AD-4384-9064-73B097A5BC99}"/>
            </c:ext>
          </c:extLst>
        </c:ser>
        <c:dLbls>
          <c:showLegendKey val="0"/>
          <c:showVal val="0"/>
          <c:showCatName val="0"/>
          <c:showSerName val="0"/>
          <c:showPercent val="0"/>
          <c:showBubbleSize val="0"/>
        </c:dLbls>
        <c:marker val="1"/>
        <c:smooth val="0"/>
        <c:axId val="495308096"/>
        <c:axId val="495311360"/>
      </c:lineChart>
      <c:catAx>
        <c:axId val="49530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311360"/>
        <c:crosses val="autoZero"/>
        <c:auto val="1"/>
        <c:lblAlgn val="ctr"/>
        <c:lblOffset val="100"/>
        <c:tickLblSkip val="1"/>
        <c:tickMarkSkip val="1"/>
        <c:noMultiLvlLbl val="0"/>
      </c:catAx>
      <c:valAx>
        <c:axId val="49531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30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37-4605-A20E-86C2D0BD65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37-4605-A20E-86C2D0BD65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37-4605-A20E-86C2D0BD650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A37-4605-A20E-86C2D0BD650A}"/>
            </c:ext>
          </c:extLst>
        </c:ser>
        <c:ser>
          <c:idx val="4"/>
          <c:order val="4"/>
          <c:tx>
            <c:strRef>
              <c:f>データシート!$A$31</c:f>
              <c:strCache>
                <c:ptCount val="1"/>
                <c:pt idx="0">
                  <c:v>上松町公共下水道特別会計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0.06</c:v>
                </c:pt>
                <c:pt idx="8">
                  <c:v>#N/A</c:v>
                </c:pt>
                <c:pt idx="9">
                  <c:v>0</c:v>
                </c:pt>
              </c:numCache>
            </c:numRef>
          </c:val>
          <c:extLst>
            <c:ext xmlns:c16="http://schemas.microsoft.com/office/drawing/2014/chart" uri="{C3380CC4-5D6E-409C-BE32-E72D297353CC}">
              <c16:uniqueId val="{00000004-CA37-4605-A20E-86C2D0BD650A}"/>
            </c:ext>
          </c:extLst>
        </c:ser>
        <c:ser>
          <c:idx val="5"/>
          <c:order val="5"/>
          <c:tx>
            <c:strRef>
              <c:f>データシート!$A$32</c:f>
              <c:strCache>
                <c:ptCount val="1"/>
                <c:pt idx="0">
                  <c:v>上松町後期高齢者医療特別会計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A37-4605-A20E-86C2D0BD650A}"/>
            </c:ext>
          </c:extLst>
        </c:ser>
        <c:ser>
          <c:idx val="6"/>
          <c:order val="6"/>
          <c:tx>
            <c:strRef>
              <c:f>データシート!$A$33</c:f>
              <c:strCache>
                <c:ptCount val="1"/>
                <c:pt idx="0">
                  <c:v>上松町奨学金特別会計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CA37-4605-A20E-86C2D0BD650A}"/>
            </c:ext>
          </c:extLst>
        </c:ser>
        <c:ser>
          <c:idx val="7"/>
          <c:order val="7"/>
          <c:tx>
            <c:strRef>
              <c:f>データシート!$A$34</c:f>
              <c:strCache>
                <c:ptCount val="1"/>
                <c:pt idx="0">
                  <c:v>上松町国民健康保険特別会計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1.04</c:v>
                </c:pt>
                <c:pt idx="4">
                  <c:v>#N/A</c:v>
                </c:pt>
                <c:pt idx="5">
                  <c:v>1.02</c:v>
                </c:pt>
                <c:pt idx="6">
                  <c:v>#N/A</c:v>
                </c:pt>
                <c:pt idx="7">
                  <c:v>0.75</c:v>
                </c:pt>
                <c:pt idx="8">
                  <c:v>#N/A</c:v>
                </c:pt>
                <c:pt idx="9">
                  <c:v>0.27</c:v>
                </c:pt>
              </c:numCache>
            </c:numRef>
          </c:val>
          <c:extLst>
            <c:ext xmlns:c16="http://schemas.microsoft.com/office/drawing/2014/chart" uri="{C3380CC4-5D6E-409C-BE32-E72D297353CC}">
              <c16:uniqueId val="{00000007-CA37-4605-A20E-86C2D0BD65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2.52</c:v>
                </c:pt>
                <c:pt idx="2">
                  <c:v>#N/A</c:v>
                </c:pt>
                <c:pt idx="3">
                  <c:v>2.33</c:v>
                </c:pt>
                <c:pt idx="4">
                  <c:v>#N/A</c:v>
                </c:pt>
                <c:pt idx="5">
                  <c:v>2.9</c:v>
                </c:pt>
                <c:pt idx="6">
                  <c:v>#N/A</c:v>
                </c:pt>
                <c:pt idx="7">
                  <c:v>2.2999999999999998</c:v>
                </c:pt>
                <c:pt idx="8">
                  <c:v>#N/A</c:v>
                </c:pt>
                <c:pt idx="9">
                  <c:v>2.7</c:v>
                </c:pt>
              </c:numCache>
            </c:numRef>
          </c:val>
          <c:extLst>
            <c:ext xmlns:c16="http://schemas.microsoft.com/office/drawing/2014/chart" uri="{C3380CC4-5D6E-409C-BE32-E72D297353CC}">
              <c16:uniqueId val="{00000008-CA37-4605-A20E-86C2D0BD650A}"/>
            </c:ext>
          </c:extLst>
        </c:ser>
        <c:ser>
          <c:idx val="9"/>
          <c:order val="9"/>
          <c:tx>
            <c:strRef>
              <c:f>データシート!$A$36</c:f>
              <c:strCache>
                <c:ptCount val="1"/>
                <c:pt idx="0">
                  <c:v>上松町水道事業会計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2.5499999999999998</c:v>
                </c:pt>
                <c:pt idx="2">
                  <c:v>#N/A</c:v>
                </c:pt>
                <c:pt idx="3">
                  <c:v>3.13</c:v>
                </c:pt>
                <c:pt idx="4">
                  <c:v>#N/A</c:v>
                </c:pt>
                <c:pt idx="5">
                  <c:v>3</c:v>
                </c:pt>
                <c:pt idx="6">
                  <c:v>#N/A</c:v>
                </c:pt>
                <c:pt idx="7">
                  <c:v>3.63</c:v>
                </c:pt>
                <c:pt idx="8">
                  <c:v>#N/A</c:v>
                </c:pt>
                <c:pt idx="9">
                  <c:v>3.56</c:v>
                </c:pt>
              </c:numCache>
            </c:numRef>
          </c:val>
          <c:extLst>
            <c:ext xmlns:c16="http://schemas.microsoft.com/office/drawing/2014/chart" uri="{C3380CC4-5D6E-409C-BE32-E72D297353CC}">
              <c16:uniqueId val="{00000009-CA37-4605-A20E-86C2D0BD650A}"/>
            </c:ext>
          </c:extLst>
        </c:ser>
        <c:dLbls>
          <c:showLegendKey val="0"/>
          <c:showVal val="0"/>
          <c:showCatName val="0"/>
          <c:showSerName val="0"/>
          <c:showPercent val="0"/>
          <c:showBubbleSize val="0"/>
        </c:dLbls>
        <c:gapWidth val="150"/>
        <c:overlap val="100"/>
        <c:axId val="495318976"/>
        <c:axId val="495321696"/>
      </c:barChart>
      <c:catAx>
        <c:axId val="49531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321696"/>
        <c:crosses val="autoZero"/>
        <c:auto val="1"/>
        <c:lblAlgn val="ctr"/>
        <c:lblOffset val="100"/>
        <c:tickLblSkip val="1"/>
        <c:tickMarkSkip val="1"/>
        <c:noMultiLvlLbl val="0"/>
      </c:catAx>
      <c:valAx>
        <c:axId val="49532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31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595</c:v>
                </c:pt>
                <c:pt idx="5">
                  <c:v>566</c:v>
                </c:pt>
                <c:pt idx="8">
                  <c:v>565</c:v>
                </c:pt>
                <c:pt idx="11">
                  <c:v>556</c:v>
                </c:pt>
                <c:pt idx="14">
                  <c:v>559</c:v>
                </c:pt>
              </c:numCache>
            </c:numRef>
          </c:val>
          <c:extLst>
            <c:ext xmlns:c16="http://schemas.microsoft.com/office/drawing/2014/chart" uri="{C3380CC4-5D6E-409C-BE32-E72D297353CC}">
              <c16:uniqueId val="{00000000-64B0-4459-8911-6C0D4FB59F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B0-4459-8911-6C0D4FB59F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17</c:v>
                </c:pt>
                <c:pt idx="6">
                  <c:v>18</c:v>
                </c:pt>
                <c:pt idx="9">
                  <c:v>17</c:v>
                </c:pt>
                <c:pt idx="12">
                  <c:v>16</c:v>
                </c:pt>
              </c:numCache>
            </c:numRef>
          </c:val>
          <c:extLst>
            <c:ext xmlns:c16="http://schemas.microsoft.com/office/drawing/2014/chart" uri="{C3380CC4-5D6E-409C-BE32-E72D297353CC}">
              <c16:uniqueId val="{00000002-64B0-4459-8911-6C0D4FB59F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12</c:v>
                </c:pt>
                <c:pt idx="6">
                  <c:v>14</c:v>
                </c:pt>
                <c:pt idx="9">
                  <c:v>12</c:v>
                </c:pt>
                <c:pt idx="12">
                  <c:v>13</c:v>
                </c:pt>
              </c:numCache>
            </c:numRef>
          </c:val>
          <c:extLst>
            <c:ext xmlns:c16="http://schemas.microsoft.com/office/drawing/2014/chart" uri="{C3380CC4-5D6E-409C-BE32-E72D297353CC}">
              <c16:uniqueId val="{00000003-64B0-4459-8911-6C0D4FB59F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236</c:v>
                </c:pt>
                <c:pt idx="3">
                  <c:v>215</c:v>
                </c:pt>
                <c:pt idx="6">
                  <c:v>189</c:v>
                </c:pt>
                <c:pt idx="9">
                  <c:v>189</c:v>
                </c:pt>
                <c:pt idx="12">
                  <c:v>168</c:v>
                </c:pt>
              </c:numCache>
            </c:numRef>
          </c:val>
          <c:extLst>
            <c:ext xmlns:c16="http://schemas.microsoft.com/office/drawing/2014/chart" uri="{C3380CC4-5D6E-409C-BE32-E72D297353CC}">
              <c16:uniqueId val="{00000004-64B0-4459-8911-6C0D4FB59F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B0-4459-8911-6C0D4FB59F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B0-4459-8911-6C0D4FB59F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452</c:v>
                </c:pt>
                <c:pt idx="3">
                  <c:v>438</c:v>
                </c:pt>
                <c:pt idx="6">
                  <c:v>450</c:v>
                </c:pt>
                <c:pt idx="9">
                  <c:v>454</c:v>
                </c:pt>
                <c:pt idx="12">
                  <c:v>463</c:v>
                </c:pt>
              </c:numCache>
            </c:numRef>
          </c:val>
          <c:extLst>
            <c:ext xmlns:c16="http://schemas.microsoft.com/office/drawing/2014/chart" uri="{C3380CC4-5D6E-409C-BE32-E72D297353CC}">
              <c16:uniqueId val="{00000007-64B0-4459-8911-6C0D4FB59F58}"/>
            </c:ext>
          </c:extLst>
        </c:ser>
        <c:dLbls>
          <c:showLegendKey val="0"/>
          <c:showVal val="0"/>
          <c:showCatName val="0"/>
          <c:showSerName val="0"/>
          <c:showPercent val="0"/>
          <c:showBubbleSize val="0"/>
        </c:dLbls>
        <c:gapWidth val="100"/>
        <c:overlap val="100"/>
        <c:axId val="495311904"/>
        <c:axId val="49530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114</c:v>
                </c:pt>
                <c:pt idx="2">
                  <c:v>#N/A</c:v>
                </c:pt>
                <c:pt idx="3">
                  <c:v>#N/A</c:v>
                </c:pt>
                <c:pt idx="4">
                  <c:v>116</c:v>
                </c:pt>
                <c:pt idx="5">
                  <c:v>#N/A</c:v>
                </c:pt>
                <c:pt idx="6">
                  <c:v>#N/A</c:v>
                </c:pt>
                <c:pt idx="7">
                  <c:v>106</c:v>
                </c:pt>
                <c:pt idx="8">
                  <c:v>#N/A</c:v>
                </c:pt>
                <c:pt idx="9">
                  <c:v>#N/A</c:v>
                </c:pt>
                <c:pt idx="10">
                  <c:v>116</c:v>
                </c:pt>
                <c:pt idx="11">
                  <c:v>#N/A</c:v>
                </c:pt>
                <c:pt idx="12">
                  <c:v>#N/A</c:v>
                </c:pt>
                <c:pt idx="13">
                  <c:v>101</c:v>
                </c:pt>
                <c:pt idx="14">
                  <c:v>#N/A</c:v>
                </c:pt>
              </c:numCache>
            </c:numRef>
          </c:val>
          <c:smooth val="0"/>
          <c:extLst>
            <c:ext xmlns:c16="http://schemas.microsoft.com/office/drawing/2014/chart" uri="{C3380CC4-5D6E-409C-BE32-E72D297353CC}">
              <c16:uniqueId val="{00000008-64B0-4459-8911-6C0D4FB59F58}"/>
            </c:ext>
          </c:extLst>
        </c:ser>
        <c:dLbls>
          <c:showLegendKey val="0"/>
          <c:showVal val="0"/>
          <c:showCatName val="0"/>
          <c:showSerName val="0"/>
          <c:showPercent val="0"/>
          <c:showBubbleSize val="0"/>
        </c:dLbls>
        <c:marker val="1"/>
        <c:smooth val="0"/>
        <c:axId val="495311904"/>
        <c:axId val="495307552"/>
      </c:lineChart>
      <c:catAx>
        <c:axId val="49531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307552"/>
        <c:crosses val="autoZero"/>
        <c:auto val="1"/>
        <c:lblAlgn val="ctr"/>
        <c:lblOffset val="100"/>
        <c:tickLblSkip val="1"/>
        <c:tickMarkSkip val="1"/>
        <c:noMultiLvlLbl val="0"/>
      </c:catAx>
      <c:valAx>
        <c:axId val="49530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31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4540</c:v>
                </c:pt>
                <c:pt idx="5">
                  <c:v>4631</c:v>
                </c:pt>
                <c:pt idx="8">
                  <c:v>4487</c:v>
                </c:pt>
                <c:pt idx="11">
                  <c:v>4355</c:v>
                </c:pt>
                <c:pt idx="14">
                  <c:v>4150</c:v>
                </c:pt>
              </c:numCache>
            </c:numRef>
          </c:val>
          <c:extLst>
            <c:ext xmlns:c16="http://schemas.microsoft.com/office/drawing/2014/chart" uri="{C3380CC4-5D6E-409C-BE32-E72D297353CC}">
              <c16:uniqueId val="{00000000-E3D1-4333-998E-B6BBE1102E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158</c:v>
                </c:pt>
                <c:pt idx="5">
                  <c:v>163</c:v>
                </c:pt>
                <c:pt idx="8">
                  <c:v>160</c:v>
                </c:pt>
                <c:pt idx="11">
                  <c:v>161</c:v>
                </c:pt>
                <c:pt idx="14">
                  <c:v>159</c:v>
                </c:pt>
              </c:numCache>
            </c:numRef>
          </c:val>
          <c:extLst>
            <c:ext xmlns:c16="http://schemas.microsoft.com/office/drawing/2014/chart" uri="{C3380CC4-5D6E-409C-BE32-E72D297353CC}">
              <c16:uniqueId val="{00000001-E3D1-4333-998E-B6BBE1102E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1851</c:v>
                </c:pt>
                <c:pt idx="5">
                  <c:v>2026</c:v>
                </c:pt>
                <c:pt idx="8">
                  <c:v>2091</c:v>
                </c:pt>
                <c:pt idx="11">
                  <c:v>2057</c:v>
                </c:pt>
                <c:pt idx="14">
                  <c:v>1945</c:v>
                </c:pt>
              </c:numCache>
            </c:numRef>
          </c:val>
          <c:extLst>
            <c:ext xmlns:c16="http://schemas.microsoft.com/office/drawing/2014/chart" uri="{C3380CC4-5D6E-409C-BE32-E72D297353CC}">
              <c16:uniqueId val="{00000002-E3D1-4333-998E-B6BBE1102E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D1-4333-998E-B6BBE1102E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D1-4333-998E-B6BBE1102E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D1-4333-998E-B6BBE1102E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800</c:v>
                </c:pt>
                <c:pt idx="3">
                  <c:v>773</c:v>
                </c:pt>
                <c:pt idx="6">
                  <c:v>782</c:v>
                </c:pt>
                <c:pt idx="9">
                  <c:v>787</c:v>
                </c:pt>
                <c:pt idx="12">
                  <c:v>762</c:v>
                </c:pt>
              </c:numCache>
            </c:numRef>
          </c:val>
          <c:extLst>
            <c:ext xmlns:c16="http://schemas.microsoft.com/office/drawing/2014/chart" uri="{C3380CC4-5D6E-409C-BE32-E72D297353CC}">
              <c16:uniqueId val="{00000006-E3D1-4333-998E-B6BBE1102E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125</c:v>
                </c:pt>
                <c:pt idx="3">
                  <c:v>115</c:v>
                </c:pt>
                <c:pt idx="6">
                  <c:v>134</c:v>
                </c:pt>
                <c:pt idx="9">
                  <c:v>119</c:v>
                </c:pt>
                <c:pt idx="12">
                  <c:v>103</c:v>
                </c:pt>
              </c:numCache>
            </c:numRef>
          </c:val>
          <c:extLst>
            <c:ext xmlns:c16="http://schemas.microsoft.com/office/drawing/2014/chart" uri="{C3380CC4-5D6E-409C-BE32-E72D297353CC}">
              <c16:uniqueId val="{00000007-E3D1-4333-998E-B6BBE1102E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2677</c:v>
                </c:pt>
                <c:pt idx="3">
                  <c:v>2305</c:v>
                </c:pt>
                <c:pt idx="6">
                  <c:v>1966</c:v>
                </c:pt>
                <c:pt idx="9">
                  <c:v>1808</c:v>
                </c:pt>
                <c:pt idx="12">
                  <c:v>1618</c:v>
                </c:pt>
              </c:numCache>
            </c:numRef>
          </c:val>
          <c:extLst>
            <c:ext xmlns:c16="http://schemas.microsoft.com/office/drawing/2014/chart" uri="{C3380CC4-5D6E-409C-BE32-E72D297353CC}">
              <c16:uniqueId val="{00000008-E3D1-4333-998E-B6BBE1102E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290</c:v>
                </c:pt>
                <c:pt idx="3">
                  <c:v>279</c:v>
                </c:pt>
                <c:pt idx="6">
                  <c:v>251</c:v>
                </c:pt>
                <c:pt idx="9">
                  <c:v>223</c:v>
                </c:pt>
                <c:pt idx="12">
                  <c:v>205</c:v>
                </c:pt>
              </c:numCache>
            </c:numRef>
          </c:val>
          <c:extLst>
            <c:ext xmlns:c16="http://schemas.microsoft.com/office/drawing/2014/chart" uri="{C3380CC4-5D6E-409C-BE32-E72D297353CC}">
              <c16:uniqueId val="{00000009-E3D1-4333-998E-B6BBE1102E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4066</c:v>
                </c:pt>
                <c:pt idx="3">
                  <c:v>3955</c:v>
                </c:pt>
                <c:pt idx="6">
                  <c:v>3961</c:v>
                </c:pt>
                <c:pt idx="9">
                  <c:v>3981</c:v>
                </c:pt>
                <c:pt idx="12">
                  <c:v>3897</c:v>
                </c:pt>
              </c:numCache>
            </c:numRef>
          </c:val>
          <c:extLst>
            <c:ext xmlns:c16="http://schemas.microsoft.com/office/drawing/2014/chart" uri="{C3380CC4-5D6E-409C-BE32-E72D297353CC}">
              <c16:uniqueId val="{0000000A-E3D1-4333-998E-B6BBE1102E7E}"/>
            </c:ext>
          </c:extLst>
        </c:ser>
        <c:dLbls>
          <c:showLegendKey val="0"/>
          <c:showVal val="0"/>
          <c:showCatName val="0"/>
          <c:showSerName val="0"/>
          <c:showPercent val="0"/>
          <c:showBubbleSize val="0"/>
        </c:dLbls>
        <c:gapWidth val="100"/>
        <c:overlap val="100"/>
        <c:axId val="495314080"/>
        <c:axId val="49530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1409</c:v>
                </c:pt>
                <c:pt idx="2">
                  <c:v>#N/A</c:v>
                </c:pt>
                <c:pt idx="3">
                  <c:v>#N/A</c:v>
                </c:pt>
                <c:pt idx="4">
                  <c:v>606</c:v>
                </c:pt>
                <c:pt idx="5">
                  <c:v>#N/A</c:v>
                </c:pt>
                <c:pt idx="6">
                  <c:v>#N/A</c:v>
                </c:pt>
                <c:pt idx="7">
                  <c:v>355</c:v>
                </c:pt>
                <c:pt idx="8">
                  <c:v>#N/A</c:v>
                </c:pt>
                <c:pt idx="9">
                  <c:v>#N/A</c:v>
                </c:pt>
                <c:pt idx="10">
                  <c:v>345</c:v>
                </c:pt>
                <c:pt idx="11">
                  <c:v>#N/A</c:v>
                </c:pt>
                <c:pt idx="12">
                  <c:v>#N/A</c:v>
                </c:pt>
                <c:pt idx="13">
                  <c:v>331</c:v>
                </c:pt>
                <c:pt idx="14">
                  <c:v>#N/A</c:v>
                </c:pt>
              </c:numCache>
            </c:numRef>
          </c:val>
          <c:smooth val="0"/>
          <c:extLst>
            <c:ext xmlns:c16="http://schemas.microsoft.com/office/drawing/2014/chart" uri="{C3380CC4-5D6E-409C-BE32-E72D297353CC}">
              <c16:uniqueId val="{0000000B-E3D1-4333-998E-B6BBE1102E7E}"/>
            </c:ext>
          </c:extLst>
        </c:ser>
        <c:dLbls>
          <c:showLegendKey val="0"/>
          <c:showVal val="0"/>
          <c:showCatName val="0"/>
          <c:showSerName val="0"/>
          <c:showPercent val="0"/>
          <c:showBubbleSize val="0"/>
        </c:dLbls>
        <c:marker val="1"/>
        <c:smooth val="0"/>
        <c:axId val="495314080"/>
        <c:axId val="495308640"/>
      </c:lineChart>
      <c:catAx>
        <c:axId val="4953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308640"/>
        <c:crosses val="autoZero"/>
        <c:auto val="1"/>
        <c:lblAlgn val="ctr"/>
        <c:lblOffset val="100"/>
        <c:tickLblSkip val="1"/>
        <c:tickMarkSkip val="1"/>
        <c:noMultiLvlLbl val="0"/>
      </c:catAx>
      <c:valAx>
        <c:axId val="49530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3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990</c:v>
                </c:pt>
                <c:pt idx="1">
                  <c:v>910</c:v>
                </c:pt>
                <c:pt idx="2">
                  <c:v>880</c:v>
                </c:pt>
              </c:numCache>
            </c:numRef>
          </c:val>
          <c:extLst>
            <c:ext xmlns:c16="http://schemas.microsoft.com/office/drawing/2014/chart" uri="{C3380CC4-5D6E-409C-BE32-E72D297353CC}">
              <c16:uniqueId val="{00000000-46FF-4674-B252-EA85C87E70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137</c:v>
                </c:pt>
                <c:pt idx="1">
                  <c:v>137</c:v>
                </c:pt>
                <c:pt idx="2">
                  <c:v>137</c:v>
                </c:pt>
              </c:numCache>
            </c:numRef>
          </c:val>
          <c:extLst>
            <c:ext xmlns:c16="http://schemas.microsoft.com/office/drawing/2014/chart" uri="{C3380CC4-5D6E-409C-BE32-E72D297353CC}">
              <c16:uniqueId val="{00000001-46FF-4674-B252-EA85C87E70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808</c:v>
                </c:pt>
                <c:pt idx="1">
                  <c:v>854</c:v>
                </c:pt>
                <c:pt idx="2">
                  <c:v>751</c:v>
                </c:pt>
              </c:numCache>
            </c:numRef>
          </c:val>
          <c:extLst>
            <c:ext xmlns:c16="http://schemas.microsoft.com/office/drawing/2014/chart" uri="{C3380CC4-5D6E-409C-BE32-E72D297353CC}">
              <c16:uniqueId val="{00000002-46FF-4674-B252-EA85C87E7082}"/>
            </c:ext>
          </c:extLst>
        </c:ser>
        <c:dLbls>
          <c:showLegendKey val="0"/>
          <c:showVal val="0"/>
          <c:showCatName val="0"/>
          <c:showSerName val="0"/>
          <c:showPercent val="0"/>
          <c:showBubbleSize val="0"/>
        </c:dLbls>
        <c:gapWidth val="120"/>
        <c:overlap val="100"/>
        <c:axId val="495309184"/>
        <c:axId val="495319520"/>
      </c:barChart>
      <c:catAx>
        <c:axId val="49530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319520"/>
        <c:crosses val="autoZero"/>
        <c:auto val="1"/>
        <c:lblAlgn val="ctr"/>
        <c:lblOffset val="100"/>
        <c:tickLblSkip val="1"/>
        <c:tickMarkSkip val="1"/>
        <c:noMultiLvlLbl val="0"/>
      </c:catAx>
      <c:valAx>
        <c:axId val="495319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30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{5B4167DE-3E27-4E32-B8A3-85DD75AEE5DF}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D02-4CFE-B705-FAAEF746D8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{C186CF21-F91A-4A48-A818-91466E7119FA}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02-4CFE-B705-FAAEF746D8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{BF7854B0-7FED-4299-A00D-97A469E520D2}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02-4CFE-B705-FAAEF746D8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{26F97131-025B-44E2-B1CE-BE4E213C48CC}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02-4CFE-B705-FAAEF746D8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{6B5458E9-D0AB-4272-AB81-2380AAF23837}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02-4CFE-B705-FAAEF746D8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{93ACA03C-4AC7-495F-81E5-6F20F4DD7E55}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D02-4CFE-B705-FAAEF746D8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{9202ED3F-0BE3-43CB-AD29-38CEFD86824B}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D02-4CFE-B705-FAAEF746D8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{E8680985-9C50-4731-8C46-17EC8098DFBB}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D02-4CFE-B705-FAAEF746D8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{84BD65C5-2395-400D-BFED-63B86E7F5DED}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D02-4CFE-B705-FAAEF746D8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48.1</c:v>
                </c:pt>
                <c:pt idx="24">
                  <c:v>50.1</c:v>
                </c:pt>
              </c:numCache>
            </c:numRef>
          </c:xVal>
          <c:yVal>
            <c:numRef>
              <c:f>公会計指標分析・財政指標組合せ分析表!$BP$51:$DC$51</c:f>
              <c:numCache>
                <c:formatCode>#,##0.0;"▲ "#,##0.0</c:formatCode>
                <c:ptCount val="40"/>
                <c:pt idx="16">
                  <c:v>17.8</c:v>
                </c:pt>
                <c:pt idx="24">
                  <c:v>17.7</c:v>
                </c:pt>
              </c:numCache>
            </c:numRef>
          </c:yVal>
          <c:smooth val="0"/>
          <c:extLst>
            <c:ext xmlns:c16="http://schemas.microsoft.com/office/drawing/2014/chart" uri="{C3380CC4-5D6E-409C-BE32-E72D297353CC}">
              <c16:uniqueId val="{00000009-0D02-4CFE-B705-FAAEF746D8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{0B87C911-B461-4F92-AC07-23A951BA841D}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D02-4CFE-B705-FAAEF746D8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{48778411-08E7-48F2-9C14-48F9FFD9A9FB}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02-4CFE-B705-FAAEF746D8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{09D1CCF7-2C0C-4B3E-B7E4-E842F88B3BF0}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02-4CFE-B705-FAAEF746D8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{7323B4F0-0439-4E24-9545-77A450AF5B0C}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02-4CFE-B705-FAAEF746D8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{7E8D6C2C-377D-4146-BA24-53050F48A23C}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02-4CFE-B705-FAAEF746D8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{A22F7332-2A3E-4526-B0B3-24EB9A39E47F}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D02-4CFE-B705-FAAEF746D8F8}"/>
                </c:ext>
              </c:extLst>
            </c:dLbl>
            <c:dLbl>
              <c:idx val="16"/>
              <c:layout>
                <c:manualLayout>
                  <c:x val="-3.590026452029449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{B022AEB2-A56B-4178-91E6-D954FA0952BE}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D02-4CFE-B705-FAAEF746D8F8}"/>
                </c:ext>
              </c:extLst>
            </c:dLbl>
            <c:dLbl>
              <c:idx val="24"/>
              <c:layout>
                <c:manualLayout>
                  <c:x val="-2.839013641885010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{21EB70DF-C652-455A-9881-4AB8AD2D1C07}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D02-4CFE-B705-FAAEF746D8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{DD6EE2BA-FD4C-40BC-B421-702BECD5221E}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D02-4CFE-B705-FAAEF746D8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0D02-4CFE-B705-FAAEF746D8F8}"/>
            </c:ext>
          </c:extLst>
        </c:ser>
        <c:dLbls>
          <c:showLegendKey val="0"/>
          <c:showVal val="1"/>
          <c:showCatName val="0"/>
          <c:showSerName val="0"/>
          <c:showPercent val="0"/>
          <c:showBubbleSize val="0"/>
        </c:dLbls>
        <c:axId val="46179840"/>
        <c:axId val="46181760"/>
      </c:scatterChart>
      <c:valAx>
        <c:axId val="46179840"/>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{7A18D84C-8F1A-462E-924D-6537BBD3FCAE}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19D-40B4-B072-64FF8E0D5B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{3D383AE0-9D59-43CA-A89E-E4A9124C695D}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9D-40B4-B072-64FF8E0D5B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{298B9705-B35E-41DD-9500-028306934EAC}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9D-40B4-B072-64FF8E0D5B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{C6C7A6BB-913B-4EAB-A34F-87C3F38DB90B}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9D-40B4-B072-64FF8E0D5B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{E053A273-7F9C-4517-BF87-2A39D6F5FD34}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9D-40B4-B072-64FF8E0D5BA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{F4C69DA7-F6D0-437B-BFB2-69CBAE3A63DA}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19D-40B4-B072-64FF8E0D5BAD}"/>
                </c:ext>
              </c:extLst>
            </c:dLbl>
            <c:dLbl>
              <c:idx val="16"/>
              <c:layout>
                <c:manualLayout>
                  <c:x val="-3.6331904929286243E-2"/>
                  <c:y val="-7.802192194434302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{6339645F-83ED-439F-AB01-3A2058539B40}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19D-40B4-B072-64FF8E0D5BAD}"/>
                </c:ext>
              </c:extLst>
            </c:dLbl>
            <c:dLbl>
              <c:idx val="24"/>
              <c:layout>
                <c:manualLayout>
                  <c:x val="-2.706407830893502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{13B0416E-675F-462D-B048-3AC61D2A456F}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19D-40B4-B072-64FF8E0D5BAD}"/>
                </c:ext>
              </c:extLst>
            </c:dLbl>
            <c:dLbl>
              <c:idx val="32"/>
              <c:layout>
                <c:manualLayout>
                  <c:x val="-3.1697991619110633E-2"/>
                  <c:y val="-4.68113722312448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{5019B7B3-6456-46E8-8253-D56AC4E64E66}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19D-40B4-B072-64FF8E0D5B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c:v>
                </c:pt>
                <c:pt idx="16">
                  <c:v>5.5</c:v>
                </c:pt>
                <c:pt idx="24">
                  <c:v>5.6</c:v>
                </c:pt>
                <c:pt idx="32">
                  <c:v>5.4</c:v>
                </c:pt>
              </c:numCache>
            </c:numRef>
          </c:xVal>
          <c:yVal>
            <c:numRef>
              <c:f>公会計指標分析・財政指標組合せ分析表!$BP$73:$DC$73</c:f>
              <c:numCache>
                <c:formatCode>#,##0.0;"▲ "#,##0.0</c:formatCode>
                <c:ptCount val="40"/>
                <c:pt idx="0">
                  <c:v>72.8</c:v>
                </c:pt>
                <c:pt idx="8">
                  <c:v>30.1</c:v>
                </c:pt>
                <c:pt idx="16">
                  <c:v>17.8</c:v>
                </c:pt>
                <c:pt idx="24">
                  <c:v>17.7</c:v>
                </c:pt>
                <c:pt idx="32">
                  <c:v>17</c:v>
                </c:pt>
              </c:numCache>
            </c:numRef>
          </c:yVal>
          <c:smooth val="0"/>
          <c:extLst>
            <c:ext xmlns:c16="http://schemas.microsoft.com/office/drawing/2014/chart" uri="{C3380CC4-5D6E-409C-BE32-E72D297353CC}">
              <c16:uniqueId val="{00000009-B19D-40B4-B072-64FF8E0D5B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{96B16938-3873-4918-B6F0-9FD1CA8957BF}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19D-40B4-B072-64FF8E0D5B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{F5AC4561-CC3A-4AAE-B17B-AC814D4D8A28}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9D-40B4-B072-64FF8E0D5B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{0913F20A-1B38-4EC3-8A13-12BD37B850B5}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9D-40B4-B072-64FF8E0D5B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{3A22CCAF-C118-4BA0-8B02-73E4858230D5}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9D-40B4-B072-64FF8E0D5B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{221CD620-53E6-40B7-82DB-5BE0FB7B7708}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9D-40B4-B072-64FF8E0D5BA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{60EF6DE4-A755-47EB-960F-7BDA57C3DE21}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19D-40B4-B072-64FF8E0D5BA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{24DEF016-CD28-49CD-B725-3818CE3F27D8}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19D-40B4-B072-64FF8E0D5BA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{9EBC7776-0281-48B1-98E0-1AE1880DC603}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19D-40B4-B072-64FF8E0D5BA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{60B961D7-E5DB-4D2C-9730-D8F5268AC2EA}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19D-40B4-B072-64FF8E0D5B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6.4</c:v>
                </c:pt>
                <c:pt idx="16">
                  <c:v>6.9</c:v>
                </c:pt>
                <c:pt idx="24">
                  <c:v>7.1</c:v>
                </c:pt>
                <c:pt idx="32">
                  <c:v>7.4</c:v>
                </c:pt>
              </c:numCache>
            </c:numRef>
          </c:xVal>
          <c:yVal>
            <c:numRef>
              <c:f>公会計指標分析・財政指標組合せ分析表!$BP$77:$DC$77</c:f>
              <c:numCache>
                <c:formatCode>#,##0.0;"▲ "#,##0.0</c:formatCode>
                <c:ptCount val="40"/>
                <c:pt idx="0">
                  <c:v>17.899999999999999</c:v>
                </c:pt>
                <c:pt idx="8">
                  <c:v>0</c:v>
                </c:pt>
                <c:pt idx="16">
                  <c:v>0</c:v>
                </c:pt>
                <c:pt idx="24">
                  <c:v>0</c:v>
                </c:pt>
                <c:pt idx="32">
                  <c:v>0</c:v>
                </c:pt>
              </c:numCache>
            </c:numRef>
          </c:yVal>
          <c:smooth val="0"/>
          <c:extLst>
            <c:ext xmlns:c16="http://schemas.microsoft.com/office/drawing/2014/chart" uri="{C3380CC4-5D6E-409C-BE32-E72D297353CC}">
              <c16:uniqueId val="{00000013-B19D-40B4-B072-64FF8E0D5BAD}"/>
            </c:ext>
          </c:extLst>
        </c:ser>
        <c:dLbls>
          <c:showLegendKey val="0"/>
          <c:showVal val="1"/>
          <c:showCatName val="0"/>
          <c:showSerName val="0"/>
          <c:showPercent val="0"/>
          <c:showBubbleSize val="0"/>
        </c:dLbls>
        <c:axId val="84219776"/>
        <c:axId val="84234240"/>
      </c:scatterChart>
      <c:valAx>
        <c:axId val="84219776"/>
        <c:scaling>
          <c:orientation val="minMax"/>
          <c:max val="9.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年度にかけ一般会計における償還ピークが一旦過ぎたため減少しているものの、</a:t>
          </a:r>
          <a:r>
            <a:rPr kumimoji="1" lang="ja-JP" altLang="en-US" sz="1100">
              <a:solidFill>
                <a:schemeClr val="dk1"/>
              </a:solidFill>
              <a:effectLst/>
              <a:latin typeface="+mn-lt"/>
              <a:ea typeface="+mn-ea"/>
              <a:cs typeface="+mn-cs"/>
            </a:rPr>
            <a:t>公民館大規模改修事業等の</a:t>
          </a:r>
          <a:r>
            <a:rPr kumimoji="1" lang="ja-JP" altLang="ja-JP" sz="1100">
              <a:solidFill>
                <a:schemeClr val="dk1"/>
              </a:solidFill>
              <a:effectLst/>
              <a:latin typeface="+mn-lt"/>
              <a:ea typeface="+mn-ea"/>
              <a:cs typeface="+mn-cs"/>
            </a:rPr>
            <a:t>大型事業の元金償還開始により再度増加している。公営企業に対する繰出金については、公共下水道特別会計が</a:t>
          </a:r>
          <a:r>
            <a:rPr kumimoji="1" lang="ja-JP" altLang="en-US" sz="1100">
              <a:solidFill>
                <a:schemeClr val="dk1"/>
              </a:solidFill>
              <a:effectLst/>
              <a:latin typeface="+mn-lt"/>
              <a:ea typeface="+mn-ea"/>
              <a:cs typeface="+mn-cs"/>
            </a:rPr>
            <a:t>償還</a:t>
          </a:r>
          <a:r>
            <a:rPr kumimoji="1" lang="ja-JP" altLang="ja-JP" sz="1100">
              <a:solidFill>
                <a:schemeClr val="dk1"/>
              </a:solidFill>
              <a:effectLst/>
              <a:latin typeface="+mn-lt"/>
              <a:ea typeface="+mn-ea"/>
              <a:cs typeface="+mn-cs"/>
            </a:rPr>
            <a:t>ピークを過ぎているため減少が続いている。また、水道事業会計も平成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年度に償還ピークを迎えたため当面減少が続く見込みであるが、減少額は小幅である。</a:t>
          </a:r>
          <a:endParaRPr lang="ja-JP" altLang="ja-JP" sz="1400">
            <a:effectLst/>
          </a:endParaRPr>
        </a:p>
        <a:p>
          <a:r>
            <a:rPr kumimoji="1" lang="ja-JP" altLang="ja-JP" sz="1100">
              <a:solidFill>
                <a:schemeClr val="dk1"/>
              </a:solidFill>
              <a:effectLst/>
              <a:latin typeface="+mn-lt"/>
              <a:ea typeface="+mn-ea"/>
              <a:cs typeface="+mn-cs"/>
            </a:rPr>
            <a:t>　債務負担行為に基づく支出額は、ねざめホテル改修事業の実施により、平成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一般会計に係る地方債残高は、平成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にかけては</a:t>
          </a:r>
          <a:r>
            <a:rPr kumimoji="1" lang="ja-JP" altLang="ja-JP" sz="1100">
              <a:solidFill>
                <a:schemeClr val="dk1"/>
              </a:solidFill>
              <a:effectLst/>
              <a:latin typeface="+mn-lt"/>
              <a:ea typeface="+mn-ea"/>
              <a:cs typeface="+mn-cs"/>
            </a:rPr>
            <a:t>借入を抑制したことから減少。しかし、平成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年度にかけ木曽広域連合ごみ処理施設整備が実施されたことから再度増加しており、今後は</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a:t>
          </a:r>
          <a:r>
            <a:rPr kumimoji="1" lang="ja-JP" altLang="en-US" sz="1100">
              <a:solidFill>
                <a:schemeClr val="dk1"/>
              </a:solidFill>
              <a:effectLst/>
              <a:latin typeface="+mn-lt"/>
              <a:ea typeface="+mn-ea"/>
              <a:cs typeface="+mn-cs"/>
            </a:rPr>
            <a:t>木曽広域ＣＡＴＶのＦＴＴＨ化、</a:t>
          </a:r>
          <a:r>
            <a:rPr kumimoji="1" lang="ja-JP" altLang="ja-JP" sz="1100">
              <a:solidFill>
                <a:schemeClr val="dk1"/>
              </a:solidFill>
              <a:effectLst/>
              <a:latin typeface="+mn-lt"/>
              <a:ea typeface="+mn-ea"/>
              <a:cs typeface="+mn-cs"/>
            </a:rPr>
            <a:t>小学校中規模改修等の大型事業に多額の借入を予定しているため更なる増加が見込まれることから、事業実施の適正化を図り、財政の健全化に努める。債務負担行為に基づく支出予定額は、ねざめホテル改修事業の実施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大きく増加している。公営企業債等繰入見込額は、公共下水道特別会計、水道事業会計共に残高は減少しており、今後も減少が見込まれる。充当可能基金については、庁舎建設整備基金への積み立てにより増加傾向に</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年度より事業実施に伴う取崩しが始まったため減少している。今後、平成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年度にかけ新</a:t>
          </a:r>
          <a:r>
            <a:rPr kumimoji="1" lang="ja-JP" altLang="ja-JP" sz="1100">
              <a:solidFill>
                <a:schemeClr val="dk1"/>
              </a:solidFill>
              <a:effectLst/>
              <a:latin typeface="+mn-lt"/>
              <a:ea typeface="+mn-ea"/>
              <a:cs typeface="+mn-cs"/>
            </a:rPr>
            <a:t>庁舎建設</a:t>
          </a:r>
          <a:r>
            <a:rPr kumimoji="1" lang="ja-JP" altLang="en-US" sz="1100">
              <a:solidFill>
                <a:schemeClr val="dk1"/>
              </a:solidFill>
              <a:effectLst/>
              <a:latin typeface="+mn-lt"/>
              <a:ea typeface="+mn-ea"/>
              <a:cs typeface="+mn-cs"/>
            </a:rPr>
            <a:t>事業が本格化するため、起債により将来負担額は増加、基金</a:t>
          </a:r>
          <a:r>
            <a:rPr kumimoji="1" lang="ja-JP" altLang="ja-JP" sz="1100">
              <a:solidFill>
                <a:schemeClr val="dk1"/>
              </a:solidFill>
              <a:effectLst/>
              <a:latin typeface="+mn-lt"/>
              <a:ea typeface="+mn-ea"/>
              <a:cs typeface="+mn-cs"/>
            </a:rPr>
            <a:t>取崩しによ</a:t>
          </a:r>
          <a:r>
            <a:rPr kumimoji="1" lang="ja-JP" altLang="en-US" sz="1100">
              <a:solidFill>
                <a:schemeClr val="dk1"/>
              </a:solidFill>
              <a:effectLst/>
              <a:latin typeface="+mn-lt"/>
              <a:ea typeface="+mn-ea"/>
              <a:cs typeface="+mn-cs"/>
            </a:rPr>
            <a:t>り充当可能財源等は</a:t>
          </a:r>
          <a:r>
            <a:rPr kumimoji="1" lang="ja-JP" altLang="ja-JP" sz="1100">
              <a:solidFill>
                <a:schemeClr val="dk1"/>
              </a:solidFill>
              <a:effectLst/>
              <a:latin typeface="+mn-lt"/>
              <a:ea typeface="+mn-ea"/>
              <a:cs typeface="+mn-cs"/>
            </a:rPr>
            <a:t>大幅に減少する見込みである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適切な財源確保</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庁舎建設事業</a:t>
          </a:r>
          <a:r>
            <a:rPr kumimoji="1" lang="ja-JP" altLang="en-US" sz="1100">
              <a:solidFill>
                <a:schemeClr val="dk1"/>
              </a:solidFill>
              <a:effectLst/>
              <a:latin typeface="+mn-lt"/>
              <a:ea typeface="+mn-ea"/>
              <a:cs typeface="+mn-cs"/>
            </a:rPr>
            <a:t>が始まったことにより</a:t>
          </a:r>
          <a:r>
            <a:rPr kumimoji="1" lang="ja-JP" altLang="ja-JP" sz="1100">
              <a:solidFill>
                <a:schemeClr val="dk1"/>
              </a:solidFill>
              <a:effectLst/>
              <a:latin typeface="+mn-lt"/>
              <a:ea typeface="+mn-ea"/>
              <a:cs typeface="+mn-cs"/>
            </a:rPr>
            <a:t>上松町役場庁舎建設整備基金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取崩し、</a:t>
          </a: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百万円取崩し、上松小学校中規模改修</a:t>
          </a:r>
          <a:r>
            <a:rPr kumimoji="1" lang="ja-JP" altLang="en-US" sz="1100">
              <a:solidFill>
                <a:schemeClr val="dk1"/>
              </a:solidFill>
              <a:effectLst/>
              <a:latin typeface="+mn-lt"/>
              <a:ea typeface="+mn-ea"/>
              <a:cs typeface="+mn-cs"/>
            </a:rPr>
            <a:t>及び小中学校への冷房設備設置事業のため</a:t>
          </a:r>
          <a:r>
            <a:rPr kumimoji="1" lang="ja-JP" altLang="ja-JP" sz="1100">
              <a:solidFill>
                <a:schemeClr val="dk1"/>
              </a:solidFill>
              <a:effectLst/>
              <a:latin typeface="+mn-lt"/>
              <a:ea typeface="+mn-ea"/>
              <a:cs typeface="+mn-cs"/>
            </a:rPr>
            <a:t>上松町教育施設基金を</a:t>
          </a:r>
          <a:r>
            <a:rPr kumimoji="1" lang="en-US" altLang="ja-JP" sz="1100">
              <a:solidFill>
                <a:schemeClr val="dk1"/>
              </a:solidFill>
              <a:effectLst/>
              <a:latin typeface="+mn-lt"/>
              <a:ea typeface="+mn-ea"/>
              <a:cs typeface="+mn-cs"/>
            </a:rPr>
            <a:t>29.5</a:t>
          </a:r>
          <a:r>
            <a:rPr kumimoji="1" lang="ja-JP" altLang="ja-JP" sz="1100">
              <a:solidFill>
                <a:schemeClr val="dk1"/>
              </a:solidFill>
              <a:effectLst/>
              <a:latin typeface="+mn-lt"/>
              <a:ea typeface="+mn-ea"/>
              <a:cs typeface="+mn-cs"/>
            </a:rPr>
            <a:t>百万円取崩したこと等により、基金全体としては</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今後は、積立てた基金を</a:t>
          </a:r>
          <a:r>
            <a:rPr kumimoji="1" lang="ja-JP" altLang="en-US" sz="1100">
              <a:solidFill>
                <a:schemeClr val="dk1"/>
              </a:solidFill>
              <a:effectLst/>
              <a:latin typeface="+mn-lt"/>
              <a:ea typeface="+mn-ea"/>
              <a:cs typeface="+mn-cs"/>
            </a:rPr>
            <a:t>活用予定の</a:t>
          </a:r>
          <a:r>
            <a:rPr kumimoji="1" lang="ja-JP" altLang="ja-JP" sz="1100">
              <a:solidFill>
                <a:schemeClr val="dk1"/>
              </a:solidFill>
              <a:effectLst/>
              <a:latin typeface="+mn-lt"/>
              <a:ea typeface="+mn-ea"/>
              <a:cs typeface="+mn-cs"/>
            </a:rPr>
            <a:t>事業が</a:t>
          </a:r>
          <a:r>
            <a:rPr kumimoji="1" lang="ja-JP" altLang="en-US" sz="1100">
              <a:solidFill>
                <a:schemeClr val="dk1"/>
              </a:solidFill>
              <a:effectLst/>
              <a:latin typeface="+mn-lt"/>
              <a:ea typeface="+mn-ea"/>
              <a:cs typeface="+mn-cs"/>
            </a:rPr>
            <a:t>本格化して</a:t>
          </a:r>
          <a:r>
            <a:rPr kumimoji="1" lang="ja-JP" altLang="ja-JP" sz="1100">
              <a:solidFill>
                <a:schemeClr val="dk1"/>
              </a:solidFill>
              <a:effectLst/>
              <a:latin typeface="+mn-lt"/>
              <a:ea typeface="+mn-ea"/>
              <a:cs typeface="+mn-cs"/>
            </a:rPr>
            <a:t>いくため、特定目的基金に関して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短期的に大幅に減少する見込みである。</a:t>
          </a:r>
          <a:endParaRPr lang="ja-JP" altLang="ja-JP" sz="1400">
            <a:effectLst/>
          </a:endParaRPr>
        </a:p>
        <a:p>
          <a:r>
            <a:rPr kumimoji="1" lang="ja-JP" altLang="ja-JP" sz="1100">
              <a:solidFill>
                <a:schemeClr val="dk1"/>
              </a:solidFill>
              <a:effectLst/>
              <a:latin typeface="+mn-lt"/>
              <a:ea typeface="+mn-ea"/>
              <a:cs typeface="+mn-cs"/>
            </a:rPr>
            <a:t>　また、中期的には、公共施設等の維持補修費や公債費の増加、人口減少による収入の減少が予想される中にあっては、単年度での多額の積立ては難しいと考えられるため、事業計画及び使途を明確にし、計画的な運用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上松町役場庁舎建設整備基金</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老朽化した上松町役場庁舎の施設整備を図るため</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上松町地域福祉振興基金</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高齢化社会の到来に備え、地域における福祉活動の促進、快適な生活環境等の形成を図るため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上松町教育施設基金</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教育施設の整備に要する資金に充てるため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上松町役場庁舎建設整備基金</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　新</a:t>
          </a:r>
          <a:r>
            <a:rPr kumimoji="1" lang="ja-JP" altLang="ja-JP" sz="1100">
              <a:solidFill>
                <a:schemeClr val="dk1"/>
              </a:solidFill>
              <a:effectLst/>
              <a:latin typeface="+mn-lt"/>
              <a:ea typeface="+mn-ea"/>
              <a:cs typeface="+mn-cs"/>
            </a:rPr>
            <a:t>庁舎建設事業の実施に向け、平成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百万円の積立てを行っ</a:t>
          </a:r>
          <a:r>
            <a:rPr kumimoji="1" lang="ja-JP" altLang="en-US" sz="1100">
              <a:solidFill>
                <a:schemeClr val="dk1"/>
              </a:solidFill>
              <a:effectLst/>
              <a:latin typeface="+mn-lt"/>
              <a:ea typeface="+mn-ea"/>
              <a:cs typeface="+mn-cs"/>
            </a:rPr>
            <a:t>ていたが、事業開始に伴い平成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百万円を取崩した。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上松町教育施設基金</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年度にかけ</a:t>
          </a:r>
          <a:r>
            <a:rPr kumimoji="1" lang="ja-JP" altLang="ja-JP" sz="1100">
              <a:solidFill>
                <a:schemeClr val="dk1"/>
              </a:solidFill>
              <a:effectLst/>
              <a:latin typeface="+mn-lt"/>
              <a:ea typeface="+mn-ea"/>
              <a:cs typeface="+mn-cs"/>
            </a:rPr>
            <a:t>上松小学校中規模改修事業</a:t>
          </a:r>
          <a:r>
            <a:rPr kumimoji="1" lang="ja-JP" altLang="en-US" sz="1100">
              <a:solidFill>
                <a:schemeClr val="dk1"/>
              </a:solidFill>
              <a:effectLst/>
              <a:latin typeface="+mn-lt"/>
              <a:ea typeface="+mn-ea"/>
              <a:cs typeface="+mn-cs"/>
            </a:rPr>
            <a:t>の本工事を実施しており、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年度には当該事業に係る設計業務のため</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百万円を取崩し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年度には当該本工事及び上松小学校・上松中学校への冷房設備設置工事を行ったため</a:t>
          </a:r>
          <a:r>
            <a:rPr kumimoji="1" lang="en-US" altLang="ja-JP" sz="1100">
              <a:solidFill>
                <a:schemeClr val="dk1"/>
              </a:solidFill>
              <a:effectLst/>
              <a:latin typeface="+mn-lt"/>
              <a:ea typeface="+mn-ea"/>
              <a:cs typeface="+mn-cs"/>
            </a:rPr>
            <a:t>29.5</a:t>
          </a:r>
          <a:r>
            <a:rPr kumimoji="1" lang="ja-JP" altLang="en-US" sz="1100">
              <a:solidFill>
                <a:schemeClr val="dk1"/>
              </a:solidFill>
              <a:effectLst/>
              <a:latin typeface="+mn-lt"/>
              <a:ea typeface="+mn-ea"/>
              <a:cs typeface="+mn-cs"/>
            </a:rPr>
            <a:t>百万円を取崩した。</a:t>
          </a:r>
          <a:endParaRPr lang="ja-JP" altLang="ja-JP" sz="1100">
            <a:effectLst/>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赤沢施設整備基金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年度に町観光地である赤沢自然休養林に係る観光施設整備のため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百万円を取崩した。なお、当該観光地内にある町有の森林鉄道貸付料を毎年基金へ積立てている。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上松町役場庁舎建設整備基金</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年度にかけ</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庁舎建設事業及び関連事業</a:t>
          </a:r>
          <a:r>
            <a:rPr kumimoji="1" lang="ja-JP" altLang="en-US" sz="1100">
              <a:solidFill>
                <a:schemeClr val="dk1"/>
              </a:solidFill>
              <a:effectLst/>
              <a:latin typeface="+mn-lt"/>
              <a:ea typeface="+mn-ea"/>
              <a:cs typeface="+mn-cs"/>
            </a:rPr>
            <a:t>が本格化する</a:t>
          </a:r>
          <a:r>
            <a:rPr kumimoji="1" lang="ja-JP" altLang="ja-JP" sz="1100">
              <a:solidFill>
                <a:schemeClr val="dk1"/>
              </a:solidFill>
              <a:effectLst/>
              <a:latin typeface="+mn-lt"/>
              <a:ea typeface="+mn-ea"/>
              <a:cs typeface="+mn-cs"/>
            </a:rPr>
            <a:t>ため、今後は</a:t>
          </a:r>
          <a:r>
            <a:rPr kumimoji="1" lang="ja-JP" altLang="en-US" sz="1100">
              <a:solidFill>
                <a:schemeClr val="dk1"/>
              </a:solidFill>
              <a:effectLst/>
              <a:latin typeface="+mn-lt"/>
              <a:ea typeface="+mn-ea"/>
              <a:cs typeface="+mn-cs"/>
            </a:rPr>
            <a:t>多額の</a:t>
          </a:r>
          <a:r>
            <a:rPr kumimoji="1" lang="ja-JP" altLang="ja-JP" sz="1100">
              <a:solidFill>
                <a:schemeClr val="dk1"/>
              </a:solidFill>
              <a:effectLst/>
              <a:latin typeface="+mn-lt"/>
              <a:ea typeface="+mn-ea"/>
              <a:cs typeface="+mn-cs"/>
            </a:rPr>
            <a:t>取崩しが続く予定である。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上松町教育施設基金</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おいて引き続き</a:t>
          </a:r>
          <a:r>
            <a:rPr kumimoji="1" lang="ja-JP" altLang="ja-JP" sz="1100">
              <a:solidFill>
                <a:schemeClr val="dk1"/>
              </a:solidFill>
              <a:effectLst/>
              <a:latin typeface="+mn-lt"/>
              <a:ea typeface="+mn-ea"/>
              <a:cs typeface="+mn-cs"/>
            </a:rPr>
            <a:t>上松小学校中規模改修事業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される</a:t>
          </a:r>
          <a:r>
            <a:rPr kumimoji="1" lang="ja-JP" altLang="ja-JP" sz="1100">
              <a:solidFill>
                <a:schemeClr val="dk1"/>
              </a:solidFill>
              <a:effectLst/>
              <a:latin typeface="+mn-lt"/>
              <a:ea typeface="+mn-ea"/>
              <a:cs typeface="+mn-cs"/>
            </a:rPr>
            <a:t>ため、取崩しが続く予定である。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年度においては、大型単独事業（防災無線戸別受信機設置工事）の実施による減。</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普通交付税の減</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電算化が進んだことによる</a:t>
          </a:r>
          <a:r>
            <a:rPr kumimoji="1" lang="ja-JP" altLang="ja-JP" sz="1100">
              <a:solidFill>
                <a:schemeClr val="dk1"/>
              </a:solidFill>
              <a:effectLst/>
              <a:latin typeface="+mn-lt"/>
              <a:ea typeface="+mn-ea"/>
              <a:cs typeface="+mn-cs"/>
            </a:rPr>
            <a:t>保守点検</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や機器使用料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公共施設等に係る維持補修費</a:t>
          </a:r>
          <a:r>
            <a:rPr kumimoji="1" lang="ja-JP" altLang="en-US" sz="1100">
              <a:solidFill>
                <a:schemeClr val="dk1"/>
              </a:solidFill>
              <a:effectLst/>
              <a:latin typeface="+mn-lt"/>
              <a:ea typeface="+mn-ea"/>
              <a:cs typeface="+mn-cs"/>
            </a:rPr>
            <a:t>が増加傾向にあり、今後は総合戦略や個別施設計画等の各種計画策定・見直しによる委託料の増加も見込まれる。</a:t>
          </a:r>
          <a:r>
            <a:rPr kumimoji="1" lang="ja-JP" altLang="ja-JP" sz="1100">
              <a:solidFill>
                <a:schemeClr val="dk1"/>
              </a:solidFill>
              <a:effectLst/>
              <a:latin typeface="+mn-lt"/>
              <a:ea typeface="+mn-ea"/>
              <a:cs typeface="+mn-cs"/>
            </a:rPr>
            <a:t>人口の減少に伴う町税及び普通交付税の減に対応した財政運営となるよう、公共施設等の適正管理、経常経費の圧縮</a:t>
          </a:r>
          <a:r>
            <a:rPr kumimoji="1" lang="ja-JP" altLang="en-US" sz="1100">
              <a:solidFill>
                <a:schemeClr val="dk1"/>
              </a:solidFill>
              <a:effectLst/>
              <a:latin typeface="+mn-lt"/>
              <a:ea typeface="+mn-ea"/>
              <a:cs typeface="+mn-cs"/>
            </a:rPr>
            <a:t>、事業の適切な見直しを行い</a:t>
          </a:r>
          <a:r>
            <a:rPr kumimoji="1" lang="ja-JP" altLang="ja-JP" sz="1100">
              <a:solidFill>
                <a:schemeClr val="dk1"/>
              </a:solidFill>
              <a:effectLst/>
              <a:latin typeface="+mn-lt"/>
              <a:ea typeface="+mn-ea"/>
              <a:cs typeface="+mn-cs"/>
            </a:rPr>
            <a:t>最小限の取崩しとなるよう</a:t>
          </a:r>
          <a:r>
            <a:rPr kumimoji="1" lang="ja-JP" altLang="en-US" sz="1100">
              <a:solidFill>
                <a:schemeClr val="dk1"/>
              </a:solidFill>
              <a:effectLst/>
              <a:latin typeface="+mn-lt"/>
              <a:ea typeface="+mn-ea"/>
              <a:cs typeface="+mn-cs"/>
            </a:rPr>
            <a:t>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近年、減債基金の積立て・取崩しは行われておらず、増減は無い。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年度にかけて</a:t>
          </a:r>
          <a:r>
            <a:rPr kumimoji="1" lang="ja-JP" altLang="en-US" sz="1100">
              <a:solidFill>
                <a:schemeClr val="dk1"/>
              </a:solidFill>
              <a:effectLst/>
              <a:latin typeface="+mn-lt"/>
              <a:ea typeface="+mn-ea"/>
              <a:cs typeface="+mn-cs"/>
            </a:rPr>
            <a:t>新庁舎建設事業をはじめ</a:t>
          </a:r>
          <a:r>
            <a:rPr kumimoji="1" lang="ja-JP" altLang="ja-JP" sz="1100">
              <a:solidFill>
                <a:schemeClr val="dk1"/>
              </a:solidFill>
              <a:effectLst/>
              <a:latin typeface="+mn-lt"/>
              <a:ea typeface="+mn-ea"/>
              <a:cs typeface="+mn-cs"/>
            </a:rPr>
            <a:t>大型事業が複数予定されており、事業実施に伴い地方債発行額が急増する見込みであるため、当該地方債の償還が重なる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年度以降に取崩しを予定している。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
4,474
168.42
3,748,475
3,608,149
66,659
2,464,273
3,897,244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当町では、平成２９年度に策定した公共施設等総合管理計画において、公共施設等における施設の減少・長寿命化に目標を定めている。</a:t>
          </a:r>
          <a:endParaRPr lang="ja-JP" altLang="ja-JP" sz="900">
            <a:effectLst/>
          </a:endParaRPr>
        </a:p>
        <a:p>
          <a:r>
            <a:rPr kumimoji="1" lang="ja-JP" altLang="ja-JP" sz="900">
              <a:solidFill>
                <a:schemeClr val="dk1"/>
              </a:solidFill>
              <a:effectLst/>
              <a:latin typeface="+mn-lt"/>
              <a:ea typeface="+mn-ea"/>
              <a:cs typeface="+mn-cs"/>
            </a:rPr>
            <a:t>　有形固定資産減価償却率については、上昇傾向にあるものの、類似団体平均よりも低い水準で推移しているのが現状であるが、随時、施設数量を管理し、不要な施設があった場合には、除去する等の対策を考えている。</a:t>
          </a:r>
          <a:endParaRPr lang="ja-JP" altLang="ja-JP" sz="900">
            <a:effectLst/>
          </a:endParaRPr>
        </a:p>
        <a:p>
          <a:r>
            <a:rPr kumimoji="1" lang="ja-JP" altLang="ja-JP" sz="900">
              <a:solidFill>
                <a:schemeClr val="dk1"/>
              </a:solidFill>
              <a:effectLst/>
              <a:latin typeface="+mn-lt"/>
              <a:ea typeface="+mn-ea"/>
              <a:cs typeface="+mn-cs"/>
            </a:rPr>
            <a:t>　また今後は、個別施設計画の策定を整備しており、当該計画に基づいた施設の維持管理を適切に進めて行くよう積極的に取り組んでいく。</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69"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3" name="フローチャート: 判断 72"/>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80010</xdr:rowOff>
    </xdr:from>
    <xdr:to>
      <xdr:col>19</xdr:col>
      <xdr:colOff>187325</xdr:colOff>
      <xdr:row>33</xdr:row>
      <xdr:rowOff>10160</xdr:rowOff>
    </xdr:to>
    <xdr:sp macro="" textlink="">
      <xdr:nvSpPr>
        <xdr:cNvPr id="79" name="楕円 78"/>
        <xdr:cNvSpPr/>
      </xdr:nvSpPr>
      <xdr:spPr>
        <a:xfrm>
          <a:off x="4000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151977</xdr:rowOff>
    </xdr:from>
    <xdr:to>
      <xdr:col>15</xdr:col>
      <xdr:colOff>187325</xdr:colOff>
      <xdr:row>33</xdr:row>
      <xdr:rowOff>82127</xdr:rowOff>
    </xdr:to>
    <xdr:sp macro="" textlink="">
      <xdr:nvSpPr>
        <xdr:cNvPr id="80" name="楕円 79"/>
        <xdr:cNvSpPr/>
      </xdr:nvSpPr>
      <xdr:spPr>
        <a:xfrm>
          <a:off x="32385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130810</xdr:rowOff>
    </xdr:from>
    <xdr:to>
      <xdr:col>19</xdr:col>
      <xdr:colOff>136525</xdr:colOff>
      <xdr:row>33</xdr:row>
      <xdr:rowOff>31327</xdr:rowOff>
    </xdr:to>
    <xdr:cxnSp macro="">
      <xdr:nvCxnSpPr>
        <xdr:cNvPr id="81" name="直線コネクタ 80"/>
        <xdr:cNvCxnSpPr/>
      </xdr:nvCxnSpPr>
      <xdr:spPr>
        <a:xfrm flipV="1">
          <a:off x="3289300" y="638873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2"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3"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84"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1287</xdr:rowOff>
    </xdr:from>
    <xdr:ext cx="405111" cy="259045"/>
    <xdr:sp macro="" textlink="">
      <xdr:nvSpPr>
        <xdr:cNvPr id="85" name="n_1mainValue有形固定資産減価償却率"/>
        <xdr:cNvSpPr txBox="1"/>
      </xdr:nvSpPr>
      <xdr:spPr>
        <a:xfrm>
          <a:off x="38360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73254</xdr:rowOff>
    </xdr:from>
    <xdr:ext cx="405111" cy="259045"/>
    <xdr:sp macro="" textlink="">
      <xdr:nvSpPr>
        <xdr:cNvPr id="86" name="n_2mainValue有形固定資産減価償却率"/>
        <xdr:cNvSpPr txBox="1"/>
      </xdr:nvSpPr>
      <xdr:spPr>
        <a:xfrm>
          <a:off x="3086744" y="65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aseline="0">
              <a:solidFill>
                <a:schemeClr val="dk1"/>
              </a:solidFill>
              <a:effectLst/>
              <a:latin typeface="+mn-lt"/>
              <a:ea typeface="+mn-ea"/>
              <a:cs typeface="+mn-cs"/>
            </a:rPr>
            <a:t> 債務償還</a:t>
          </a:r>
          <a:r>
            <a:rPr kumimoji="1" lang="ja-JP" altLang="en-US" sz="900" baseline="0">
              <a:solidFill>
                <a:schemeClr val="dk1"/>
              </a:solidFill>
              <a:effectLst/>
              <a:latin typeface="+mn-lt"/>
              <a:ea typeface="+mn-ea"/>
              <a:cs typeface="+mn-cs"/>
            </a:rPr>
            <a:t>比率</a:t>
          </a:r>
          <a:r>
            <a:rPr kumimoji="1" lang="ja-JP" altLang="ja-JP" sz="900" baseline="0">
              <a:solidFill>
                <a:schemeClr val="dk1"/>
              </a:solidFill>
              <a:effectLst/>
              <a:latin typeface="+mn-lt"/>
              <a:ea typeface="+mn-ea"/>
              <a:cs typeface="+mn-cs"/>
            </a:rPr>
            <a:t>は類似団体平均を上回っており、主な要因としては、</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年度に防災無線戸別受信機整備事業等の大規模単独事業</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実施による基金残高の減少、平成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木曽広域連合ごみ処理施設整備</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年度に上松小学校中規模改修実施</a:t>
          </a:r>
          <a:r>
            <a:rPr kumimoji="1" lang="ja-JP" altLang="ja-JP" sz="900">
              <a:solidFill>
                <a:schemeClr val="dk1"/>
              </a:solidFill>
              <a:effectLst/>
              <a:latin typeface="+mn-lt"/>
              <a:ea typeface="+mn-ea"/>
              <a:cs typeface="+mn-cs"/>
            </a:rPr>
            <a:t>による地方債残高の増加が挙げられる。今後は、庁舎建設等の大型事業に対し、多額の借入及び基金の取崩しを予定しているため更なる将来負担額の増加が見込まれることから、適切な財源確保と歳出の精査を行うとともに、事業実施の適正化を図り財政の健全化に努める。</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5" name="直線コネクタ 114"/>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18"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19" name="直線コネクタ 118"/>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0" name="債務償還比率平均値テキスト"/>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1" name="フローチャート: 判断 120"/>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2" name="フローチャート: 判断 121"/>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33041</xdr:rowOff>
    </xdr:from>
    <xdr:to>
      <xdr:col>76</xdr:col>
      <xdr:colOff>73025</xdr:colOff>
      <xdr:row>31</xdr:row>
      <xdr:rowOff>134641</xdr:rowOff>
    </xdr:to>
    <xdr:sp macro="" textlink="">
      <xdr:nvSpPr>
        <xdr:cNvPr id="128" name="楕円 127"/>
        <xdr:cNvSpPr/>
      </xdr:nvSpPr>
      <xdr:spPr>
        <a:xfrm>
          <a:off x="14744700" y="61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55918</xdr:rowOff>
    </xdr:from>
    <xdr:ext cx="469744" cy="259045"/>
    <xdr:sp macro="" textlink="">
      <xdr:nvSpPr>
        <xdr:cNvPr id="129" name="債務償還比率該当値テキスト"/>
        <xdr:cNvSpPr txBox="1"/>
      </xdr:nvSpPr>
      <xdr:spPr>
        <a:xfrm>
          <a:off x="14846300" y="59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66506</xdr:rowOff>
    </xdr:from>
    <xdr:to>
      <xdr:col>72</xdr:col>
      <xdr:colOff>123825</xdr:colOff>
      <xdr:row>31</xdr:row>
      <xdr:rowOff>168106</xdr:rowOff>
    </xdr:to>
    <xdr:sp macro="" textlink="">
      <xdr:nvSpPr>
        <xdr:cNvPr id="130" name="楕円 129"/>
        <xdr:cNvSpPr/>
      </xdr:nvSpPr>
      <xdr:spPr>
        <a:xfrm>
          <a:off x="14033500" y="61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83841</xdr:rowOff>
    </xdr:from>
    <xdr:to>
      <xdr:col>76</xdr:col>
      <xdr:colOff>22225</xdr:colOff>
      <xdr:row>31</xdr:row>
      <xdr:rowOff>117306</xdr:rowOff>
    </xdr:to>
    <xdr:cxnSp macro="">
      <xdr:nvCxnSpPr>
        <xdr:cNvPr id="131" name="直線コネクタ 130"/>
        <xdr:cNvCxnSpPr/>
      </xdr:nvCxnSpPr>
      <xdr:spPr>
        <a:xfrm flipV="1">
          <a:off x="14084300" y="6170316"/>
          <a:ext cx="7112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2" name="n_1aveValue債務償還比率"/>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13183</xdr:rowOff>
    </xdr:from>
    <xdr:ext cx="469744" cy="259045"/>
    <xdr:sp macro="" textlink="">
      <xdr:nvSpPr>
        <xdr:cNvPr id="133" name="n_1mainValue債務償還比率"/>
        <xdr:cNvSpPr txBox="1"/>
      </xdr:nvSpPr>
      <xdr:spPr>
        <a:xfrm>
          <a:off x="13836727" y="592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
4,474
168.42
3,748,475
3,608,149
66,659
2,464,273
3,897,244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40</xdr:row>
      <xdr:rowOff>62865</xdr:rowOff>
    </xdr:to>
    <xdr:cxnSp macro="">
      <xdr:nvCxnSpPr>
        <xdr:cNvPr id="56" name="直線コネクタ 55"/>
        <xdr:cNvCxnSpPr/>
      </xdr:nvCxnSpPr>
      <xdr:spPr>
        <a:xfrm flipV="1">
          <a:off x="4634865" y="5745480"/>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66692</xdr:rowOff>
    </xdr:from>
    <xdr:ext cx="405111" cy="259045"/>
    <xdr:sp macro="" textlink="">
      <xdr:nvSpPr>
        <xdr:cNvPr id="57" name="【道路】&#10;有形固定資産減価償却率最小値テキスト"/>
        <xdr:cNvSpPr txBox="1"/>
      </xdr:nvSpPr>
      <xdr:spPr>
        <a:xfrm>
          <a:off x="4673600"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62865</xdr:rowOff>
    </xdr:from>
    <xdr:to>
      <xdr:col>24</xdr:col>
      <xdr:colOff>152400</xdr:colOff>
      <xdr:row>40</xdr:row>
      <xdr:rowOff>62865</xdr:rowOff>
    </xdr:to>
    <xdr:cxnSp macro="">
      <xdr:nvCxnSpPr>
        <xdr:cNvPr id="58" name="直線コネクタ 57"/>
        <xdr:cNvCxnSpPr/>
      </xdr:nvCxnSpPr>
      <xdr:spPr>
        <a:xfrm>
          <a:off x="4546600" y="692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49547</xdr:rowOff>
    </xdr:from>
    <xdr:ext cx="405111" cy="259045"/>
    <xdr:sp macro="" textlink="">
      <xdr:nvSpPr>
        <xdr:cNvPr id="61" name="【道路】&#10;有形固定資産減価償却率平均値テキスト"/>
        <xdr:cNvSpPr txBox="1"/>
      </xdr:nvSpPr>
      <xdr:spPr>
        <a:xfrm>
          <a:off x="4673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2" name="フローチャート: 判断 61"/>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4" name="フローチャート: 判断 63"/>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137795</xdr:rowOff>
    </xdr:from>
    <xdr:to>
      <xdr:col>10</xdr:col>
      <xdr:colOff>165100</xdr:colOff>
      <xdr:row>38</xdr:row>
      <xdr:rowOff>67945</xdr:rowOff>
    </xdr:to>
    <xdr:sp macro="" textlink="">
      <xdr:nvSpPr>
        <xdr:cNvPr id="65" name="フローチャート: 判断 64"/>
        <xdr:cNvSpPr/>
      </xdr:nvSpPr>
      <xdr:spPr>
        <a:xfrm>
          <a:off x="1968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1" name="楕円 70"/>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67310</xdr:rowOff>
    </xdr:from>
    <xdr:to>
      <xdr:col>15</xdr:col>
      <xdr:colOff>101600</xdr:colOff>
      <xdr:row>40</xdr:row>
      <xdr:rowOff>168910</xdr:rowOff>
    </xdr:to>
    <xdr:sp macro="" textlink="">
      <xdr:nvSpPr>
        <xdr:cNvPr id="72" name="楕円 71"/>
        <xdr:cNvSpPr/>
      </xdr:nvSpPr>
      <xdr:spPr>
        <a:xfrm>
          <a:off x="2857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53340</xdr:rowOff>
    </xdr:from>
    <xdr:to>
      <xdr:col>19</xdr:col>
      <xdr:colOff>177800</xdr:colOff>
      <xdr:row>40</xdr:row>
      <xdr:rowOff>118110</xdr:rowOff>
    </xdr:to>
    <xdr:cxnSp macro="">
      <xdr:nvCxnSpPr>
        <xdr:cNvPr id="73" name="直線コネクタ 72"/>
        <xdr:cNvCxnSpPr/>
      </xdr:nvCxnSpPr>
      <xdr:spPr>
        <a:xfrm flipV="1">
          <a:off x="2908300" y="6911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4"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5" name="n_2ave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84472</xdr:rowOff>
    </xdr:from>
    <xdr:ext cx="405111" cy="259045"/>
    <xdr:sp macro="" textlink="">
      <xdr:nvSpPr>
        <xdr:cNvPr id="76" name="n_3aveValue【道路】&#10;有形固定資産減価償却率"/>
        <xdr:cNvSpPr txBox="1"/>
      </xdr:nvSpPr>
      <xdr:spPr>
        <a:xfrm>
          <a:off x="1816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77" name="n_1mainValue【道路】&#10;有形固定資産減価償却率"/>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160037</xdr:rowOff>
    </xdr:from>
    <xdr:ext cx="405111" cy="259045"/>
    <xdr:sp macro="" textlink="">
      <xdr:nvSpPr>
        <xdr:cNvPr id="78" name="n_2mainValue【道路】&#10;有形固定資産減価償却率"/>
        <xdr:cNvSpPr txBox="1"/>
      </xdr:nvSpPr>
      <xdr:spPr>
        <a:xfrm>
          <a:off x="2705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2" name="テキスト ボックス 91"/>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4" name="テキスト ボックス 9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6" name="テキスト ボックス 9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0" name="直線コネクタ 99"/>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1"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2" name="直線コネクタ 101"/>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3"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4" name="直線コネクタ 103"/>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5"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6" name="フローチャート: 判断 105"/>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7" name="フローチャート: 判断 106"/>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8" name="フローチャート: 判断 107"/>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9" name="フローチャート: 判断 108"/>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156525</xdr:rowOff>
    </xdr:from>
    <xdr:to>
      <xdr:col>50</xdr:col>
      <xdr:colOff>165100</xdr:colOff>
      <xdr:row>41</xdr:row>
      <xdr:rowOff>86675</xdr:rowOff>
    </xdr:to>
    <xdr:sp macro="" textlink="">
      <xdr:nvSpPr>
        <xdr:cNvPr id="115" name="楕円 114"/>
        <xdr:cNvSpPr/>
      </xdr:nvSpPr>
      <xdr:spPr>
        <a:xfrm>
          <a:off x="9588500" y="70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158952</xdr:rowOff>
    </xdr:from>
    <xdr:to>
      <xdr:col>46</xdr:col>
      <xdr:colOff>38100</xdr:colOff>
      <xdr:row>41</xdr:row>
      <xdr:rowOff>89102</xdr:rowOff>
    </xdr:to>
    <xdr:sp macro="" textlink="">
      <xdr:nvSpPr>
        <xdr:cNvPr id="116" name="楕円 115"/>
        <xdr:cNvSpPr/>
      </xdr:nvSpPr>
      <xdr:spPr>
        <a:xfrm>
          <a:off x="8699500" y="70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35875</xdr:rowOff>
    </xdr:from>
    <xdr:to>
      <xdr:col>50</xdr:col>
      <xdr:colOff>114300</xdr:colOff>
      <xdr:row>41</xdr:row>
      <xdr:rowOff>38302</xdr:rowOff>
    </xdr:to>
    <xdr:cxnSp macro="">
      <xdr:nvCxnSpPr>
        <xdr:cNvPr id="117" name="直線コネクタ 116"/>
        <xdr:cNvCxnSpPr/>
      </xdr:nvCxnSpPr>
      <xdr:spPr>
        <a:xfrm flipV="1">
          <a:off x="8750300" y="7065325"/>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18"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9"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0"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77802</xdr:rowOff>
    </xdr:from>
    <xdr:ext cx="534377" cy="259045"/>
    <xdr:sp macro="" textlink="">
      <xdr:nvSpPr>
        <xdr:cNvPr id="121" name="n_1mainValue【道路】&#10;一人当たり延長"/>
        <xdr:cNvSpPr txBox="1"/>
      </xdr:nvSpPr>
      <xdr:spPr>
        <a:xfrm>
          <a:off x="9359411" y="710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80229</xdr:rowOff>
    </xdr:from>
    <xdr:ext cx="534377" cy="259045"/>
    <xdr:sp macro="" textlink="">
      <xdr:nvSpPr>
        <xdr:cNvPr id="122" name="n_2mainValue【道路】&#10;一人当たり延長"/>
        <xdr:cNvSpPr txBox="1"/>
      </xdr:nvSpPr>
      <xdr:spPr>
        <a:xfrm>
          <a:off x="8483111" y="710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8" name="直線コネクタ 14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0" name="直線コネクタ 14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2" name="直線コネクタ 15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3"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4" name="フローチャート: 判断 15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5" name="フローチャート: 判断 15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56" name="フローチャート: 判断 15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57" name="フローチャート: 判断 15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xdr:rowOff>
    </xdr:from>
    <xdr:to>
      <xdr:col>20</xdr:col>
      <xdr:colOff>38100</xdr:colOff>
      <xdr:row>57</xdr:row>
      <xdr:rowOff>103051</xdr:rowOff>
    </xdr:to>
    <xdr:sp macro="" textlink="">
      <xdr:nvSpPr>
        <xdr:cNvPr id="163" name="楕円 162"/>
        <xdr:cNvSpPr/>
      </xdr:nvSpPr>
      <xdr:spPr>
        <a:xfrm>
          <a:off x="3746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21046</xdr:rowOff>
    </xdr:from>
    <xdr:to>
      <xdr:col>15</xdr:col>
      <xdr:colOff>101600</xdr:colOff>
      <xdr:row>57</xdr:row>
      <xdr:rowOff>122646</xdr:rowOff>
    </xdr:to>
    <xdr:sp macro="" textlink="">
      <xdr:nvSpPr>
        <xdr:cNvPr id="164" name="楕円 163"/>
        <xdr:cNvSpPr/>
      </xdr:nvSpPr>
      <xdr:spPr>
        <a:xfrm>
          <a:off x="2857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52251</xdr:rowOff>
    </xdr:from>
    <xdr:to>
      <xdr:col>19</xdr:col>
      <xdr:colOff>177800</xdr:colOff>
      <xdr:row>57</xdr:row>
      <xdr:rowOff>71846</xdr:rowOff>
    </xdr:to>
    <xdr:cxnSp macro="">
      <xdr:nvCxnSpPr>
        <xdr:cNvPr id="165" name="直線コネクタ 164"/>
        <xdr:cNvCxnSpPr/>
      </xdr:nvCxnSpPr>
      <xdr:spPr>
        <a:xfrm flipV="1">
          <a:off x="2908300" y="98249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66"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67" name="n_2aveValue【橋りょう・トンネル】&#10;有形固定資産減価償却率"/>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68"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119578</xdr:rowOff>
    </xdr:from>
    <xdr:ext cx="405111" cy="259045"/>
    <xdr:sp macro="" textlink="">
      <xdr:nvSpPr>
        <xdr:cNvPr id="169" name="n_1mainValue【橋りょう・トンネル】&#10;有形固定資産減価償却率"/>
        <xdr:cNvSpPr txBox="1"/>
      </xdr:nvSpPr>
      <xdr:spPr>
        <a:xfrm>
          <a:off x="35820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139173</xdr:rowOff>
    </xdr:from>
    <xdr:ext cx="405111" cy="259045"/>
    <xdr:sp macro="" textlink="">
      <xdr:nvSpPr>
        <xdr:cNvPr id="170" name="n_2mainValue【橋りょう・トンネル】&#10;有形固定資産減価償却率"/>
        <xdr:cNvSpPr txBox="1"/>
      </xdr:nvSpPr>
      <xdr:spPr>
        <a:xfrm>
          <a:off x="27057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4" name="テキスト ボックス 183"/>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6" name="テキスト ボックス 18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8" name="テキスト ボックス 18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2" name="テキスト ボックス 19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94" name="直線コネクタ 193"/>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95"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96" name="直線コネクタ 195"/>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97"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98" name="直線コネクタ 197"/>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99" name="【橋りょう・トンネル】&#10;一人当たり有形固定資産（償却資産）額平均値テキスト"/>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0" name="フローチャート: 判断 199"/>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1" name="フローチャート: 判断 200"/>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2" name="フローチャート: 判断 201"/>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03" name="フローチャート: 判断 202"/>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41211</xdr:rowOff>
    </xdr:from>
    <xdr:to>
      <xdr:col>50</xdr:col>
      <xdr:colOff>165100</xdr:colOff>
      <xdr:row>63</xdr:row>
      <xdr:rowOff>142811</xdr:rowOff>
    </xdr:to>
    <xdr:sp macro="" textlink="">
      <xdr:nvSpPr>
        <xdr:cNvPr id="209" name="楕円 208"/>
        <xdr:cNvSpPr/>
      </xdr:nvSpPr>
      <xdr:spPr>
        <a:xfrm>
          <a:off x="9588500" y="108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44946</xdr:rowOff>
    </xdr:from>
    <xdr:to>
      <xdr:col>46</xdr:col>
      <xdr:colOff>38100</xdr:colOff>
      <xdr:row>63</xdr:row>
      <xdr:rowOff>146546</xdr:rowOff>
    </xdr:to>
    <xdr:sp macro="" textlink="">
      <xdr:nvSpPr>
        <xdr:cNvPr id="210" name="楕円 209"/>
        <xdr:cNvSpPr/>
      </xdr:nvSpPr>
      <xdr:spPr>
        <a:xfrm>
          <a:off x="8699500" y="108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92011</xdr:rowOff>
    </xdr:from>
    <xdr:to>
      <xdr:col>50</xdr:col>
      <xdr:colOff>114300</xdr:colOff>
      <xdr:row>63</xdr:row>
      <xdr:rowOff>95746</xdr:rowOff>
    </xdr:to>
    <xdr:cxnSp macro="">
      <xdr:nvCxnSpPr>
        <xdr:cNvPr id="211" name="直線コネクタ 210"/>
        <xdr:cNvCxnSpPr/>
      </xdr:nvCxnSpPr>
      <xdr:spPr>
        <a:xfrm flipV="1">
          <a:off x="8750300" y="10893361"/>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12"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13"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14"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133938</xdr:rowOff>
    </xdr:from>
    <xdr:ext cx="599010" cy="259045"/>
    <xdr:sp macro="" textlink="">
      <xdr:nvSpPr>
        <xdr:cNvPr id="215" name="n_1mainValue【橋りょう・トンネル】&#10;一人当たり有形固定資産（償却資産）額"/>
        <xdr:cNvSpPr txBox="1"/>
      </xdr:nvSpPr>
      <xdr:spPr>
        <a:xfrm>
          <a:off x="9327095" y="1093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137673</xdr:rowOff>
    </xdr:from>
    <xdr:ext cx="599010" cy="259045"/>
    <xdr:sp macro="" textlink="">
      <xdr:nvSpPr>
        <xdr:cNvPr id="216" name="n_2mainValue【橋りょう・トンネル】&#10;一人当たり有形固定資産（償却資産）額"/>
        <xdr:cNvSpPr txBox="1"/>
      </xdr:nvSpPr>
      <xdr:spPr>
        <a:xfrm>
          <a:off x="8450795" y="1093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41" name="直線コネクタ 240"/>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42"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43" name="直線コネクタ 242"/>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5" name="直線コネクタ 24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46"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47" name="フローチャート: 判断 246"/>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48" name="フローチャート: 判断 24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49" name="フローチャート: 判断 248"/>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50" name="フローチャート: 判断 249"/>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256" name="楕円 255"/>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88264</xdr:rowOff>
    </xdr:from>
    <xdr:to>
      <xdr:col>15</xdr:col>
      <xdr:colOff>101600</xdr:colOff>
      <xdr:row>81</xdr:row>
      <xdr:rowOff>18414</xdr:rowOff>
    </xdr:to>
    <xdr:sp macro="" textlink="">
      <xdr:nvSpPr>
        <xdr:cNvPr id="257" name="楕円 256"/>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80</xdr:row>
      <xdr:rowOff>139064</xdr:rowOff>
    </xdr:to>
    <xdr:cxnSp macro="">
      <xdr:nvCxnSpPr>
        <xdr:cNvPr id="258" name="直線コネクタ 257"/>
        <xdr:cNvCxnSpPr/>
      </xdr:nvCxnSpPr>
      <xdr:spPr>
        <a:xfrm flipV="1">
          <a:off x="2908300" y="13815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5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60"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61"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262" name="n_1mainValue【公営住宅】&#10;有形固定資産減価償却率"/>
        <xdr:cNvSpPr txBox="1"/>
      </xdr:nvSpPr>
      <xdr:spPr>
        <a:xfrm>
          <a:off x="3582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263" name="n_2mainValue【公営住宅】&#10;有形固定資産減価償却率"/>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83" name="テキスト ボックス 28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5" name="テキスト ボックス 28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89" name="直線コネクタ 288"/>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90"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91" name="直線コネクタ 290"/>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92"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93" name="直線コネクタ 292"/>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94"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95" name="フローチャート: 判断 294"/>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96" name="フローチャート: 判断 295"/>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97" name="フローチャート: 判断 296"/>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298" name="フローチャート: 判断 297"/>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59908</xdr:rowOff>
    </xdr:from>
    <xdr:to>
      <xdr:col>50</xdr:col>
      <xdr:colOff>165100</xdr:colOff>
      <xdr:row>85</xdr:row>
      <xdr:rowOff>161508</xdr:rowOff>
    </xdr:to>
    <xdr:sp macro="" textlink="">
      <xdr:nvSpPr>
        <xdr:cNvPr id="304" name="楕円 303"/>
        <xdr:cNvSpPr/>
      </xdr:nvSpPr>
      <xdr:spPr>
        <a:xfrm>
          <a:off x="9588500" y="146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65460</xdr:rowOff>
    </xdr:from>
    <xdr:to>
      <xdr:col>46</xdr:col>
      <xdr:colOff>38100</xdr:colOff>
      <xdr:row>85</xdr:row>
      <xdr:rowOff>167060</xdr:rowOff>
    </xdr:to>
    <xdr:sp macro="" textlink="">
      <xdr:nvSpPr>
        <xdr:cNvPr id="305" name="楕円 304"/>
        <xdr:cNvSpPr/>
      </xdr:nvSpPr>
      <xdr:spPr>
        <a:xfrm>
          <a:off x="8699500" y="146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110708</xdr:rowOff>
    </xdr:from>
    <xdr:to>
      <xdr:col>50</xdr:col>
      <xdr:colOff>114300</xdr:colOff>
      <xdr:row>85</xdr:row>
      <xdr:rowOff>116260</xdr:rowOff>
    </xdr:to>
    <xdr:cxnSp macro="">
      <xdr:nvCxnSpPr>
        <xdr:cNvPr id="306" name="直線コネクタ 305"/>
        <xdr:cNvCxnSpPr/>
      </xdr:nvCxnSpPr>
      <xdr:spPr>
        <a:xfrm flipV="1">
          <a:off x="8750300" y="146839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07" name="n_1aveValue【公営住宅】&#10;一人当たり面積"/>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08"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09"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152635</xdr:rowOff>
    </xdr:from>
    <xdr:ext cx="469744" cy="259045"/>
    <xdr:sp macro="" textlink="">
      <xdr:nvSpPr>
        <xdr:cNvPr id="310" name="n_1mainValue【公営住宅】&#10;一人当たり面積"/>
        <xdr:cNvSpPr txBox="1"/>
      </xdr:nvSpPr>
      <xdr:spPr>
        <a:xfrm>
          <a:off x="9391727" y="1472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158187</xdr:rowOff>
    </xdr:from>
    <xdr:ext cx="469744" cy="259045"/>
    <xdr:sp macro="" textlink="">
      <xdr:nvSpPr>
        <xdr:cNvPr id="311" name="n_2mainValue【公営住宅】&#10;一人当たり面積"/>
        <xdr:cNvSpPr txBox="1"/>
      </xdr:nvSpPr>
      <xdr:spPr>
        <a:xfrm>
          <a:off x="8515427" y="1473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8" name="直線コネクタ 3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9" name="テキスト ボックス 3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0" name="直線コネクタ 3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1" name="テキスト ボックス 3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2" name="直線コネクタ 3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3" name="テキスト ボックス 3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4" name="直線コネクタ 3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5" name="テキスト ボックス 3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6" name="直線コネクタ 3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7" name="テキスト ボックス 3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8" name="直線コネクタ 3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9" name="テキスト ボックス 3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53" name="直線コネクタ 352"/>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54"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55" name="直線コネクタ 354"/>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7" name="直線コネクタ 3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58"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59" name="フローチャート: 判断 358"/>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60" name="フローチャート: 判断 359"/>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61" name="フローチャート: 判断 360"/>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62" name="フローチャート: 判断 361"/>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69487</xdr:rowOff>
    </xdr:from>
    <xdr:to>
      <xdr:col>81</xdr:col>
      <xdr:colOff>101600</xdr:colOff>
      <xdr:row>39</xdr:row>
      <xdr:rowOff>171087</xdr:rowOff>
    </xdr:to>
    <xdr:sp macro="" textlink="">
      <xdr:nvSpPr>
        <xdr:cNvPr id="368" name="楕円 367"/>
        <xdr:cNvSpPr/>
      </xdr:nvSpPr>
      <xdr:spPr>
        <a:xfrm>
          <a:off x="15430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115207</xdr:rowOff>
    </xdr:from>
    <xdr:to>
      <xdr:col>76</xdr:col>
      <xdr:colOff>165100</xdr:colOff>
      <xdr:row>40</xdr:row>
      <xdr:rowOff>45357</xdr:rowOff>
    </xdr:to>
    <xdr:sp macro="" textlink="">
      <xdr:nvSpPr>
        <xdr:cNvPr id="369" name="楕円 368"/>
        <xdr:cNvSpPr/>
      </xdr:nvSpPr>
      <xdr:spPr>
        <a:xfrm>
          <a:off x="1454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120287</xdr:rowOff>
    </xdr:from>
    <xdr:to>
      <xdr:col>81</xdr:col>
      <xdr:colOff>50800</xdr:colOff>
      <xdr:row>39</xdr:row>
      <xdr:rowOff>166007</xdr:rowOff>
    </xdr:to>
    <xdr:cxnSp macro="">
      <xdr:nvCxnSpPr>
        <xdr:cNvPr id="370" name="直線コネクタ 369"/>
        <xdr:cNvCxnSpPr/>
      </xdr:nvCxnSpPr>
      <xdr:spPr>
        <a:xfrm flipV="1">
          <a:off x="14592300" y="68068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371"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72"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73"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162214</xdr:rowOff>
    </xdr:from>
    <xdr:ext cx="405111" cy="259045"/>
    <xdr:sp macro="" textlink="">
      <xdr:nvSpPr>
        <xdr:cNvPr id="374" name="n_1mainValue【認定こども園・幼稚園・保育所】&#10;有形固定資産減価償却率"/>
        <xdr:cNvSpPr txBox="1"/>
      </xdr:nvSpPr>
      <xdr:spPr>
        <a:xfrm>
          <a:off x="152660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36484</xdr:rowOff>
    </xdr:from>
    <xdr:ext cx="405111" cy="259045"/>
    <xdr:sp macro="" textlink="">
      <xdr:nvSpPr>
        <xdr:cNvPr id="375" name="n_2mainValue【認定こども園・幼稚園・保育所】&#10;有形固定資産減価償却率"/>
        <xdr:cNvSpPr txBox="1"/>
      </xdr:nvSpPr>
      <xdr:spPr>
        <a:xfrm>
          <a:off x="14389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6" name="直線コネクタ 38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7" name="テキスト ボックス 38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8" name="直線コネクタ 38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9" name="テキスト ボックス 38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0" name="直線コネクタ 38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1" name="テキスト ボックス 39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2" name="直線コネクタ 39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3" name="テキスト ボックス 39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4" name="直線コネクタ 39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5" name="テキスト ボックス 39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6" name="直線コネクタ 39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7" name="テキスト ボックス 39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01" name="直線コネクタ 400"/>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02"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03" name="直線コネクタ 402"/>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04"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05" name="直線コネクタ 404"/>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06"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07" name="フローチャート: 判断 406"/>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08" name="フローチャート: 判断 407"/>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09" name="フローチャート: 判断 408"/>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10" name="フローチャート: 判断 409"/>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111397</xdr:rowOff>
    </xdr:from>
    <xdr:to>
      <xdr:col>112</xdr:col>
      <xdr:colOff>38100</xdr:colOff>
      <xdr:row>41</xdr:row>
      <xdr:rowOff>41547</xdr:rowOff>
    </xdr:to>
    <xdr:sp macro="" textlink="">
      <xdr:nvSpPr>
        <xdr:cNvPr id="416" name="楕円 415"/>
        <xdr:cNvSpPr/>
      </xdr:nvSpPr>
      <xdr:spPr>
        <a:xfrm>
          <a:off x="21272500" y="69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117928</xdr:rowOff>
    </xdr:from>
    <xdr:to>
      <xdr:col>107</xdr:col>
      <xdr:colOff>101600</xdr:colOff>
      <xdr:row>41</xdr:row>
      <xdr:rowOff>48078</xdr:rowOff>
    </xdr:to>
    <xdr:sp macro="" textlink="">
      <xdr:nvSpPr>
        <xdr:cNvPr id="417" name="楕円 416"/>
        <xdr:cNvSpPr/>
      </xdr:nvSpPr>
      <xdr:spPr>
        <a:xfrm>
          <a:off x="20383500" y="69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162197</xdr:rowOff>
    </xdr:from>
    <xdr:to>
      <xdr:col>111</xdr:col>
      <xdr:colOff>177800</xdr:colOff>
      <xdr:row>40</xdr:row>
      <xdr:rowOff>168728</xdr:rowOff>
    </xdr:to>
    <xdr:cxnSp macro="">
      <xdr:nvCxnSpPr>
        <xdr:cNvPr id="418" name="直線コネクタ 417"/>
        <xdr:cNvCxnSpPr/>
      </xdr:nvCxnSpPr>
      <xdr:spPr>
        <a:xfrm flipV="1">
          <a:off x="20434300" y="70201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19" name="n_1aveValue【認定こども園・幼稚園・保育所】&#10;一人当たり面積"/>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20" name="n_2aveValue【認定こども園・幼稚園・保育所】&#10;一人当たり面積"/>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21"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32674</xdr:rowOff>
    </xdr:from>
    <xdr:ext cx="469744" cy="259045"/>
    <xdr:sp macro="" textlink="">
      <xdr:nvSpPr>
        <xdr:cNvPr id="422" name="n_1mainValue【認定こども園・幼稚園・保育所】&#10;一人当たり面積"/>
        <xdr:cNvSpPr txBox="1"/>
      </xdr:nvSpPr>
      <xdr:spPr>
        <a:xfrm>
          <a:off x="21075727" y="70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39205</xdr:rowOff>
    </xdr:from>
    <xdr:ext cx="469744" cy="259045"/>
    <xdr:sp macro="" textlink="">
      <xdr:nvSpPr>
        <xdr:cNvPr id="423" name="n_2mainValue【認定こども園・幼稚園・保育所】&#10;一人当たり面積"/>
        <xdr:cNvSpPr txBox="1"/>
      </xdr:nvSpPr>
      <xdr:spPr>
        <a:xfrm>
          <a:off x="20199427"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4" name="テキスト ボックス 43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5" name="直線コネクタ 4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6" name="テキスト ボックス 43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7" name="直線コネクタ 4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8" name="テキスト ボックス 4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9" name="直線コネクタ 4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0" name="テキスト ボックス 4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1" name="直線コネクタ 4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2" name="テキスト ボックス 4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3" name="直線コネクタ 4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4" name="テキスト ボックス 44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48" name="直線コネクタ 447"/>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49"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50" name="直線コネクタ 449"/>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51"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52" name="直線コネクタ 451"/>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53"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4" name="フローチャート: 判断 453"/>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55" name="フローチャート: 判断 45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56" name="フローチャート: 判断 455"/>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57" name="フローチャート: 判断 456"/>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23495</xdr:rowOff>
    </xdr:from>
    <xdr:to>
      <xdr:col>81</xdr:col>
      <xdr:colOff>101600</xdr:colOff>
      <xdr:row>59</xdr:row>
      <xdr:rowOff>125095</xdr:rowOff>
    </xdr:to>
    <xdr:sp macro="" textlink="">
      <xdr:nvSpPr>
        <xdr:cNvPr id="463" name="楕円 462"/>
        <xdr:cNvSpPr/>
      </xdr:nvSpPr>
      <xdr:spPr>
        <a:xfrm>
          <a:off x="15430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65405</xdr:rowOff>
    </xdr:from>
    <xdr:to>
      <xdr:col>76</xdr:col>
      <xdr:colOff>165100</xdr:colOff>
      <xdr:row>59</xdr:row>
      <xdr:rowOff>167005</xdr:rowOff>
    </xdr:to>
    <xdr:sp macro="" textlink="">
      <xdr:nvSpPr>
        <xdr:cNvPr id="464" name="楕円 463"/>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74295</xdr:rowOff>
    </xdr:from>
    <xdr:to>
      <xdr:col>81</xdr:col>
      <xdr:colOff>50800</xdr:colOff>
      <xdr:row>59</xdr:row>
      <xdr:rowOff>116205</xdr:rowOff>
    </xdr:to>
    <xdr:cxnSp macro="">
      <xdr:nvCxnSpPr>
        <xdr:cNvPr id="465" name="直線コネクタ 464"/>
        <xdr:cNvCxnSpPr/>
      </xdr:nvCxnSpPr>
      <xdr:spPr>
        <a:xfrm flipV="1">
          <a:off x="14592300" y="10189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66"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467"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68"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141622</xdr:rowOff>
    </xdr:from>
    <xdr:ext cx="405111" cy="259045"/>
    <xdr:sp macro="" textlink="">
      <xdr:nvSpPr>
        <xdr:cNvPr id="469" name="n_1mainValue【学校施設】&#10;有形固定資産減価償却率"/>
        <xdr:cNvSpPr txBox="1"/>
      </xdr:nvSpPr>
      <xdr:spPr>
        <a:xfrm>
          <a:off x="15266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12082</xdr:rowOff>
    </xdr:from>
    <xdr:ext cx="405111" cy="259045"/>
    <xdr:sp macro="" textlink="">
      <xdr:nvSpPr>
        <xdr:cNvPr id="470" name="n_2mainValue【学校施設】&#10;有形固定資産減価償却率"/>
        <xdr:cNvSpPr txBox="1"/>
      </xdr:nvSpPr>
      <xdr:spPr>
        <a:xfrm>
          <a:off x="14389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1" name="直線コネクタ 4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2" name="テキスト ボックス 4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4" name="テキスト ボックス 4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5" name="直線コネクタ 4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86" name="テキスト ボックス 485"/>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90" name="直線コネクタ 489"/>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91"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92" name="直線コネクタ 491"/>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93"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94" name="直線コネクタ 493"/>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495"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96" name="フローチャート: 判断 495"/>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97" name="フローチャート: 判断 496"/>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98" name="フローチャート: 判断 497"/>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499" name="フローチャート: 判断 498"/>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13094</xdr:rowOff>
    </xdr:from>
    <xdr:to>
      <xdr:col>112</xdr:col>
      <xdr:colOff>38100</xdr:colOff>
      <xdr:row>62</xdr:row>
      <xdr:rowOff>114694</xdr:rowOff>
    </xdr:to>
    <xdr:sp macro="" textlink="">
      <xdr:nvSpPr>
        <xdr:cNvPr id="505" name="楕円 504"/>
        <xdr:cNvSpPr/>
      </xdr:nvSpPr>
      <xdr:spPr>
        <a:xfrm>
          <a:off x="21272500" y="106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17037</xdr:rowOff>
    </xdr:from>
    <xdr:to>
      <xdr:col>107</xdr:col>
      <xdr:colOff>101600</xdr:colOff>
      <xdr:row>62</xdr:row>
      <xdr:rowOff>118637</xdr:rowOff>
    </xdr:to>
    <xdr:sp macro="" textlink="">
      <xdr:nvSpPr>
        <xdr:cNvPr id="506" name="楕円 505"/>
        <xdr:cNvSpPr/>
      </xdr:nvSpPr>
      <xdr:spPr>
        <a:xfrm>
          <a:off x="20383500" y="106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63894</xdr:rowOff>
    </xdr:from>
    <xdr:to>
      <xdr:col>111</xdr:col>
      <xdr:colOff>177800</xdr:colOff>
      <xdr:row>62</xdr:row>
      <xdr:rowOff>67837</xdr:rowOff>
    </xdr:to>
    <xdr:cxnSp macro="">
      <xdr:nvCxnSpPr>
        <xdr:cNvPr id="507" name="直線コネクタ 506"/>
        <xdr:cNvCxnSpPr/>
      </xdr:nvCxnSpPr>
      <xdr:spPr>
        <a:xfrm flipV="1">
          <a:off x="20434300" y="10693794"/>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08" name="n_1aveValue【学校施設】&#10;一人当たり面積"/>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09" name="n_2aveValue【学校施設】&#10;一人当たり面積"/>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10"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105821</xdr:rowOff>
    </xdr:from>
    <xdr:ext cx="469744" cy="259045"/>
    <xdr:sp macro="" textlink="">
      <xdr:nvSpPr>
        <xdr:cNvPr id="511" name="n_1mainValue【学校施設】&#10;一人当たり面積"/>
        <xdr:cNvSpPr txBox="1"/>
      </xdr:nvSpPr>
      <xdr:spPr>
        <a:xfrm>
          <a:off x="21075727" y="107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109764</xdr:rowOff>
    </xdr:from>
    <xdr:ext cx="469744" cy="259045"/>
    <xdr:sp macro="" textlink="">
      <xdr:nvSpPr>
        <xdr:cNvPr id="512" name="n_2mainValue【学校施設】&#10;一人当たり面積"/>
        <xdr:cNvSpPr txBox="1"/>
      </xdr:nvSpPr>
      <xdr:spPr>
        <a:xfrm>
          <a:off x="20199427" y="107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0" name="テキスト ボックス 5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0" name="テキスト ボックス 5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54" name="直線コネクタ 553"/>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55"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56" name="直線コネクタ 555"/>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8" name="直線コネクタ 55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59"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60" name="フローチャート: 判断 559"/>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61" name="フローチャート: 判断 560"/>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62" name="フローチャート: 判断 561"/>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63" name="フローチャート: 判断 562"/>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84182</xdr:rowOff>
    </xdr:from>
    <xdr:to>
      <xdr:col>81</xdr:col>
      <xdr:colOff>101600</xdr:colOff>
      <xdr:row>100</xdr:row>
      <xdr:rowOff>14332</xdr:rowOff>
    </xdr:to>
    <xdr:sp macro="" textlink="">
      <xdr:nvSpPr>
        <xdr:cNvPr id="569" name="楕円 568"/>
        <xdr:cNvSpPr/>
      </xdr:nvSpPr>
      <xdr:spPr>
        <a:xfrm>
          <a:off x="154305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120106</xdr:rowOff>
    </xdr:from>
    <xdr:to>
      <xdr:col>76</xdr:col>
      <xdr:colOff>165100</xdr:colOff>
      <xdr:row>100</xdr:row>
      <xdr:rowOff>50256</xdr:rowOff>
    </xdr:to>
    <xdr:sp macro="" textlink="">
      <xdr:nvSpPr>
        <xdr:cNvPr id="570" name="楕円 569"/>
        <xdr:cNvSpPr/>
      </xdr:nvSpPr>
      <xdr:spPr>
        <a:xfrm>
          <a:off x="14541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134982</xdr:rowOff>
    </xdr:from>
    <xdr:to>
      <xdr:col>81</xdr:col>
      <xdr:colOff>50800</xdr:colOff>
      <xdr:row>99</xdr:row>
      <xdr:rowOff>170906</xdr:rowOff>
    </xdr:to>
    <xdr:cxnSp macro="">
      <xdr:nvCxnSpPr>
        <xdr:cNvPr id="571" name="直線コネクタ 570"/>
        <xdr:cNvCxnSpPr/>
      </xdr:nvCxnSpPr>
      <xdr:spPr>
        <a:xfrm flipV="1">
          <a:off x="14592300" y="171085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572"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73"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574"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30859</xdr:rowOff>
    </xdr:from>
    <xdr:ext cx="405111" cy="259045"/>
    <xdr:sp macro="" textlink="">
      <xdr:nvSpPr>
        <xdr:cNvPr id="575" name="n_1mainValue【公民館】&#10;有形固定資産減価償却率"/>
        <xdr:cNvSpPr txBox="1"/>
      </xdr:nvSpPr>
      <xdr:spPr>
        <a:xfrm>
          <a:off x="15266044" y="1683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66783</xdr:rowOff>
    </xdr:from>
    <xdr:ext cx="405111" cy="259045"/>
    <xdr:sp macro="" textlink="">
      <xdr:nvSpPr>
        <xdr:cNvPr id="576" name="n_2mainValue【公民館】&#10;有形固定資産減価償却率"/>
        <xdr:cNvSpPr txBox="1"/>
      </xdr:nvSpPr>
      <xdr:spPr>
        <a:xfrm>
          <a:off x="14389744" y="168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7" name="直線コネクタ 5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8" name="テキスト ボックス 5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9" name="直線コネクタ 5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0" name="テキスト ボックス 5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1" name="直線コネクタ 5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2" name="テキスト ボックス 5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3" name="直線コネクタ 5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4" name="テキスト ボックス 5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598" name="直線コネクタ 597"/>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599"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00" name="直線コネクタ 599"/>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01"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02" name="直線コネクタ 601"/>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03"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04" name="フローチャート: 判断 603"/>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05" name="フローチャート: 判断 604"/>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06" name="フローチャート: 判断 605"/>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07" name="フローチャート: 判断 606"/>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93751</xdr:rowOff>
    </xdr:from>
    <xdr:to>
      <xdr:col>112</xdr:col>
      <xdr:colOff>38100</xdr:colOff>
      <xdr:row>108</xdr:row>
      <xdr:rowOff>23901</xdr:rowOff>
    </xdr:to>
    <xdr:sp macro="" textlink="">
      <xdr:nvSpPr>
        <xdr:cNvPr id="613" name="楕円 612"/>
        <xdr:cNvSpPr/>
      </xdr:nvSpPr>
      <xdr:spPr>
        <a:xfrm>
          <a:off x="21272500" y="184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96265</xdr:rowOff>
    </xdr:from>
    <xdr:to>
      <xdr:col>107</xdr:col>
      <xdr:colOff>101600</xdr:colOff>
      <xdr:row>108</xdr:row>
      <xdr:rowOff>26415</xdr:rowOff>
    </xdr:to>
    <xdr:sp macro="" textlink="">
      <xdr:nvSpPr>
        <xdr:cNvPr id="614" name="楕円 613"/>
        <xdr:cNvSpPr/>
      </xdr:nvSpPr>
      <xdr:spPr>
        <a:xfrm>
          <a:off x="20383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144551</xdr:rowOff>
    </xdr:from>
    <xdr:to>
      <xdr:col>111</xdr:col>
      <xdr:colOff>177800</xdr:colOff>
      <xdr:row>107</xdr:row>
      <xdr:rowOff>147065</xdr:rowOff>
    </xdr:to>
    <xdr:cxnSp macro="">
      <xdr:nvCxnSpPr>
        <xdr:cNvPr id="615" name="直線コネクタ 614"/>
        <xdr:cNvCxnSpPr/>
      </xdr:nvCxnSpPr>
      <xdr:spPr>
        <a:xfrm flipV="1">
          <a:off x="20434300" y="1848970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616" name="n_1aveValue【公民館】&#10;一人当たり面積"/>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17" name="n_2aveValue【公民館】&#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618" name="n_3aveValue【公民館】&#10;一人当たり面積"/>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15028</xdr:rowOff>
    </xdr:from>
    <xdr:ext cx="469744" cy="259045"/>
    <xdr:sp macro="" textlink="">
      <xdr:nvSpPr>
        <xdr:cNvPr id="619" name="n_1mainValue【公民館】&#10;一人当たり面積"/>
        <xdr:cNvSpPr txBox="1"/>
      </xdr:nvSpPr>
      <xdr:spPr>
        <a:xfrm>
          <a:off x="21075727" y="1853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17542</xdr:rowOff>
    </xdr:from>
    <xdr:ext cx="469744" cy="259045"/>
    <xdr:sp macro="" textlink="">
      <xdr:nvSpPr>
        <xdr:cNvPr id="620" name="n_2mainValue【公民館】&#10;一人当たり面積"/>
        <xdr:cNvSpPr txBox="1"/>
      </xdr:nvSpPr>
      <xdr:spPr>
        <a:xfrm>
          <a:off x="20199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と比較して特に有形固定資産減価償却率が高くなっている施設は、橋りょう・トンネル、学校施設、公営住宅、公民館であり、特に低くなっている施設は、道路、認定こども園・幼稚園・保育所である。特に公民館が高い水準であることから、施設の老朽化に対する長寿命化や、建替えが必要になるものと思われる。</a:t>
          </a:r>
          <a:endParaRPr lang="ja-JP" altLang="ja-JP" sz="1800">
            <a:effectLst/>
          </a:endParaRPr>
        </a:p>
        <a:p>
          <a:r>
            <a:rPr kumimoji="1" lang="ja-JP" altLang="ja-JP" sz="1400">
              <a:solidFill>
                <a:schemeClr val="dk1"/>
              </a:solidFill>
              <a:effectLst/>
              <a:latin typeface="+mn-lt"/>
              <a:ea typeface="+mn-ea"/>
              <a:cs typeface="+mn-cs"/>
            </a:rPr>
            <a:t>　認定こども園・幼稚園・保育所については、平成１９年度に老朽化した上松保育園とねざめ保育園を統合し建替えたことから、有形固定資産減価償却率が低くなっているが、１０年を過ぎようとした現在では、若干の老朽化がみられてきている。今後も維持管理の増加を見込み子育て環境の整備、公民館の整備修繕に取り組んで行くこととしている。</a:t>
          </a:r>
          <a:endParaRPr lang="ja-JP" altLang="ja-JP" sz="18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
4,474
168.42
3,748,475
3,608,149
66,659
2,464,273
3,897,244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166370</xdr:rowOff>
    </xdr:from>
    <xdr:to>
      <xdr:col>20</xdr:col>
      <xdr:colOff>38100</xdr:colOff>
      <xdr:row>56</xdr:row>
      <xdr:rowOff>96520</xdr:rowOff>
    </xdr:to>
    <xdr:sp macro="" textlink="">
      <xdr:nvSpPr>
        <xdr:cNvPr id="90" name="楕円 89"/>
        <xdr:cNvSpPr/>
      </xdr:nvSpPr>
      <xdr:spPr>
        <a:xfrm>
          <a:off x="3746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38735</xdr:rowOff>
    </xdr:from>
    <xdr:to>
      <xdr:col>15</xdr:col>
      <xdr:colOff>101600</xdr:colOff>
      <xdr:row>56</xdr:row>
      <xdr:rowOff>140335</xdr:rowOff>
    </xdr:to>
    <xdr:sp macro="" textlink="">
      <xdr:nvSpPr>
        <xdr:cNvPr id="91" name="楕円 90"/>
        <xdr:cNvSpPr/>
      </xdr:nvSpPr>
      <xdr:spPr>
        <a:xfrm>
          <a:off x="2857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45720</xdr:rowOff>
    </xdr:from>
    <xdr:to>
      <xdr:col>19</xdr:col>
      <xdr:colOff>177800</xdr:colOff>
      <xdr:row>56</xdr:row>
      <xdr:rowOff>89535</xdr:rowOff>
    </xdr:to>
    <xdr:cxnSp macro="">
      <xdr:nvCxnSpPr>
        <xdr:cNvPr id="92" name="直線コネクタ 91"/>
        <xdr:cNvCxnSpPr/>
      </xdr:nvCxnSpPr>
      <xdr:spPr>
        <a:xfrm flipV="1">
          <a:off x="2908300" y="96469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113047</xdr:rowOff>
    </xdr:from>
    <xdr:ext cx="405111" cy="259045"/>
    <xdr:sp macro="" textlink="">
      <xdr:nvSpPr>
        <xdr:cNvPr id="93" name="n_1mainValue【体育館・プール】&#10;有形固定資産減価償却率"/>
        <xdr:cNvSpPr txBox="1"/>
      </xdr:nvSpPr>
      <xdr:spPr>
        <a:xfrm>
          <a:off x="3582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156862</xdr:rowOff>
    </xdr:from>
    <xdr:ext cx="405111" cy="259045"/>
    <xdr:sp macro="" textlink="">
      <xdr:nvSpPr>
        <xdr:cNvPr id="94" name="n_2mainValue【体育館・プール】&#10;有形固定資産減価償却率"/>
        <xdr:cNvSpPr txBox="1"/>
      </xdr:nvSpPr>
      <xdr:spPr>
        <a:xfrm>
          <a:off x="27057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0" name="直線コネクタ 119"/>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1"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2" name="直線コネクタ 121"/>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3"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4" name="直線コネクタ 123"/>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5"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6" name="フローチャート: 判断 125"/>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7" name="フローチャート: 判断 126"/>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28" name="n_1aveValue【体育館・プール】&#10;一人当たり面積"/>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29" name="フローチャート: 判断 128"/>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0" name="n_2aveValue【体育館・プール】&#10;一人当たり面積"/>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1" name="フローチャート: 判断 130"/>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2" name="n_3aveValue【体育館・プール】&#10;一人当たり面積"/>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63826</xdr:rowOff>
    </xdr:from>
    <xdr:to>
      <xdr:col>50</xdr:col>
      <xdr:colOff>165100</xdr:colOff>
      <xdr:row>63</xdr:row>
      <xdr:rowOff>165426</xdr:rowOff>
    </xdr:to>
    <xdr:sp macro="" textlink="">
      <xdr:nvSpPr>
        <xdr:cNvPr id="138" name="楕円 137"/>
        <xdr:cNvSpPr/>
      </xdr:nvSpPr>
      <xdr:spPr>
        <a:xfrm>
          <a:off x="9588500" y="108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68399</xdr:rowOff>
    </xdr:from>
    <xdr:to>
      <xdr:col>46</xdr:col>
      <xdr:colOff>38100</xdr:colOff>
      <xdr:row>63</xdr:row>
      <xdr:rowOff>169999</xdr:rowOff>
    </xdr:to>
    <xdr:sp macro="" textlink="">
      <xdr:nvSpPr>
        <xdr:cNvPr id="139" name="楕円 138"/>
        <xdr:cNvSpPr/>
      </xdr:nvSpPr>
      <xdr:spPr>
        <a:xfrm>
          <a:off x="8699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114626</xdr:rowOff>
    </xdr:from>
    <xdr:to>
      <xdr:col>50</xdr:col>
      <xdr:colOff>114300</xdr:colOff>
      <xdr:row>63</xdr:row>
      <xdr:rowOff>119199</xdr:rowOff>
    </xdr:to>
    <xdr:cxnSp macro="">
      <xdr:nvCxnSpPr>
        <xdr:cNvPr id="140" name="直線コネクタ 139"/>
        <xdr:cNvCxnSpPr/>
      </xdr:nvCxnSpPr>
      <xdr:spPr>
        <a:xfrm flipV="1">
          <a:off x="8750300" y="1091597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156553</xdr:rowOff>
    </xdr:from>
    <xdr:ext cx="469744" cy="259045"/>
    <xdr:sp macro="" textlink="">
      <xdr:nvSpPr>
        <xdr:cNvPr id="141" name="n_1mainValue【体育館・プール】&#10;一人当たり面積"/>
        <xdr:cNvSpPr txBox="1"/>
      </xdr:nvSpPr>
      <xdr:spPr>
        <a:xfrm>
          <a:off x="9391727" y="109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161126</xdr:rowOff>
    </xdr:from>
    <xdr:ext cx="469744" cy="259045"/>
    <xdr:sp macro="" textlink="">
      <xdr:nvSpPr>
        <xdr:cNvPr id="142" name="n_2mainValue【体育館・プール】&#10;一人当たり面積"/>
        <xdr:cNvSpPr txBox="1"/>
      </xdr:nvSpPr>
      <xdr:spPr>
        <a:xfrm>
          <a:off x="8515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3" name="直線コネクタ 1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4" name="テキスト ボックス 1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5" name="直線コネクタ 1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6" name="テキスト ボックス 1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7" name="直線コネクタ 1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8" name="テキスト ボックス 1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9" name="直線コネクタ 1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0" name="テキスト ボックス 1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1" name="直線コネクタ 1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2" name="テキスト ボックス 1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3" name="直線コネクタ 1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4" name="テキスト ボックス 1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68" name="直線コネクタ 167"/>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69"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0" name="直線コネクタ 169"/>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2" name="直線コネクタ 1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3"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74" name="フローチャート: 判断 173"/>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75" name="フローチャート: 判断 174"/>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76"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77" name="フローチャート: 判断 176"/>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78" name="n_2aveValue【福祉施設】&#10;有形固定資産減価償却率"/>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79" name="フローチャート: 判断 178"/>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80"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363</xdr:rowOff>
    </xdr:from>
    <xdr:to>
      <xdr:col>20</xdr:col>
      <xdr:colOff>38100</xdr:colOff>
      <xdr:row>80</xdr:row>
      <xdr:rowOff>101963</xdr:rowOff>
    </xdr:to>
    <xdr:sp macro="" textlink="">
      <xdr:nvSpPr>
        <xdr:cNvPr id="186" name="楕円 185"/>
        <xdr:cNvSpPr/>
      </xdr:nvSpPr>
      <xdr:spPr>
        <a:xfrm>
          <a:off x="3746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44450</xdr:rowOff>
    </xdr:from>
    <xdr:to>
      <xdr:col>15</xdr:col>
      <xdr:colOff>101600</xdr:colOff>
      <xdr:row>80</xdr:row>
      <xdr:rowOff>146050</xdr:rowOff>
    </xdr:to>
    <xdr:sp macro="" textlink="">
      <xdr:nvSpPr>
        <xdr:cNvPr id="187" name="楕円 186"/>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51163</xdr:rowOff>
    </xdr:from>
    <xdr:to>
      <xdr:col>19</xdr:col>
      <xdr:colOff>177800</xdr:colOff>
      <xdr:row>80</xdr:row>
      <xdr:rowOff>95250</xdr:rowOff>
    </xdr:to>
    <xdr:cxnSp macro="">
      <xdr:nvCxnSpPr>
        <xdr:cNvPr id="188" name="直線コネクタ 187"/>
        <xdr:cNvCxnSpPr/>
      </xdr:nvCxnSpPr>
      <xdr:spPr>
        <a:xfrm flipV="1">
          <a:off x="2908300" y="137671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118490</xdr:rowOff>
    </xdr:from>
    <xdr:ext cx="405111" cy="259045"/>
    <xdr:sp macro="" textlink="">
      <xdr:nvSpPr>
        <xdr:cNvPr id="189" name="n_1mainValue【福祉施設】&#10;有形固定資産減価償却率"/>
        <xdr:cNvSpPr txBox="1"/>
      </xdr:nvSpPr>
      <xdr:spPr>
        <a:xfrm>
          <a:off x="3582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190" name="n_2mainValue【福祉施設】&#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14" name="直線コネクタ 213"/>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1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16" name="直線コネクタ 21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17"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18" name="直線コネクタ 217"/>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19"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0" name="フローチャート: 判断 219"/>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21" name="フローチャート: 判断 220"/>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22" name="n_1aveValue【福祉施設】&#10;一人当たり面積"/>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23" name="フローチャート: 判断 222"/>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24" name="n_2aveValue【福祉施設】&#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25" name="フローチャート: 判断 224"/>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26" name="n_3aveValue【福祉施設】&#10;一人当たり面積"/>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22352</xdr:rowOff>
    </xdr:from>
    <xdr:to>
      <xdr:col>50</xdr:col>
      <xdr:colOff>165100</xdr:colOff>
      <xdr:row>86</xdr:row>
      <xdr:rowOff>123952</xdr:rowOff>
    </xdr:to>
    <xdr:sp macro="" textlink="">
      <xdr:nvSpPr>
        <xdr:cNvPr id="232" name="楕円 231"/>
        <xdr:cNvSpPr/>
      </xdr:nvSpPr>
      <xdr:spPr>
        <a:xfrm>
          <a:off x="9588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23495</xdr:rowOff>
    </xdr:from>
    <xdr:to>
      <xdr:col>46</xdr:col>
      <xdr:colOff>38100</xdr:colOff>
      <xdr:row>86</xdr:row>
      <xdr:rowOff>125095</xdr:rowOff>
    </xdr:to>
    <xdr:sp macro="" textlink="">
      <xdr:nvSpPr>
        <xdr:cNvPr id="233" name="楕円 232"/>
        <xdr:cNvSpPr/>
      </xdr:nvSpPr>
      <xdr:spPr>
        <a:xfrm>
          <a:off x="8699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73152</xdr:rowOff>
    </xdr:from>
    <xdr:to>
      <xdr:col>50</xdr:col>
      <xdr:colOff>114300</xdr:colOff>
      <xdr:row>86</xdr:row>
      <xdr:rowOff>74295</xdr:rowOff>
    </xdr:to>
    <xdr:cxnSp macro="">
      <xdr:nvCxnSpPr>
        <xdr:cNvPr id="234" name="直線コネクタ 233"/>
        <xdr:cNvCxnSpPr/>
      </xdr:nvCxnSpPr>
      <xdr:spPr>
        <a:xfrm flipV="1">
          <a:off x="8750300" y="148178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115079</xdr:rowOff>
    </xdr:from>
    <xdr:ext cx="469744" cy="259045"/>
    <xdr:sp macro="" textlink="">
      <xdr:nvSpPr>
        <xdr:cNvPr id="235" name="n_1mainValue【福祉施設】&#10;一人当たり面積"/>
        <xdr:cNvSpPr txBox="1"/>
      </xdr:nvSpPr>
      <xdr:spPr>
        <a:xfrm>
          <a:off x="93917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116222</xdr:rowOff>
    </xdr:from>
    <xdr:ext cx="469744" cy="259045"/>
    <xdr:sp macro="" textlink="">
      <xdr:nvSpPr>
        <xdr:cNvPr id="236" name="n_2mainValue【福祉施設】&#10;一人当たり面積"/>
        <xdr:cNvSpPr txBox="1"/>
      </xdr:nvSpPr>
      <xdr:spPr>
        <a:xfrm>
          <a:off x="85154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7" name="直線コネクタ 24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8" name="テキスト ボックス 24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9" name="直線コネクタ 24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0" name="テキスト ボックス 24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1" name="直線コネクタ 25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2" name="テキスト ボックス 25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3" name="直線コネクタ 25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4" name="テキスト ボックス 25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5" name="直線コネクタ 25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6" name="テキスト ボックス 25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7" name="直線コネクタ 25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8" name="テキスト ボックス 25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62" name="直線コネクタ 261"/>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63"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64" name="直線コネクタ 263"/>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6" name="直線コネクタ 26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67"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68" name="フローチャート: 判断 267"/>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69" name="フローチャート: 判断 268"/>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79846</xdr:rowOff>
    </xdr:from>
    <xdr:ext cx="405111" cy="259045"/>
    <xdr:sp macro="" textlink="">
      <xdr:nvSpPr>
        <xdr:cNvPr id="270" name="n_1ave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71" name="フローチャート: 判断 270"/>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61884</xdr:rowOff>
    </xdr:from>
    <xdr:ext cx="405111" cy="259045"/>
    <xdr:sp macro="" textlink="">
      <xdr:nvSpPr>
        <xdr:cNvPr id="272" name="n_2aveValue【市民会館】&#10;有形固定資産減価償却率"/>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73" name="フローチャート: 判断 272"/>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274"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5" name="テキスト ボックス 2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6" name="テキスト ボックス 2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7" name="テキスト ボックス 2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8" name="テキスト ボックス 2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9" name="テキスト ボックス 2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280" name="楕円 279"/>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281" name="楕円 280"/>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87630</xdr:rowOff>
    </xdr:to>
    <xdr:cxnSp macro="">
      <xdr:nvCxnSpPr>
        <xdr:cNvPr id="282" name="直線コネクタ 281"/>
        <xdr:cNvCxnSpPr/>
      </xdr:nvCxnSpPr>
      <xdr:spPr>
        <a:xfrm flipV="1">
          <a:off x="2908300" y="178727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83838</xdr:rowOff>
    </xdr:from>
    <xdr:ext cx="405111" cy="259045"/>
    <xdr:sp macro="" textlink="">
      <xdr:nvSpPr>
        <xdr:cNvPr id="283" name="n_1mainValue【市民会館】&#10;有形固定資産減価償却率"/>
        <xdr:cNvSpPr txBox="1"/>
      </xdr:nvSpPr>
      <xdr:spPr>
        <a:xfrm>
          <a:off x="3582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284" name="n_2main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95" name="直線コネクタ 29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96" name="テキスト ボックス 29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7" name="直線コネクタ 2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8" name="テキスト ボックス 2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99" name="直線コネクタ 29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00" name="テキスト ボックス 29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1" name="直線コネクタ 3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2" name="テキスト ボックス 3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04" name="直線コネクタ 303"/>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05"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06" name="直線コネクタ 305"/>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07"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08" name="直線コネクタ 307"/>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09" name="【市民会館】&#10;一人当たり面積平均値テキスト"/>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10" name="フローチャート: 判断 309"/>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11" name="フローチャート: 判断 310"/>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312" name="n_1aveValue【市民会館】&#10;一人当たり面積"/>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13" name="フローチャート: 判断 312"/>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7510</xdr:rowOff>
    </xdr:from>
    <xdr:ext cx="469744" cy="259045"/>
    <xdr:sp macro="" textlink="">
      <xdr:nvSpPr>
        <xdr:cNvPr id="314" name="n_2aveValue【市民会館】&#10;一人当たり面積"/>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15" name="フローチャート: 判断 314"/>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316" name="n_3aveValue【市民会館】&#10;一人当たり面積"/>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70549</xdr:rowOff>
    </xdr:from>
    <xdr:to>
      <xdr:col>50</xdr:col>
      <xdr:colOff>165100</xdr:colOff>
      <xdr:row>107</xdr:row>
      <xdr:rowOff>699</xdr:rowOff>
    </xdr:to>
    <xdr:sp macro="" textlink="">
      <xdr:nvSpPr>
        <xdr:cNvPr id="322" name="楕円 321"/>
        <xdr:cNvSpPr/>
      </xdr:nvSpPr>
      <xdr:spPr>
        <a:xfrm>
          <a:off x="9588500" y="182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75121</xdr:rowOff>
    </xdr:from>
    <xdr:to>
      <xdr:col>46</xdr:col>
      <xdr:colOff>38100</xdr:colOff>
      <xdr:row>107</xdr:row>
      <xdr:rowOff>5271</xdr:rowOff>
    </xdr:to>
    <xdr:sp macro="" textlink="">
      <xdr:nvSpPr>
        <xdr:cNvPr id="323" name="楕円 322"/>
        <xdr:cNvSpPr/>
      </xdr:nvSpPr>
      <xdr:spPr>
        <a:xfrm>
          <a:off x="8699500" y="182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121349</xdr:rowOff>
    </xdr:from>
    <xdr:to>
      <xdr:col>50</xdr:col>
      <xdr:colOff>114300</xdr:colOff>
      <xdr:row>106</xdr:row>
      <xdr:rowOff>125921</xdr:rowOff>
    </xdr:to>
    <xdr:cxnSp macro="">
      <xdr:nvCxnSpPr>
        <xdr:cNvPr id="324" name="直線コネクタ 323"/>
        <xdr:cNvCxnSpPr/>
      </xdr:nvCxnSpPr>
      <xdr:spPr>
        <a:xfrm flipV="1">
          <a:off x="8750300" y="182950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163276</xdr:rowOff>
    </xdr:from>
    <xdr:ext cx="469744" cy="259045"/>
    <xdr:sp macro="" textlink="">
      <xdr:nvSpPr>
        <xdr:cNvPr id="325" name="n_1mainValue【市民会館】&#10;一人当たり面積"/>
        <xdr:cNvSpPr txBox="1"/>
      </xdr:nvSpPr>
      <xdr:spPr>
        <a:xfrm>
          <a:off x="9391727" y="1833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167848</xdr:rowOff>
    </xdr:from>
    <xdr:ext cx="469744" cy="259045"/>
    <xdr:sp macro="" textlink="">
      <xdr:nvSpPr>
        <xdr:cNvPr id="326" name="n_2mainValue【市民会館】&#10;一人当たり面積"/>
        <xdr:cNvSpPr txBox="1"/>
      </xdr:nvSpPr>
      <xdr:spPr>
        <a:xfrm>
          <a:off x="8515427" y="1834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52" name="直線コネクタ 351"/>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53"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54" name="直線コネクタ 353"/>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5"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6" name="直線コネクタ 35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57"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58" name="フローチャート: 判断 357"/>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59" name="フローチャート: 判断 358"/>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360" name="n_1aveValue【一般廃棄物処理施設】&#10;有形固定資産減価償却率"/>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61" name="フローチャート: 判断 360"/>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62"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63" name="フローチャート: 判断 362"/>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64"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370" name="楕円 369"/>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116840</xdr:rowOff>
    </xdr:from>
    <xdr:to>
      <xdr:col>76</xdr:col>
      <xdr:colOff>165100</xdr:colOff>
      <xdr:row>36</xdr:row>
      <xdr:rowOff>46990</xdr:rowOff>
    </xdr:to>
    <xdr:sp macro="" textlink="">
      <xdr:nvSpPr>
        <xdr:cNvPr id="371" name="楕円 370"/>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167640</xdr:rowOff>
    </xdr:to>
    <xdr:cxnSp macro="">
      <xdr:nvCxnSpPr>
        <xdr:cNvPr id="372" name="直線コネクタ 371"/>
        <xdr:cNvCxnSpPr/>
      </xdr:nvCxnSpPr>
      <xdr:spPr>
        <a:xfrm flipV="1">
          <a:off x="14592300" y="61243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19430</xdr:rowOff>
    </xdr:from>
    <xdr:ext cx="405111" cy="259045"/>
    <xdr:sp macro="" textlink="">
      <xdr:nvSpPr>
        <xdr:cNvPr id="373" name="n_1mainValue【一般廃棄物処理施設】&#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38117</xdr:rowOff>
    </xdr:from>
    <xdr:ext cx="405111" cy="259045"/>
    <xdr:sp macro="" textlink="">
      <xdr:nvSpPr>
        <xdr:cNvPr id="374" name="n_2mainValue【一般廃棄物処理施設】&#10;有形固定資産減価償却率"/>
        <xdr:cNvSpPr txBox="1"/>
      </xdr:nvSpPr>
      <xdr:spPr>
        <a:xfrm>
          <a:off x="14389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6" name="テキスト ボックス 38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8" name="テキスト ボックス 38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0" name="テキスト ボックス 38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2" name="テキスト ボックス 39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94" name="テキスト ボックス 39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96" name="テキスト ボックス 39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8" name="テキスト ボックス 39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00" name="直線コネクタ 399"/>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01"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02" name="直線コネクタ 401"/>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03"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04" name="直線コネクタ 403"/>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405" name="【一般廃棄物処理施設】&#10;一人当たり有形固定資産（償却資産）額平均値テキスト"/>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06" name="フローチャート: 判断 405"/>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07" name="フローチャート: 判断 406"/>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408"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09" name="フローチャート: 判断 408"/>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410"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411" name="フローチャート: 判断 410"/>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412"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6858</xdr:rowOff>
    </xdr:from>
    <xdr:to>
      <xdr:col>112</xdr:col>
      <xdr:colOff>38100</xdr:colOff>
      <xdr:row>42</xdr:row>
      <xdr:rowOff>108458</xdr:rowOff>
    </xdr:to>
    <xdr:sp macro="" textlink="">
      <xdr:nvSpPr>
        <xdr:cNvPr id="418" name="楕円 417"/>
        <xdr:cNvSpPr/>
      </xdr:nvSpPr>
      <xdr:spPr>
        <a:xfrm>
          <a:off x="21272500" y="72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7696</xdr:rowOff>
    </xdr:from>
    <xdr:to>
      <xdr:col>107</xdr:col>
      <xdr:colOff>101600</xdr:colOff>
      <xdr:row>42</xdr:row>
      <xdr:rowOff>109296</xdr:rowOff>
    </xdr:to>
    <xdr:sp macro="" textlink="">
      <xdr:nvSpPr>
        <xdr:cNvPr id="419" name="楕円 418"/>
        <xdr:cNvSpPr/>
      </xdr:nvSpPr>
      <xdr:spPr>
        <a:xfrm>
          <a:off x="20383500" y="72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57658</xdr:rowOff>
    </xdr:from>
    <xdr:to>
      <xdr:col>111</xdr:col>
      <xdr:colOff>177800</xdr:colOff>
      <xdr:row>42</xdr:row>
      <xdr:rowOff>58496</xdr:rowOff>
    </xdr:to>
    <xdr:cxnSp macro="">
      <xdr:nvCxnSpPr>
        <xdr:cNvPr id="420" name="直線コネクタ 419"/>
        <xdr:cNvCxnSpPr/>
      </xdr:nvCxnSpPr>
      <xdr:spPr>
        <a:xfrm flipV="1">
          <a:off x="20434300" y="725855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99585</xdr:rowOff>
    </xdr:from>
    <xdr:ext cx="534377" cy="259045"/>
    <xdr:sp macro="" textlink="">
      <xdr:nvSpPr>
        <xdr:cNvPr id="421" name="n_1mainValue【一般廃棄物処理施設】&#10;一人当たり有形固定資産（償却資産）額"/>
        <xdr:cNvSpPr txBox="1"/>
      </xdr:nvSpPr>
      <xdr:spPr>
        <a:xfrm>
          <a:off x="21043411" y="730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100423</xdr:rowOff>
    </xdr:from>
    <xdr:ext cx="534377" cy="259045"/>
    <xdr:sp macro="" textlink="">
      <xdr:nvSpPr>
        <xdr:cNvPr id="422" name="n_2mainValue【一般廃棄物処理施設】&#10;一人当たり有形固定資産（償却資産）額"/>
        <xdr:cNvSpPr txBox="1"/>
      </xdr:nvSpPr>
      <xdr:spPr>
        <a:xfrm>
          <a:off x="20167111" y="730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9" name="テキスト ボックス 4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0" name="直線コネクタ 4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1" name="テキスト ボックス 4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2" name="直線コネクタ 4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3" name="テキスト ボックス 4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4" name="直線コネクタ 4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5" name="テキスト ボックス 4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6" name="直線コネクタ 4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7" name="テキスト ボックス 4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8" name="直線コネクタ 4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9" name="テキスト ボックス 4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63" name="直線コネクタ 462"/>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6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65" name="直線コネクタ 46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66"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67" name="直線コネクタ 46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68"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69" name="フローチャート: 判断 46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70" name="フローチャート: 判断 469"/>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71"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72" name="フローチャート: 判断 471"/>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473"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74" name="フローチャート: 判断 473"/>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475"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481" name="楕円 480"/>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141605</xdr:rowOff>
    </xdr:from>
    <xdr:to>
      <xdr:col>76</xdr:col>
      <xdr:colOff>165100</xdr:colOff>
      <xdr:row>82</xdr:row>
      <xdr:rowOff>71755</xdr:rowOff>
    </xdr:to>
    <xdr:sp macro="" textlink="">
      <xdr:nvSpPr>
        <xdr:cNvPr id="482" name="楕円 481"/>
        <xdr:cNvSpPr/>
      </xdr:nvSpPr>
      <xdr:spPr>
        <a:xfrm>
          <a:off x="14541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20955</xdr:rowOff>
    </xdr:to>
    <xdr:cxnSp macro="">
      <xdr:nvCxnSpPr>
        <xdr:cNvPr id="483" name="直線コネクタ 482"/>
        <xdr:cNvCxnSpPr/>
      </xdr:nvCxnSpPr>
      <xdr:spPr>
        <a:xfrm flipV="1">
          <a:off x="14592300" y="14028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484" name="n_1mainValue【消防施設】&#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88282</xdr:rowOff>
    </xdr:from>
    <xdr:ext cx="405111" cy="259045"/>
    <xdr:sp macro="" textlink="">
      <xdr:nvSpPr>
        <xdr:cNvPr id="485" name="n_2mainValue【消防施設】&#10;有形固定資産減価償却率"/>
        <xdr:cNvSpPr txBox="1"/>
      </xdr:nvSpPr>
      <xdr:spPr>
        <a:xfrm>
          <a:off x="14389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6" name="直線コネクタ 4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7" name="テキスト ボックス 4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8" name="直線コネクタ 4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9" name="テキスト ボックス 4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0" name="直線コネクタ 4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1" name="テキスト ボックス 5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2" name="直線コネクタ 5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3" name="テキスト ボックス 5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07" name="直線コネクタ 506"/>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08"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09" name="直線コネクタ 508"/>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10"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11" name="直線コネクタ 510"/>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512"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13" name="フローチャート: 判断 512"/>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14" name="フローチャート: 判断 513"/>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515" name="n_1aveValue【消防施設】&#10;一人当たり面積"/>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16" name="フローチャート: 判断 51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517"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518" name="フローチャート: 判断 517"/>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519"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66167</xdr:rowOff>
    </xdr:from>
    <xdr:to>
      <xdr:col>112</xdr:col>
      <xdr:colOff>38100</xdr:colOff>
      <xdr:row>85</xdr:row>
      <xdr:rowOff>167767</xdr:rowOff>
    </xdr:to>
    <xdr:sp macro="" textlink="">
      <xdr:nvSpPr>
        <xdr:cNvPr id="525" name="楕円 524"/>
        <xdr:cNvSpPr/>
      </xdr:nvSpPr>
      <xdr:spPr>
        <a:xfrm>
          <a:off x="21272500" y="14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68453</xdr:rowOff>
    </xdr:from>
    <xdr:to>
      <xdr:col>107</xdr:col>
      <xdr:colOff>101600</xdr:colOff>
      <xdr:row>85</xdr:row>
      <xdr:rowOff>170053</xdr:rowOff>
    </xdr:to>
    <xdr:sp macro="" textlink="">
      <xdr:nvSpPr>
        <xdr:cNvPr id="526" name="楕円 525"/>
        <xdr:cNvSpPr/>
      </xdr:nvSpPr>
      <xdr:spPr>
        <a:xfrm>
          <a:off x="203835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116967</xdr:rowOff>
    </xdr:from>
    <xdr:to>
      <xdr:col>111</xdr:col>
      <xdr:colOff>177800</xdr:colOff>
      <xdr:row>85</xdr:row>
      <xdr:rowOff>119253</xdr:rowOff>
    </xdr:to>
    <xdr:cxnSp macro="">
      <xdr:nvCxnSpPr>
        <xdr:cNvPr id="527" name="直線コネクタ 526"/>
        <xdr:cNvCxnSpPr/>
      </xdr:nvCxnSpPr>
      <xdr:spPr>
        <a:xfrm flipV="1">
          <a:off x="20434300" y="146902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12844</xdr:rowOff>
    </xdr:from>
    <xdr:ext cx="469744" cy="259045"/>
    <xdr:sp macro="" textlink="">
      <xdr:nvSpPr>
        <xdr:cNvPr id="528" name="n_1mainValue【消防施設】&#10;一人当たり面積"/>
        <xdr:cNvSpPr txBox="1"/>
      </xdr:nvSpPr>
      <xdr:spPr>
        <a:xfrm>
          <a:off x="21075727" y="1441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161180</xdr:rowOff>
    </xdr:from>
    <xdr:ext cx="469744" cy="259045"/>
    <xdr:sp macro="" textlink="">
      <xdr:nvSpPr>
        <xdr:cNvPr id="529" name="n_2mainValue【消防施設】&#10;一人当たり面積"/>
        <xdr:cNvSpPr txBox="1"/>
      </xdr:nvSpPr>
      <xdr:spPr>
        <a:xfrm>
          <a:off x="20199427" y="147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0" name="直線コネクタ 5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1" name="テキスト ボックス 5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2" name="直線コネクタ 5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3" name="テキスト ボックス 5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4" name="直線コネクタ 5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5" name="テキスト ボックス 5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6" name="直線コネクタ 5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7" name="テキスト ボックス 5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8" name="直線コネクタ 5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9" name="テキスト ボックス 5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0" name="直線コネクタ 5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1" name="テキスト ボックス 5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3" name="テキスト ボックス 5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55" name="直線コネクタ 554"/>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5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57" name="直線コネクタ 55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9" name="直線コネクタ 55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60"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61" name="フローチャート: 判断 560"/>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62" name="フローチャート: 判断 561"/>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63"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64" name="フローチャート: 判断 563"/>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565"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66" name="フローチャート: 判断 565"/>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567" name="n_3aveValue【庁舎】&#10;有形固定資産減価償却率"/>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77651</xdr:rowOff>
    </xdr:from>
    <xdr:to>
      <xdr:col>81</xdr:col>
      <xdr:colOff>101600</xdr:colOff>
      <xdr:row>100</xdr:row>
      <xdr:rowOff>7801</xdr:rowOff>
    </xdr:to>
    <xdr:sp macro="" textlink="">
      <xdr:nvSpPr>
        <xdr:cNvPr id="573" name="楕円 572"/>
        <xdr:cNvSpPr/>
      </xdr:nvSpPr>
      <xdr:spPr>
        <a:xfrm>
          <a:off x="15430500" y="17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79284</xdr:rowOff>
    </xdr:from>
    <xdr:to>
      <xdr:col>76</xdr:col>
      <xdr:colOff>165100</xdr:colOff>
      <xdr:row>100</xdr:row>
      <xdr:rowOff>9434</xdr:rowOff>
    </xdr:to>
    <xdr:sp macro="" textlink="">
      <xdr:nvSpPr>
        <xdr:cNvPr id="574" name="楕円 573"/>
        <xdr:cNvSpPr/>
      </xdr:nvSpPr>
      <xdr:spPr>
        <a:xfrm>
          <a:off x="14541500" y="17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128451</xdr:rowOff>
    </xdr:from>
    <xdr:to>
      <xdr:col>81</xdr:col>
      <xdr:colOff>50800</xdr:colOff>
      <xdr:row>99</xdr:row>
      <xdr:rowOff>130084</xdr:rowOff>
    </xdr:to>
    <xdr:cxnSp macro="">
      <xdr:nvCxnSpPr>
        <xdr:cNvPr id="575" name="直線コネクタ 574"/>
        <xdr:cNvCxnSpPr/>
      </xdr:nvCxnSpPr>
      <xdr:spPr>
        <a:xfrm flipV="1">
          <a:off x="14592300" y="171020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24328</xdr:rowOff>
    </xdr:from>
    <xdr:ext cx="405111" cy="259045"/>
    <xdr:sp macro="" textlink="">
      <xdr:nvSpPr>
        <xdr:cNvPr id="576" name="n_1mainValue【庁舎】&#10;有形固定資産減価償却率"/>
        <xdr:cNvSpPr txBox="1"/>
      </xdr:nvSpPr>
      <xdr:spPr>
        <a:xfrm>
          <a:off x="15266044" y="1682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25961</xdr:rowOff>
    </xdr:from>
    <xdr:ext cx="405111" cy="259045"/>
    <xdr:sp macro="" textlink="">
      <xdr:nvSpPr>
        <xdr:cNvPr id="577" name="n_2mainValue【庁舎】&#10;有形固定資産減価償却率"/>
        <xdr:cNvSpPr txBox="1"/>
      </xdr:nvSpPr>
      <xdr:spPr>
        <a:xfrm>
          <a:off x="14389744" y="1682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8" name="直線コネクタ 5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9" name="テキスト ボックス 5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0" name="直線コネクタ 5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1" name="テキスト ボックス 5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2" name="直線コネクタ 5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3" name="テキスト ボックス 5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4" name="直線コネクタ 5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5" name="テキスト ボックス 5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6" name="直線コネクタ 5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7" name="テキスト ボックス 5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8" name="直線コネクタ 5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99" name="テキスト ボックス 59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1" name="テキスト ボックス 60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03" name="直線コネクタ 602"/>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04"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05" name="直線コネクタ 604"/>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06"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07" name="直線コネクタ 606"/>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608"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09" name="フローチャート: 判断 608"/>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10" name="フローチャート: 判断 609"/>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611" name="n_1aveValue【庁舎】&#10;一人当たり面積"/>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12" name="フローチャート: 判断 611"/>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613" name="n_2aveValue【庁舎】&#10;一人当たり面積"/>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614" name="フローチャート: 判断 613"/>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615"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119126</xdr:rowOff>
    </xdr:from>
    <xdr:to>
      <xdr:col>112</xdr:col>
      <xdr:colOff>38100</xdr:colOff>
      <xdr:row>109</xdr:row>
      <xdr:rowOff>49276</xdr:rowOff>
    </xdr:to>
    <xdr:sp macro="" textlink="">
      <xdr:nvSpPr>
        <xdr:cNvPr id="621" name="楕円 620"/>
        <xdr:cNvSpPr/>
      </xdr:nvSpPr>
      <xdr:spPr>
        <a:xfrm>
          <a:off x="21272500" y="186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119943</xdr:rowOff>
    </xdr:from>
    <xdr:to>
      <xdr:col>107</xdr:col>
      <xdr:colOff>101600</xdr:colOff>
      <xdr:row>109</xdr:row>
      <xdr:rowOff>50093</xdr:rowOff>
    </xdr:to>
    <xdr:sp macro="" textlink="">
      <xdr:nvSpPr>
        <xdr:cNvPr id="622" name="楕円 621"/>
        <xdr:cNvSpPr/>
      </xdr:nvSpPr>
      <xdr:spPr>
        <a:xfrm>
          <a:off x="20383500" y="186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169926</xdr:rowOff>
    </xdr:from>
    <xdr:to>
      <xdr:col>111</xdr:col>
      <xdr:colOff>177800</xdr:colOff>
      <xdr:row>108</xdr:row>
      <xdr:rowOff>170743</xdr:rowOff>
    </xdr:to>
    <xdr:cxnSp macro="">
      <xdr:nvCxnSpPr>
        <xdr:cNvPr id="623" name="直線コネクタ 622"/>
        <xdr:cNvCxnSpPr/>
      </xdr:nvCxnSpPr>
      <xdr:spPr>
        <a:xfrm flipV="1">
          <a:off x="20434300" y="1868652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40403</xdr:rowOff>
    </xdr:from>
    <xdr:ext cx="469744" cy="259045"/>
    <xdr:sp macro="" textlink="">
      <xdr:nvSpPr>
        <xdr:cNvPr id="624" name="n_1mainValue【庁舎】&#10;一人当たり面積"/>
        <xdr:cNvSpPr txBox="1"/>
      </xdr:nvSpPr>
      <xdr:spPr>
        <a:xfrm>
          <a:off x="21075727" y="187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41220</xdr:rowOff>
    </xdr:from>
    <xdr:ext cx="469744" cy="259045"/>
    <xdr:sp macro="" textlink="">
      <xdr:nvSpPr>
        <xdr:cNvPr id="625" name="n_2mainValue【庁舎】&#10;一人当たり面積"/>
        <xdr:cNvSpPr txBox="1"/>
      </xdr:nvSpPr>
      <xdr:spPr>
        <a:xfrm>
          <a:off x="20199427" y="1872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類似団体と比較して特に、有形固定資産減価償却率が高くなっている施設は、体育館・プール、福祉施設、市民会館、庁舎であり、特に低くなっている施設は無く、その他の施設は類似団体とほぼ同水準となっている。特に庁舎が高く、現庁舎は、昭和２６年に建設され老朽化が進み、大規模地震が起きた際は倒壊の恐れがあり、防災・減災拠点として役割を果たすことができなくなることが予想される。このため、令和元２度完成に向けた新庁舎の建設を進めている。行政機能が複数の施設に分散されていることから町民へのサービスが行き届かない等の課題を解消し今後も町民の安心、安全の確保及び利便性の向上を図りたいと考えている。</a:t>
          </a:r>
          <a:endParaRPr lang="ja-JP" altLang="ja-JP" sz="18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
4,474
168.42
3,748,475
3,608,149
66,659
2,464,273
3,897,244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財政力指数は、類似団体内平均値を上回っており、近年は横ばいで推移しているものの減少傾向にある。</a:t>
          </a:r>
          <a:endParaRPr lang="ja-JP" altLang="ja-JP" sz="1400">
            <a:effectLst/>
          </a:endParaRPr>
        </a:p>
        <a:p>
          <a:r>
            <a:rPr kumimoji="1" lang="ja-JP" altLang="ja-JP" sz="1100" baseline="0">
              <a:solidFill>
                <a:schemeClr val="dk1"/>
              </a:solidFill>
              <a:effectLst/>
              <a:latin typeface="+mn-lt"/>
              <a:ea typeface="+mn-ea"/>
              <a:cs typeface="+mn-cs"/>
            </a:rPr>
            <a:t>　人口減少や社会情勢の影響により町民税・固定資産税ともに減少が続いており、地方交付税への依存が依然として高い状況である。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104902</xdr:rowOff>
    </xdr:to>
    <xdr:cxnSp macro="">
      <xdr:nvCxnSpPr>
        <xdr:cNvPr id="66" name="直線コネクタ 65"/>
        <xdr:cNvCxnSpPr/>
      </xdr:nvCxnSpPr>
      <xdr:spPr>
        <a:xfrm>
          <a:off x="4114800" y="747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104902</xdr:rowOff>
    </xdr:to>
    <xdr:cxnSp macro="">
      <xdr:nvCxnSpPr>
        <xdr:cNvPr id="69" name="直線コネクタ 68"/>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104902</xdr:rowOff>
    </xdr:to>
    <xdr:cxnSp macro="">
      <xdr:nvCxnSpPr>
        <xdr:cNvPr id="72" name="直線コネクタ 71"/>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104902</xdr:rowOff>
    </xdr:to>
    <xdr:cxnSp macro="">
      <xdr:nvCxnSpPr>
        <xdr:cNvPr id="75" name="直線コネクタ 74"/>
        <xdr:cNvCxnSpPr/>
      </xdr:nvCxnSpPr>
      <xdr:spPr>
        <a:xfrm>
          <a:off x="1447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80772</xdr:rowOff>
    </xdr:from>
    <xdr:to>
      <xdr:col>7</xdr:col>
      <xdr:colOff>31750</xdr:colOff>
      <xdr:row>43</xdr:row>
      <xdr:rowOff>10922</xdr:rowOff>
    </xdr:to>
    <xdr:sp macro="" textlink="">
      <xdr:nvSpPr>
        <xdr:cNvPr id="78" name="フローチャート: 判断 77"/>
        <xdr:cNvSpPr/>
      </xdr:nvSpPr>
      <xdr:spPr>
        <a:xfrm>
          <a:off x="1397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21099</xdr:rowOff>
    </xdr:from>
    <xdr:ext cx="762000" cy="259045"/>
    <xdr:sp macro="" textlink="">
      <xdr:nvSpPr>
        <xdr:cNvPr id="79" name="テキスト ボックス 78"/>
        <xdr:cNvSpPr txBox="1"/>
      </xdr:nvSpPr>
      <xdr:spPr>
        <a:xfrm>
          <a:off x="1066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85" name="楕円 84"/>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70629</xdr:rowOff>
    </xdr:from>
    <xdr:ext cx="762000" cy="259045"/>
    <xdr:sp macro="" textlink="">
      <xdr:nvSpPr>
        <xdr:cNvPr id="86" name="財政力該当値テキスト"/>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140479</xdr:rowOff>
    </xdr:from>
    <xdr:ext cx="762000" cy="259045"/>
    <xdr:sp macro="" textlink="">
      <xdr:nvSpPr>
        <xdr:cNvPr id="92" name="テキスト ボックス 91"/>
        <xdr:cNvSpPr txBox="1"/>
      </xdr:nvSpPr>
      <xdr:spPr>
        <a:xfrm>
          <a:off x="1955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％と上昇が続いたものの、類似団体内平均値を下回っている。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増加の要因については、人件費・物件費・補助費等の増による</a:t>
          </a:r>
          <a:r>
            <a:rPr kumimoji="1" lang="ja-JP" altLang="ja-JP" sz="1100">
              <a:solidFill>
                <a:schemeClr val="dk1"/>
              </a:solidFill>
              <a:effectLst/>
              <a:latin typeface="+mn-lt"/>
              <a:ea typeface="+mn-ea"/>
              <a:cs typeface="+mn-cs"/>
            </a:rPr>
            <a:t>経常経費充当一般財源（歳出）増加（＋</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中でも機構改革や新規採用、産休育休からの職場復帰による</a:t>
          </a:r>
          <a:r>
            <a:rPr kumimoji="1" lang="ja-JP" altLang="ja-JP" sz="1100">
              <a:solidFill>
                <a:schemeClr val="dk1"/>
              </a:solidFill>
              <a:effectLst/>
              <a:latin typeface="+mn-lt"/>
              <a:ea typeface="+mn-ea"/>
              <a:cs typeface="+mn-cs"/>
            </a:rPr>
            <a:t>人件費の増が</a:t>
          </a:r>
          <a:r>
            <a:rPr kumimoji="1" lang="ja-JP" altLang="en-US" sz="1100">
              <a:solidFill>
                <a:schemeClr val="dk1"/>
              </a:solidFill>
              <a:effectLst/>
              <a:latin typeface="+mn-lt"/>
              <a:ea typeface="+mn-ea"/>
              <a:cs typeface="+mn-cs"/>
            </a:rPr>
            <a:t>大きく影響している。また、</a:t>
          </a:r>
          <a:r>
            <a:rPr kumimoji="1" lang="ja-JP" altLang="ja-JP" sz="1100">
              <a:solidFill>
                <a:schemeClr val="dk1"/>
              </a:solidFill>
              <a:effectLst/>
              <a:latin typeface="+mn-lt"/>
              <a:ea typeface="+mn-ea"/>
              <a:cs typeface="+mn-cs"/>
            </a:rPr>
            <a:t>普通交付税の減少</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経常一般財源（歳入）の減少（△</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も影響し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比率の増加が大きくなっている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適正な定員管理及び</a:t>
          </a:r>
          <a:r>
            <a:rPr kumimoji="1" lang="ja-JP" altLang="ja-JP" sz="1100">
              <a:solidFill>
                <a:schemeClr val="dk1"/>
              </a:solidFill>
              <a:effectLst/>
              <a:latin typeface="+mn-lt"/>
              <a:ea typeface="+mn-ea"/>
              <a:cs typeface="+mn-cs"/>
            </a:rPr>
            <a:t>更なる歳出面の見直しにより経常経費の削減に努めていく。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80116</xdr:rowOff>
    </xdr:from>
    <xdr:to>
      <xdr:col>23</xdr:col>
      <xdr:colOff>133350</xdr:colOff>
      <xdr:row>63</xdr:row>
      <xdr:rowOff>142452</xdr:rowOff>
    </xdr:to>
    <xdr:cxnSp macro="">
      <xdr:nvCxnSpPr>
        <xdr:cNvPr id="129" name="直線コネクタ 128"/>
        <xdr:cNvCxnSpPr/>
      </xdr:nvCxnSpPr>
      <xdr:spPr>
        <a:xfrm>
          <a:off x="4114800" y="10881466"/>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80116</xdr:rowOff>
    </xdr:to>
    <xdr:cxnSp macro="">
      <xdr:nvCxnSpPr>
        <xdr:cNvPr id="132" name="直線コネクタ 131"/>
        <xdr:cNvCxnSpPr/>
      </xdr:nvCxnSpPr>
      <xdr:spPr>
        <a:xfrm>
          <a:off x="3225800" y="1087945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27834</xdr:rowOff>
    </xdr:from>
    <xdr:to>
      <xdr:col>15</xdr:col>
      <xdr:colOff>82550</xdr:colOff>
      <xdr:row>63</xdr:row>
      <xdr:rowOff>78105</xdr:rowOff>
    </xdr:to>
    <xdr:cxnSp macro="">
      <xdr:nvCxnSpPr>
        <xdr:cNvPr id="135" name="直線コネクタ 134"/>
        <xdr:cNvCxnSpPr/>
      </xdr:nvCxnSpPr>
      <xdr:spPr>
        <a:xfrm>
          <a:off x="2336800" y="1082918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27834</xdr:rowOff>
    </xdr:from>
    <xdr:to>
      <xdr:col>11</xdr:col>
      <xdr:colOff>31750</xdr:colOff>
      <xdr:row>63</xdr:row>
      <xdr:rowOff>96203</xdr:rowOff>
    </xdr:to>
    <xdr:cxnSp macro="">
      <xdr:nvCxnSpPr>
        <xdr:cNvPr id="138" name="直線コネクタ 137"/>
        <xdr:cNvCxnSpPr/>
      </xdr:nvCxnSpPr>
      <xdr:spPr>
        <a:xfrm flipV="1">
          <a:off x="1447800" y="10829184"/>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41" name="フローチャート: 判断 140"/>
        <xdr:cNvSpPr/>
      </xdr:nvSpPr>
      <xdr:spPr>
        <a:xfrm>
          <a:off x="1397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42" name="テキスト ボックス 141"/>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48" name="楕円 147"/>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108179</xdr:rowOff>
    </xdr:from>
    <xdr:ext cx="762000" cy="259045"/>
    <xdr:sp macro="" textlink="">
      <xdr:nvSpPr>
        <xdr:cNvPr id="149" name="財政構造の弾力性該当値テキスト"/>
        <xdr:cNvSpPr txBox="1"/>
      </xdr:nvSpPr>
      <xdr:spPr>
        <a:xfrm>
          <a:off x="50419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29316</xdr:rowOff>
    </xdr:from>
    <xdr:to>
      <xdr:col>19</xdr:col>
      <xdr:colOff>184150</xdr:colOff>
      <xdr:row>63</xdr:row>
      <xdr:rowOff>130916</xdr:rowOff>
    </xdr:to>
    <xdr:sp macro="" textlink="">
      <xdr:nvSpPr>
        <xdr:cNvPr id="150" name="楕円 149"/>
        <xdr:cNvSpPr/>
      </xdr:nvSpPr>
      <xdr:spPr>
        <a:xfrm>
          <a:off x="4064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141093</xdr:rowOff>
    </xdr:from>
    <xdr:ext cx="736600" cy="259045"/>
    <xdr:sp macro="" textlink="">
      <xdr:nvSpPr>
        <xdr:cNvPr id="151" name="テキスト ボックス 150"/>
        <xdr:cNvSpPr txBox="1"/>
      </xdr:nvSpPr>
      <xdr:spPr>
        <a:xfrm>
          <a:off x="3733800" y="10599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2" name="楕円 151"/>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53" name="テキスト ボックス 152"/>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148484</xdr:rowOff>
    </xdr:from>
    <xdr:to>
      <xdr:col>11</xdr:col>
      <xdr:colOff>82550</xdr:colOff>
      <xdr:row>63</xdr:row>
      <xdr:rowOff>78634</xdr:rowOff>
    </xdr:to>
    <xdr:sp macro="" textlink="">
      <xdr:nvSpPr>
        <xdr:cNvPr id="154" name="楕円 153"/>
        <xdr:cNvSpPr/>
      </xdr:nvSpPr>
      <xdr:spPr>
        <a:xfrm>
          <a:off x="2286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63411</xdr:rowOff>
    </xdr:from>
    <xdr:ext cx="762000" cy="259045"/>
    <xdr:sp macro="" textlink="">
      <xdr:nvSpPr>
        <xdr:cNvPr id="155" name="テキスト ボックス 154"/>
        <xdr:cNvSpPr txBox="1"/>
      </xdr:nvSpPr>
      <xdr:spPr>
        <a:xfrm>
          <a:off x="1955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56" name="楕円 155"/>
        <xdr:cNvSpPr/>
      </xdr:nvSpPr>
      <xdr:spPr>
        <a:xfrm>
          <a:off x="1397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157180</xdr:rowOff>
    </xdr:from>
    <xdr:ext cx="762000" cy="259045"/>
    <xdr:sp macro="" textlink="">
      <xdr:nvSpPr>
        <xdr:cNvPr id="157" name="テキスト ボックス 156"/>
        <xdr:cNvSpPr txBox="1"/>
      </xdr:nvSpPr>
      <xdr:spPr>
        <a:xfrm>
          <a:off x="1066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市町村類型の変更により、平成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年度決算以降は類似団体内平均値を大きく下回っているものの、数値としては増加傾向にある。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年度に大きく増加した要因については、</a:t>
          </a:r>
          <a:r>
            <a:rPr kumimoji="1" lang="ja-JP" altLang="ja-JP" sz="1100">
              <a:solidFill>
                <a:schemeClr val="dk1"/>
              </a:solidFill>
              <a:effectLst/>
              <a:latin typeface="+mn-lt"/>
              <a:ea typeface="+mn-ea"/>
              <a:cs typeface="+mn-cs"/>
            </a:rPr>
            <a:t>上松小学校中規模改修事業による維持補修費分（＋</a:t>
          </a:r>
          <a:r>
            <a:rPr kumimoji="1" lang="en-US" altLang="ja-JP" sz="1100">
              <a:solidFill>
                <a:schemeClr val="dk1"/>
              </a:solidFill>
              <a:effectLst/>
              <a:latin typeface="+mn-lt"/>
              <a:ea typeface="+mn-ea"/>
              <a:cs typeface="+mn-cs"/>
            </a:rPr>
            <a:t>73,932</a:t>
          </a:r>
          <a:r>
            <a:rPr kumimoji="1" lang="ja-JP" altLang="ja-JP" sz="1100">
              <a:solidFill>
                <a:schemeClr val="dk1"/>
              </a:solidFill>
              <a:effectLst/>
              <a:latin typeface="+mn-lt"/>
              <a:ea typeface="+mn-ea"/>
              <a:cs typeface="+mn-cs"/>
            </a:rPr>
            <a:t>千円）の増</a:t>
          </a:r>
          <a:r>
            <a:rPr kumimoji="1" lang="ja-JP" altLang="en-US" sz="1100">
              <a:solidFill>
                <a:schemeClr val="dk1"/>
              </a:solidFill>
              <a:effectLst/>
              <a:latin typeface="+mn-lt"/>
              <a:ea typeface="+mn-ea"/>
              <a:cs typeface="+mn-cs"/>
            </a:rPr>
            <a:t>が最も大きい。また、新庁舎建設に係る設計業務等委託料の増や、地域おこし協力隊の増員による物件費の増など臨時的経費の発生が大きな要因となっている。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増加傾向については、</a:t>
          </a:r>
          <a:r>
            <a:rPr kumimoji="1" lang="ja-JP" altLang="ja-JP" sz="1100">
              <a:solidFill>
                <a:schemeClr val="dk1"/>
              </a:solidFill>
              <a:effectLst/>
              <a:latin typeface="+mn-lt"/>
              <a:ea typeface="+mn-ea"/>
              <a:cs typeface="+mn-cs"/>
            </a:rPr>
            <a:t>人口減少が大きく影響しており、仮に前年度人口（</a:t>
          </a:r>
          <a:r>
            <a:rPr kumimoji="1" lang="en-US" altLang="ja-JP" sz="1100">
              <a:solidFill>
                <a:schemeClr val="dk1"/>
              </a:solidFill>
              <a:effectLst/>
              <a:latin typeface="+mn-lt"/>
              <a:ea typeface="+mn-ea"/>
              <a:cs typeface="+mn-cs"/>
            </a:rPr>
            <a:t>4,636</a:t>
          </a:r>
          <a:r>
            <a:rPr kumimoji="1" lang="ja-JP" altLang="ja-JP" sz="1100">
              <a:solidFill>
                <a:schemeClr val="dk1"/>
              </a:solidFill>
              <a:effectLst/>
              <a:latin typeface="+mn-lt"/>
              <a:ea typeface="+mn-ea"/>
              <a:cs typeface="+mn-cs"/>
            </a:rPr>
            <a:t>人）で算出した場合の数値は、</a:t>
          </a:r>
          <a:r>
            <a:rPr kumimoji="1" lang="en-US" altLang="ja-JP" sz="1100">
              <a:solidFill>
                <a:schemeClr val="dk1"/>
              </a:solidFill>
              <a:effectLst/>
              <a:latin typeface="+mn-lt"/>
              <a:ea typeface="+mn-ea"/>
              <a:cs typeface="+mn-cs"/>
            </a:rPr>
            <a:t>303,638</a:t>
          </a:r>
          <a:r>
            <a:rPr kumimoji="1" lang="ja-JP" altLang="ja-JP" sz="1100">
              <a:solidFill>
                <a:schemeClr val="dk1"/>
              </a:solidFill>
              <a:effectLst/>
              <a:latin typeface="+mn-lt"/>
              <a:ea typeface="+mn-ea"/>
              <a:cs typeface="+mn-cs"/>
            </a:rPr>
            <a:t>円となる。また、事務の電算化等による物件費、施設の老朽化による維持補修費は依然として増加傾向にあるため、業務の見直しや公共施設等総合管理計画による効率的な事業実施に努めるとともに、上松町定員管理計画に基づき適正な職員数とするなど、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117762</xdr:rowOff>
    </xdr:from>
    <xdr:to>
      <xdr:col>23</xdr:col>
      <xdr:colOff>133350</xdr:colOff>
      <xdr:row>80</xdr:row>
      <xdr:rowOff>134096</xdr:rowOff>
    </xdr:to>
    <xdr:cxnSp macro="">
      <xdr:nvCxnSpPr>
        <xdr:cNvPr id="193" name="直線コネクタ 192"/>
        <xdr:cNvCxnSpPr/>
      </xdr:nvCxnSpPr>
      <xdr:spPr>
        <a:xfrm>
          <a:off x="4114800" y="13833762"/>
          <a:ext cx="838200" cy="1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120544</xdr:rowOff>
    </xdr:from>
    <xdr:ext cx="762000" cy="259045"/>
    <xdr:sp macro="" textlink="">
      <xdr:nvSpPr>
        <xdr:cNvPr id="194" name="人件費・物件費等の状況平均値テキスト"/>
        <xdr:cNvSpPr txBox="1"/>
      </xdr:nvSpPr>
      <xdr:spPr>
        <a:xfrm>
          <a:off x="5041900" y="13836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113706</xdr:rowOff>
    </xdr:from>
    <xdr:to>
      <xdr:col>19</xdr:col>
      <xdr:colOff>133350</xdr:colOff>
      <xdr:row>80</xdr:row>
      <xdr:rowOff>117762</xdr:rowOff>
    </xdr:to>
    <xdr:cxnSp macro="">
      <xdr:nvCxnSpPr>
        <xdr:cNvPr id="196" name="直線コネクタ 195"/>
        <xdr:cNvCxnSpPr/>
      </xdr:nvCxnSpPr>
      <xdr:spPr>
        <a:xfrm>
          <a:off x="3225800" y="13829706"/>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112246</xdr:rowOff>
    </xdr:from>
    <xdr:to>
      <xdr:col>15</xdr:col>
      <xdr:colOff>82550</xdr:colOff>
      <xdr:row>80</xdr:row>
      <xdr:rowOff>113706</xdr:rowOff>
    </xdr:to>
    <xdr:cxnSp macro="">
      <xdr:nvCxnSpPr>
        <xdr:cNvPr id="199" name="直線コネクタ 198"/>
        <xdr:cNvCxnSpPr/>
      </xdr:nvCxnSpPr>
      <xdr:spPr>
        <a:xfrm>
          <a:off x="2336800" y="13828246"/>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108903</xdr:rowOff>
    </xdr:from>
    <xdr:to>
      <xdr:col>11</xdr:col>
      <xdr:colOff>31750</xdr:colOff>
      <xdr:row>80</xdr:row>
      <xdr:rowOff>112246</xdr:rowOff>
    </xdr:to>
    <xdr:cxnSp macro="">
      <xdr:nvCxnSpPr>
        <xdr:cNvPr id="202" name="直線コネクタ 201"/>
        <xdr:cNvCxnSpPr/>
      </xdr:nvCxnSpPr>
      <xdr:spPr>
        <a:xfrm>
          <a:off x="1447800" y="13824903"/>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51087</xdr:rowOff>
    </xdr:from>
    <xdr:to>
      <xdr:col>7</xdr:col>
      <xdr:colOff>31750</xdr:colOff>
      <xdr:row>80</xdr:row>
      <xdr:rowOff>152687</xdr:rowOff>
    </xdr:to>
    <xdr:sp macro="" textlink="">
      <xdr:nvSpPr>
        <xdr:cNvPr id="205" name="フローチャート: 判断 204"/>
        <xdr:cNvSpPr/>
      </xdr:nvSpPr>
      <xdr:spPr>
        <a:xfrm>
          <a:off x="1397000" y="1376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162864</xdr:rowOff>
    </xdr:from>
    <xdr:ext cx="762000" cy="259045"/>
    <xdr:sp macro="" textlink="">
      <xdr:nvSpPr>
        <xdr:cNvPr id="206" name="テキスト ボックス 205"/>
        <xdr:cNvSpPr txBox="1"/>
      </xdr:nvSpPr>
      <xdr:spPr>
        <a:xfrm>
          <a:off x="1066800" y="1353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83296</xdr:rowOff>
    </xdr:from>
    <xdr:to>
      <xdr:col>23</xdr:col>
      <xdr:colOff>184150</xdr:colOff>
      <xdr:row>81</xdr:row>
      <xdr:rowOff>13446</xdr:rowOff>
    </xdr:to>
    <xdr:sp macro="" textlink="">
      <xdr:nvSpPr>
        <xdr:cNvPr id="212" name="楕円 211"/>
        <xdr:cNvSpPr/>
      </xdr:nvSpPr>
      <xdr:spPr>
        <a:xfrm>
          <a:off x="4902200" y="1379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4573</xdr:rowOff>
    </xdr:from>
    <xdr:ext cx="762000" cy="259045"/>
    <xdr:sp macro="" textlink="">
      <xdr:nvSpPr>
        <xdr:cNvPr id="213" name="人件費・物件費等の状況該当値テキスト"/>
        <xdr:cNvSpPr txBox="1"/>
      </xdr:nvSpPr>
      <xdr:spPr>
        <a:xfrm>
          <a:off x="5041900" y="1372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66962</xdr:rowOff>
    </xdr:from>
    <xdr:to>
      <xdr:col>19</xdr:col>
      <xdr:colOff>184150</xdr:colOff>
      <xdr:row>80</xdr:row>
      <xdr:rowOff>168562</xdr:rowOff>
    </xdr:to>
    <xdr:sp macro="" textlink="">
      <xdr:nvSpPr>
        <xdr:cNvPr id="214" name="楕円 213"/>
        <xdr:cNvSpPr/>
      </xdr:nvSpPr>
      <xdr:spPr>
        <a:xfrm>
          <a:off x="4064000" y="137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7289</xdr:rowOff>
    </xdr:from>
    <xdr:ext cx="736600" cy="259045"/>
    <xdr:sp macro="" textlink="">
      <xdr:nvSpPr>
        <xdr:cNvPr id="215" name="テキスト ボックス 214"/>
        <xdr:cNvSpPr txBox="1"/>
      </xdr:nvSpPr>
      <xdr:spPr>
        <a:xfrm>
          <a:off x="3733800" y="13551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62906</xdr:rowOff>
    </xdr:from>
    <xdr:to>
      <xdr:col>15</xdr:col>
      <xdr:colOff>133350</xdr:colOff>
      <xdr:row>80</xdr:row>
      <xdr:rowOff>164506</xdr:rowOff>
    </xdr:to>
    <xdr:sp macro="" textlink="">
      <xdr:nvSpPr>
        <xdr:cNvPr id="216" name="楕円 215"/>
        <xdr:cNvSpPr/>
      </xdr:nvSpPr>
      <xdr:spPr>
        <a:xfrm>
          <a:off x="3175000" y="137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3233</xdr:rowOff>
    </xdr:from>
    <xdr:ext cx="762000" cy="259045"/>
    <xdr:sp macro="" textlink="">
      <xdr:nvSpPr>
        <xdr:cNvPr id="217" name="テキスト ボックス 216"/>
        <xdr:cNvSpPr txBox="1"/>
      </xdr:nvSpPr>
      <xdr:spPr>
        <a:xfrm>
          <a:off x="2844800" y="1354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61446</xdr:rowOff>
    </xdr:from>
    <xdr:to>
      <xdr:col>11</xdr:col>
      <xdr:colOff>82550</xdr:colOff>
      <xdr:row>80</xdr:row>
      <xdr:rowOff>163046</xdr:rowOff>
    </xdr:to>
    <xdr:sp macro="" textlink="">
      <xdr:nvSpPr>
        <xdr:cNvPr id="218" name="楕円 217"/>
        <xdr:cNvSpPr/>
      </xdr:nvSpPr>
      <xdr:spPr>
        <a:xfrm>
          <a:off x="2286000" y="137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1773</xdr:rowOff>
    </xdr:from>
    <xdr:ext cx="762000" cy="259045"/>
    <xdr:sp macro="" textlink="">
      <xdr:nvSpPr>
        <xdr:cNvPr id="219" name="テキスト ボックス 218"/>
        <xdr:cNvSpPr txBox="1"/>
      </xdr:nvSpPr>
      <xdr:spPr>
        <a:xfrm>
          <a:off x="1955800" y="1354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58103</xdr:rowOff>
    </xdr:from>
    <xdr:to>
      <xdr:col>7</xdr:col>
      <xdr:colOff>31750</xdr:colOff>
      <xdr:row>80</xdr:row>
      <xdr:rowOff>159703</xdr:rowOff>
    </xdr:to>
    <xdr:sp macro="" textlink="">
      <xdr:nvSpPr>
        <xdr:cNvPr id="220" name="楕円 219"/>
        <xdr:cNvSpPr/>
      </xdr:nvSpPr>
      <xdr:spPr>
        <a:xfrm>
          <a:off x="1397000" y="137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144480</xdr:rowOff>
    </xdr:from>
    <xdr:ext cx="762000" cy="259045"/>
    <xdr:sp macro="" textlink="">
      <xdr:nvSpPr>
        <xdr:cNvPr id="221" name="テキスト ボックス 220"/>
        <xdr:cNvSpPr txBox="1"/>
      </xdr:nvSpPr>
      <xdr:spPr>
        <a:xfrm>
          <a:off x="1066800" y="1386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概ね類似団体内平均値と同様の数値・推移となっており、国を下回っている。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年度は類似団体平均値が減少したものの、全国町村平均と同様の数値である。</a:t>
          </a:r>
          <a:endParaRPr lang="ja-JP" altLang="ja-JP" sz="1400">
            <a:effectLst/>
          </a:endParaRPr>
        </a:p>
        <a:p>
          <a:r>
            <a:rPr kumimoji="1" lang="ja-JP" altLang="ja-JP" sz="1100">
              <a:solidFill>
                <a:schemeClr val="dk1"/>
              </a:solidFill>
              <a:effectLst/>
              <a:latin typeface="+mn-lt"/>
              <a:ea typeface="+mn-ea"/>
              <a:cs typeface="+mn-cs"/>
            </a:rPr>
            <a:t>　今後も地域の状況等を踏まえながら、適正な給与水準を保っていく。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44768</xdr:rowOff>
    </xdr:from>
    <xdr:to>
      <xdr:col>81</xdr:col>
      <xdr:colOff>44450</xdr:colOff>
      <xdr:row>87</xdr:row>
      <xdr:rowOff>50800</xdr:rowOff>
    </xdr:to>
    <xdr:cxnSp macro="">
      <xdr:nvCxnSpPr>
        <xdr:cNvPr id="251" name="直線コネクタ 250"/>
        <xdr:cNvCxnSpPr/>
      </xdr:nvCxnSpPr>
      <xdr:spPr>
        <a:xfrm>
          <a:off x="16179800" y="1496091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8573</xdr:rowOff>
    </xdr:from>
    <xdr:to>
      <xdr:col>77</xdr:col>
      <xdr:colOff>44450</xdr:colOff>
      <xdr:row>87</xdr:row>
      <xdr:rowOff>44768</xdr:rowOff>
    </xdr:to>
    <xdr:cxnSp macro="">
      <xdr:nvCxnSpPr>
        <xdr:cNvPr id="254" name="直線コネクタ 253"/>
        <xdr:cNvCxnSpPr/>
      </xdr:nvCxnSpPr>
      <xdr:spPr>
        <a:xfrm>
          <a:off x="15290800" y="149247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44768</xdr:rowOff>
    </xdr:to>
    <xdr:cxnSp macro="">
      <xdr:nvCxnSpPr>
        <xdr:cNvPr id="257" name="直線コネクタ 256"/>
        <xdr:cNvCxnSpPr/>
      </xdr:nvCxnSpPr>
      <xdr:spPr>
        <a:xfrm flipV="1">
          <a:off x="14401800" y="149247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44768</xdr:rowOff>
    </xdr:to>
    <xdr:cxnSp macro="">
      <xdr:nvCxnSpPr>
        <xdr:cNvPr id="260" name="直線コネクタ 259"/>
        <xdr:cNvCxnSpPr/>
      </xdr:nvCxnSpPr>
      <xdr:spPr>
        <a:xfrm>
          <a:off x="13512800" y="149066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63" name="フローチャート: 判断 262"/>
        <xdr:cNvSpPr/>
      </xdr:nvSpPr>
      <xdr:spPr>
        <a:xfrm>
          <a:off x="13462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64" name="テキスト ボックス 263"/>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0" name="楕円 269"/>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1"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165418</xdr:rowOff>
    </xdr:from>
    <xdr:to>
      <xdr:col>77</xdr:col>
      <xdr:colOff>95250</xdr:colOff>
      <xdr:row>87</xdr:row>
      <xdr:rowOff>95568</xdr:rowOff>
    </xdr:to>
    <xdr:sp macro="" textlink="">
      <xdr:nvSpPr>
        <xdr:cNvPr id="272" name="楕円 271"/>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80345</xdr:rowOff>
    </xdr:from>
    <xdr:ext cx="736600" cy="259045"/>
    <xdr:sp macro="" textlink="">
      <xdr:nvSpPr>
        <xdr:cNvPr id="273" name="テキスト ボックス 272"/>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129223</xdr:rowOff>
    </xdr:from>
    <xdr:to>
      <xdr:col>73</xdr:col>
      <xdr:colOff>44450</xdr:colOff>
      <xdr:row>87</xdr:row>
      <xdr:rowOff>59373</xdr:rowOff>
    </xdr:to>
    <xdr:sp macro="" textlink="">
      <xdr:nvSpPr>
        <xdr:cNvPr id="274" name="楕円 273"/>
        <xdr:cNvSpPr/>
      </xdr:nvSpPr>
      <xdr:spPr>
        <a:xfrm>
          <a:off x="15240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44150</xdr:rowOff>
    </xdr:from>
    <xdr:ext cx="762000" cy="259045"/>
    <xdr:sp macro="" textlink="">
      <xdr:nvSpPr>
        <xdr:cNvPr id="275" name="テキスト ボックス 274"/>
        <xdr:cNvSpPr txBox="1"/>
      </xdr:nvSpPr>
      <xdr:spPr>
        <a:xfrm>
          <a:off x="14909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6" name="楕円 275"/>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7" name="テキスト ボックス 276"/>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78" name="楕円 277"/>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79" name="テキスト ボックス 278"/>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市町村類型の変更により、平成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年度決算以降は類似団体内平均値を下回ってはいるものの、人口減少の影響により数値としては増加傾向にある。</a:t>
          </a:r>
          <a:endParaRPr lang="ja-JP" altLang="ja-JP" sz="1400">
            <a:effectLst/>
          </a:endParaRPr>
        </a:p>
        <a:p>
          <a:r>
            <a:rPr kumimoji="1" lang="ja-JP" altLang="ja-JP" sz="1100">
              <a:solidFill>
                <a:schemeClr val="dk1"/>
              </a:solidFill>
              <a:effectLst/>
              <a:latin typeface="+mn-lt"/>
              <a:ea typeface="+mn-ea"/>
              <a:cs typeface="+mn-cs"/>
            </a:rPr>
            <a:t>　中山間地という地形的特徴から地域が点在しており、効率性の悪さなどの課題点も多く、一概に人口＝事務量が当てはまらない面もあるが、人口が大きく減少している中、職員数についても徐々にではあるが減少してきている。今後も、上松町定員管理計画に基づいた適正な人員配置と業務の効率化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8521</xdr:rowOff>
    </xdr:from>
    <xdr:to>
      <xdr:col>81</xdr:col>
      <xdr:colOff>44450</xdr:colOff>
      <xdr:row>59</xdr:row>
      <xdr:rowOff>17599</xdr:rowOff>
    </xdr:to>
    <xdr:cxnSp macro="">
      <xdr:nvCxnSpPr>
        <xdr:cNvPr id="315" name="直線コネクタ 314"/>
        <xdr:cNvCxnSpPr/>
      </xdr:nvCxnSpPr>
      <xdr:spPr>
        <a:xfrm>
          <a:off x="16179800" y="10124071"/>
          <a:ext cx="8382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1512</xdr:rowOff>
    </xdr:from>
    <xdr:to>
      <xdr:col>77</xdr:col>
      <xdr:colOff>44450</xdr:colOff>
      <xdr:row>59</xdr:row>
      <xdr:rowOff>8521</xdr:rowOff>
    </xdr:to>
    <xdr:cxnSp macro="">
      <xdr:nvCxnSpPr>
        <xdr:cNvPr id="318" name="直線コネクタ 317"/>
        <xdr:cNvCxnSpPr/>
      </xdr:nvCxnSpPr>
      <xdr:spPr>
        <a:xfrm>
          <a:off x="15290800" y="10117062"/>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169974</xdr:rowOff>
    </xdr:from>
    <xdr:to>
      <xdr:col>72</xdr:col>
      <xdr:colOff>203200</xdr:colOff>
      <xdr:row>59</xdr:row>
      <xdr:rowOff>1512</xdr:rowOff>
    </xdr:to>
    <xdr:cxnSp macro="">
      <xdr:nvCxnSpPr>
        <xdr:cNvPr id="321" name="直線コネクタ 320"/>
        <xdr:cNvCxnSpPr/>
      </xdr:nvCxnSpPr>
      <xdr:spPr>
        <a:xfrm>
          <a:off x="14401800" y="10114074"/>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164919</xdr:rowOff>
    </xdr:from>
    <xdr:to>
      <xdr:col>68</xdr:col>
      <xdr:colOff>152400</xdr:colOff>
      <xdr:row>58</xdr:row>
      <xdr:rowOff>169974</xdr:rowOff>
    </xdr:to>
    <xdr:cxnSp macro="">
      <xdr:nvCxnSpPr>
        <xdr:cNvPr id="324" name="直線コネクタ 323"/>
        <xdr:cNvCxnSpPr/>
      </xdr:nvCxnSpPr>
      <xdr:spPr>
        <a:xfrm>
          <a:off x="13512800" y="10109019"/>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81256</xdr:rowOff>
    </xdr:from>
    <xdr:to>
      <xdr:col>64</xdr:col>
      <xdr:colOff>152400</xdr:colOff>
      <xdr:row>59</xdr:row>
      <xdr:rowOff>11406</xdr:rowOff>
    </xdr:to>
    <xdr:sp macro="" textlink="">
      <xdr:nvSpPr>
        <xdr:cNvPr id="327" name="フローチャート: 判断 326"/>
        <xdr:cNvSpPr/>
      </xdr:nvSpPr>
      <xdr:spPr>
        <a:xfrm>
          <a:off x="13462000" y="1002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21583</xdr:rowOff>
    </xdr:from>
    <xdr:ext cx="762000" cy="259045"/>
    <xdr:sp macro="" textlink="">
      <xdr:nvSpPr>
        <xdr:cNvPr id="328" name="テキスト ボックス 327"/>
        <xdr:cNvSpPr txBox="1"/>
      </xdr:nvSpPr>
      <xdr:spPr>
        <a:xfrm>
          <a:off x="13131800" y="97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138249</xdr:rowOff>
    </xdr:from>
    <xdr:to>
      <xdr:col>81</xdr:col>
      <xdr:colOff>95250</xdr:colOff>
      <xdr:row>59</xdr:row>
      <xdr:rowOff>68399</xdr:rowOff>
    </xdr:to>
    <xdr:sp macro="" textlink="">
      <xdr:nvSpPr>
        <xdr:cNvPr id="334" name="楕円 333"/>
        <xdr:cNvSpPr/>
      </xdr:nvSpPr>
      <xdr:spPr>
        <a:xfrm>
          <a:off x="169672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59526</xdr:rowOff>
    </xdr:from>
    <xdr:ext cx="762000" cy="259045"/>
    <xdr:sp macro="" textlink="">
      <xdr:nvSpPr>
        <xdr:cNvPr id="335" name="定員管理の状況該当値テキスト"/>
        <xdr:cNvSpPr txBox="1"/>
      </xdr:nvSpPr>
      <xdr:spPr>
        <a:xfrm>
          <a:off x="17106900" y="1000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129171</xdr:rowOff>
    </xdr:from>
    <xdr:to>
      <xdr:col>77</xdr:col>
      <xdr:colOff>95250</xdr:colOff>
      <xdr:row>59</xdr:row>
      <xdr:rowOff>59321</xdr:rowOff>
    </xdr:to>
    <xdr:sp macro="" textlink="">
      <xdr:nvSpPr>
        <xdr:cNvPr id="336" name="楕円 335"/>
        <xdr:cNvSpPr/>
      </xdr:nvSpPr>
      <xdr:spPr>
        <a:xfrm>
          <a:off x="16129000" y="100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69498</xdr:rowOff>
    </xdr:from>
    <xdr:ext cx="736600" cy="259045"/>
    <xdr:sp macro="" textlink="">
      <xdr:nvSpPr>
        <xdr:cNvPr id="337" name="テキスト ボックス 336"/>
        <xdr:cNvSpPr txBox="1"/>
      </xdr:nvSpPr>
      <xdr:spPr>
        <a:xfrm>
          <a:off x="15798800" y="984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122162</xdr:rowOff>
    </xdr:from>
    <xdr:to>
      <xdr:col>73</xdr:col>
      <xdr:colOff>44450</xdr:colOff>
      <xdr:row>59</xdr:row>
      <xdr:rowOff>52312</xdr:rowOff>
    </xdr:to>
    <xdr:sp macro="" textlink="">
      <xdr:nvSpPr>
        <xdr:cNvPr id="338" name="楕円 337"/>
        <xdr:cNvSpPr/>
      </xdr:nvSpPr>
      <xdr:spPr>
        <a:xfrm>
          <a:off x="15240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62489</xdr:rowOff>
    </xdr:from>
    <xdr:ext cx="762000" cy="259045"/>
    <xdr:sp macro="" textlink="">
      <xdr:nvSpPr>
        <xdr:cNvPr id="339" name="テキスト ボックス 338"/>
        <xdr:cNvSpPr txBox="1"/>
      </xdr:nvSpPr>
      <xdr:spPr>
        <a:xfrm>
          <a:off x="14909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119174</xdr:rowOff>
    </xdr:from>
    <xdr:to>
      <xdr:col>68</xdr:col>
      <xdr:colOff>203200</xdr:colOff>
      <xdr:row>59</xdr:row>
      <xdr:rowOff>49324</xdr:rowOff>
    </xdr:to>
    <xdr:sp macro="" textlink="">
      <xdr:nvSpPr>
        <xdr:cNvPr id="340" name="楕円 339"/>
        <xdr:cNvSpPr/>
      </xdr:nvSpPr>
      <xdr:spPr>
        <a:xfrm>
          <a:off x="14351000" y="100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59501</xdr:rowOff>
    </xdr:from>
    <xdr:ext cx="762000" cy="259045"/>
    <xdr:sp macro="" textlink="">
      <xdr:nvSpPr>
        <xdr:cNvPr id="341" name="テキスト ボックス 340"/>
        <xdr:cNvSpPr txBox="1"/>
      </xdr:nvSpPr>
      <xdr:spPr>
        <a:xfrm>
          <a:off x="14020800" y="983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114119</xdr:rowOff>
    </xdr:from>
    <xdr:to>
      <xdr:col>64</xdr:col>
      <xdr:colOff>152400</xdr:colOff>
      <xdr:row>59</xdr:row>
      <xdr:rowOff>44269</xdr:rowOff>
    </xdr:to>
    <xdr:sp macro="" textlink="">
      <xdr:nvSpPr>
        <xdr:cNvPr id="342" name="楕円 341"/>
        <xdr:cNvSpPr/>
      </xdr:nvSpPr>
      <xdr:spPr>
        <a:xfrm>
          <a:off x="13462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29046</xdr:rowOff>
    </xdr:from>
    <xdr:ext cx="762000" cy="259045"/>
    <xdr:sp macro="" textlink="">
      <xdr:nvSpPr>
        <xdr:cNvPr id="343" name="テキスト ボックス 342"/>
        <xdr:cNvSpPr txBox="1"/>
      </xdr:nvSpPr>
      <xdr:spPr>
        <a:xfrm>
          <a:off x="131318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年度頃まで</a:t>
          </a:r>
          <a:r>
            <a:rPr kumimoji="1" lang="ja-JP" altLang="ja-JP" sz="1100">
              <a:solidFill>
                <a:schemeClr val="dk1"/>
              </a:solidFill>
              <a:effectLst/>
              <a:latin typeface="+mn-lt"/>
              <a:ea typeface="+mn-ea"/>
              <a:cs typeface="+mn-cs"/>
            </a:rPr>
            <a:t>原則、元利償還金＞借入額として新規の地方債発行を抑制してきたことにより、近年の地方債残高及び公債費は減少してきたが、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年度より始まった</a:t>
          </a:r>
          <a:r>
            <a:rPr kumimoji="1" lang="ja-JP" altLang="ja-JP" sz="1100">
              <a:solidFill>
                <a:schemeClr val="dk1"/>
              </a:solidFill>
              <a:effectLst/>
              <a:latin typeface="+mn-lt"/>
              <a:ea typeface="+mn-ea"/>
              <a:cs typeface="+mn-cs"/>
            </a:rPr>
            <a:t>大型事業（公民館等大規模改修）の元金償還が</a:t>
          </a:r>
          <a:r>
            <a:rPr kumimoji="1" lang="ja-JP" altLang="en-US" sz="1100">
              <a:solidFill>
                <a:schemeClr val="dk1"/>
              </a:solidFill>
              <a:effectLst/>
              <a:latin typeface="+mn-lt"/>
              <a:ea typeface="+mn-ea"/>
              <a:cs typeface="+mn-cs"/>
            </a:rPr>
            <a:t>本格化した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により元利償還金の額は増加している。</a:t>
          </a:r>
          <a:r>
            <a:rPr kumimoji="1" lang="ja-JP" altLang="ja-JP" sz="1100">
              <a:solidFill>
                <a:schemeClr val="dk1"/>
              </a:solidFill>
              <a:effectLst/>
              <a:latin typeface="+mn-lt"/>
              <a:ea typeface="+mn-ea"/>
              <a:cs typeface="+mn-cs"/>
            </a:rPr>
            <a:t>普通交付税額の減少等により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年度実質公債費率は</a:t>
          </a:r>
          <a:r>
            <a:rPr kumimoji="1" lang="ja-JP" altLang="ja-JP" sz="1100">
              <a:solidFill>
                <a:schemeClr val="dk1"/>
              </a:solidFill>
              <a:effectLst/>
              <a:latin typeface="+mn-lt"/>
              <a:ea typeface="+mn-ea"/>
              <a:cs typeface="+mn-cs"/>
            </a:rPr>
            <a:t>増加に転じ</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企業会計に</a:t>
          </a:r>
          <a:r>
            <a:rPr kumimoji="1" lang="ja-JP" altLang="en-US" sz="1100">
              <a:solidFill>
                <a:schemeClr val="dk1"/>
              </a:solidFill>
              <a:effectLst/>
              <a:latin typeface="+mn-lt"/>
              <a:ea typeface="+mn-ea"/>
              <a:cs typeface="+mn-cs"/>
            </a:rPr>
            <a:t>おける</a:t>
          </a:r>
          <a:r>
            <a:rPr kumimoji="1" lang="ja-JP" altLang="ja-JP" sz="1100">
              <a:solidFill>
                <a:schemeClr val="dk1"/>
              </a:solidFill>
              <a:effectLst/>
              <a:latin typeface="+mn-lt"/>
              <a:ea typeface="+mn-ea"/>
              <a:cs typeface="+mn-cs"/>
            </a:rPr>
            <a:t>地方債残高の減少に伴い元利償還金に対する繰出金は減少</a:t>
          </a:r>
          <a:r>
            <a:rPr kumimoji="1" lang="ja-JP" altLang="en-US" sz="1100">
              <a:solidFill>
                <a:schemeClr val="dk1"/>
              </a:solidFill>
              <a:effectLst/>
              <a:latin typeface="+mn-lt"/>
              <a:ea typeface="+mn-ea"/>
              <a:cs typeface="+mn-cs"/>
            </a:rPr>
            <a:t>していることから、横ばいで推移している。</a:t>
          </a:r>
          <a:r>
            <a:rPr kumimoji="1" lang="ja-JP" altLang="ja-JP" sz="1100">
              <a:solidFill>
                <a:schemeClr val="dk1"/>
              </a:solidFill>
              <a:effectLst/>
              <a:latin typeface="+mn-lt"/>
              <a:ea typeface="+mn-ea"/>
              <a:cs typeface="+mn-cs"/>
            </a:rPr>
            <a:t>しかし、今後は庁舎建設、小学校中規模改修</a:t>
          </a:r>
          <a:r>
            <a:rPr kumimoji="1" lang="ja-JP" altLang="en-US" sz="1100">
              <a:solidFill>
                <a:schemeClr val="dk1"/>
              </a:solidFill>
              <a:effectLst/>
              <a:latin typeface="+mn-lt"/>
              <a:ea typeface="+mn-ea"/>
              <a:cs typeface="+mn-cs"/>
            </a:rPr>
            <a:t>、木曽広域ＣＡＴＶのＦＴＴＨ化</a:t>
          </a:r>
          <a:r>
            <a:rPr kumimoji="1" lang="ja-JP" altLang="ja-JP" sz="1100">
              <a:solidFill>
                <a:schemeClr val="dk1"/>
              </a:solidFill>
              <a:effectLst/>
              <a:latin typeface="+mn-lt"/>
              <a:ea typeface="+mn-ea"/>
              <a:cs typeface="+mn-cs"/>
            </a:rPr>
            <a:t>等大型事業実施に伴う多額の借入れが予定されており、残高及び償還額は増加する見込みであるため、計画的な地方債の借入により健全な財政運営に努める。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40</xdr:row>
      <xdr:rowOff>155956</xdr:rowOff>
    </xdr:to>
    <xdr:cxnSp macro="">
      <xdr:nvCxnSpPr>
        <xdr:cNvPr id="374" name="直線コネクタ 373"/>
        <xdr:cNvCxnSpPr/>
      </xdr:nvCxnSpPr>
      <xdr:spPr>
        <a:xfrm flipV="1">
          <a:off x="16179800" y="70043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155956</xdr:rowOff>
    </xdr:to>
    <xdr:cxnSp macro="">
      <xdr:nvCxnSpPr>
        <xdr:cNvPr id="377" name="直線コネクタ 376"/>
        <xdr:cNvCxnSpPr/>
      </xdr:nvCxnSpPr>
      <xdr:spPr>
        <a:xfrm>
          <a:off x="15290800" y="70091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52070</xdr:rowOff>
    </xdr:to>
    <xdr:cxnSp macro="">
      <xdr:nvCxnSpPr>
        <xdr:cNvPr id="380" name="直線コネクタ 379"/>
        <xdr:cNvCxnSpPr/>
      </xdr:nvCxnSpPr>
      <xdr:spPr>
        <a:xfrm flipV="1">
          <a:off x="14401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119634</xdr:rowOff>
    </xdr:to>
    <xdr:cxnSp macro="">
      <xdr:nvCxnSpPr>
        <xdr:cNvPr id="383" name="直線コネクタ 382"/>
        <xdr:cNvCxnSpPr/>
      </xdr:nvCxnSpPr>
      <xdr:spPr>
        <a:xfrm flipV="1">
          <a:off x="13512800" y="70815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6" name="フローチャート: 判断 385"/>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7" name="テキスト ボックス 386"/>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3" name="楕円 392"/>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4"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395" name="楕円 394"/>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396" name="テキスト ボックス 395"/>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7" name="楕円 396"/>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98" name="テキスト ボックス 397"/>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9" name="楕円 398"/>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0" name="テキスト ボックス 39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1" name="楕円 400"/>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02" name="テキスト ボックス 40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年度決算では前年比△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％と微減だが、平成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大きく低下している。これは一般会計及び公営企業会計における地方債残高が減少していること、充当可能基金のうち特に庁舎建設整備基金残高が増加してきたことによるものである。今後一般会計では、庁舎建設等の大型事業の実施により地方債残高の増加と充当可能基金残高の減少が見込まれることから、計画的且つ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107103</xdr:rowOff>
    </xdr:from>
    <xdr:to>
      <xdr:col>81</xdr:col>
      <xdr:colOff>44450</xdr:colOff>
      <xdr:row>14</xdr:row>
      <xdr:rowOff>112734</xdr:rowOff>
    </xdr:to>
    <xdr:cxnSp macro="">
      <xdr:nvCxnSpPr>
        <xdr:cNvPr id="436" name="直線コネクタ 435"/>
        <xdr:cNvCxnSpPr/>
      </xdr:nvCxnSpPr>
      <xdr:spPr>
        <a:xfrm flipV="1">
          <a:off x="16179800" y="2507403"/>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112734</xdr:rowOff>
    </xdr:from>
    <xdr:to>
      <xdr:col>77</xdr:col>
      <xdr:colOff>44450</xdr:colOff>
      <xdr:row>14</xdr:row>
      <xdr:rowOff>113538</xdr:rowOff>
    </xdr:to>
    <xdr:cxnSp macro="">
      <xdr:nvCxnSpPr>
        <xdr:cNvPr id="439" name="直線コネクタ 438"/>
        <xdr:cNvCxnSpPr/>
      </xdr:nvCxnSpPr>
      <xdr:spPr>
        <a:xfrm flipV="1">
          <a:off x="15290800" y="251303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113538</xdr:rowOff>
    </xdr:from>
    <xdr:to>
      <xdr:col>72</xdr:col>
      <xdr:colOff>203200</xdr:colOff>
      <xdr:row>15</xdr:row>
      <xdr:rowOff>41021</xdr:rowOff>
    </xdr:to>
    <xdr:cxnSp macro="">
      <xdr:nvCxnSpPr>
        <xdr:cNvPr id="442" name="直線コネクタ 441"/>
        <xdr:cNvCxnSpPr/>
      </xdr:nvCxnSpPr>
      <xdr:spPr>
        <a:xfrm flipV="1">
          <a:off x="14401800" y="251383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41021</xdr:rowOff>
    </xdr:from>
    <xdr:to>
      <xdr:col>68</xdr:col>
      <xdr:colOff>152400</xdr:colOff>
      <xdr:row>17</xdr:row>
      <xdr:rowOff>41571</xdr:rowOff>
    </xdr:to>
    <xdr:cxnSp macro="">
      <xdr:nvCxnSpPr>
        <xdr:cNvPr id="445" name="直線コネクタ 444"/>
        <xdr:cNvCxnSpPr/>
      </xdr:nvCxnSpPr>
      <xdr:spPr>
        <a:xfrm flipV="1">
          <a:off x="13512800" y="2612771"/>
          <a:ext cx="889000" cy="3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8" name="フローチャート: 判断 447"/>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49" name="テキスト ボックス 448"/>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55" name="楕円 454"/>
        <xdr:cNvSpPr/>
      </xdr:nvSpPr>
      <xdr:spPr>
        <a:xfrm>
          <a:off x="169672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28380</xdr:rowOff>
    </xdr:from>
    <xdr:ext cx="762000" cy="259045"/>
    <xdr:sp macro="" textlink="">
      <xdr:nvSpPr>
        <xdr:cNvPr id="456" name="将来負担の状況該当値テキスト"/>
        <xdr:cNvSpPr txBox="1"/>
      </xdr:nvSpPr>
      <xdr:spPr>
        <a:xfrm>
          <a:off x="17106900" y="242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61934</xdr:rowOff>
    </xdr:from>
    <xdr:to>
      <xdr:col>77</xdr:col>
      <xdr:colOff>95250</xdr:colOff>
      <xdr:row>14</xdr:row>
      <xdr:rowOff>163534</xdr:rowOff>
    </xdr:to>
    <xdr:sp macro="" textlink="">
      <xdr:nvSpPr>
        <xdr:cNvPr id="457" name="楕円 456"/>
        <xdr:cNvSpPr/>
      </xdr:nvSpPr>
      <xdr:spPr>
        <a:xfrm>
          <a:off x="16129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148311</xdr:rowOff>
    </xdr:from>
    <xdr:ext cx="736600" cy="259045"/>
    <xdr:sp macro="" textlink="">
      <xdr:nvSpPr>
        <xdr:cNvPr id="458" name="テキスト ボックス 457"/>
        <xdr:cNvSpPr txBox="1"/>
      </xdr:nvSpPr>
      <xdr:spPr>
        <a:xfrm>
          <a:off x="15798800" y="254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59" name="楕円 458"/>
        <xdr:cNvSpPr/>
      </xdr:nvSpPr>
      <xdr:spPr>
        <a:xfrm>
          <a:off x="15240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149115</xdr:rowOff>
    </xdr:from>
    <xdr:ext cx="762000" cy="259045"/>
    <xdr:sp macro="" textlink="">
      <xdr:nvSpPr>
        <xdr:cNvPr id="460" name="テキスト ボックス 459"/>
        <xdr:cNvSpPr txBox="1"/>
      </xdr:nvSpPr>
      <xdr:spPr>
        <a:xfrm>
          <a:off x="14909800" y="25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161671</xdr:rowOff>
    </xdr:from>
    <xdr:to>
      <xdr:col>68</xdr:col>
      <xdr:colOff>203200</xdr:colOff>
      <xdr:row>15</xdr:row>
      <xdr:rowOff>91821</xdr:rowOff>
    </xdr:to>
    <xdr:sp macro="" textlink="">
      <xdr:nvSpPr>
        <xdr:cNvPr id="461" name="楕円 460"/>
        <xdr:cNvSpPr/>
      </xdr:nvSpPr>
      <xdr:spPr>
        <a:xfrm>
          <a:off x="143510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76598</xdr:rowOff>
    </xdr:from>
    <xdr:ext cx="762000" cy="259045"/>
    <xdr:sp macro="" textlink="">
      <xdr:nvSpPr>
        <xdr:cNvPr id="462" name="テキスト ボックス 461"/>
        <xdr:cNvSpPr txBox="1"/>
      </xdr:nvSpPr>
      <xdr:spPr>
        <a:xfrm>
          <a:off x="14020800" y="264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162221</xdr:rowOff>
    </xdr:from>
    <xdr:to>
      <xdr:col>64</xdr:col>
      <xdr:colOff>152400</xdr:colOff>
      <xdr:row>17</xdr:row>
      <xdr:rowOff>92371</xdr:rowOff>
    </xdr:to>
    <xdr:sp macro="" textlink="">
      <xdr:nvSpPr>
        <xdr:cNvPr id="463" name="楕円 462"/>
        <xdr:cNvSpPr/>
      </xdr:nvSpPr>
      <xdr:spPr>
        <a:xfrm>
          <a:off x="13462000" y="29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77148</xdr:rowOff>
    </xdr:from>
    <xdr:ext cx="762000" cy="259045"/>
    <xdr:sp macro="" textlink="">
      <xdr:nvSpPr>
        <xdr:cNvPr id="464" name="テキスト ボックス 463"/>
        <xdr:cNvSpPr txBox="1"/>
      </xdr:nvSpPr>
      <xdr:spPr>
        <a:xfrm>
          <a:off x="13131800" y="29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
4,474
168.42
3,748,475
3,608,149
66,659
2,464,273
3,897,244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類似団体内平均値より低い数値で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概ね同様に推移している。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年度に上昇しており、これは</a:t>
          </a:r>
          <a:r>
            <a:rPr kumimoji="1" lang="ja-JP" altLang="ja-JP" sz="1100">
              <a:solidFill>
                <a:schemeClr val="dk1"/>
              </a:solidFill>
              <a:effectLst/>
              <a:latin typeface="+mn-lt"/>
              <a:ea typeface="+mn-ea"/>
              <a:cs typeface="+mn-cs"/>
            </a:rPr>
            <a:t>機構改革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新規採用</a:t>
          </a:r>
          <a:r>
            <a:rPr kumimoji="1" lang="ja-JP" altLang="en-US" sz="1100">
              <a:solidFill>
                <a:schemeClr val="dk1"/>
              </a:solidFill>
              <a:effectLst/>
              <a:latin typeface="+mn-lt"/>
              <a:ea typeface="+mn-ea"/>
              <a:cs typeface="+mn-cs"/>
            </a:rPr>
            <a:t>による職員数の増</a:t>
          </a:r>
          <a:r>
            <a:rPr kumimoji="1" lang="ja-JP" altLang="ja-JP" sz="1100">
              <a:solidFill>
                <a:schemeClr val="dk1"/>
              </a:solidFill>
              <a:effectLst/>
              <a:latin typeface="+mn-lt"/>
              <a:ea typeface="+mn-ea"/>
              <a:cs typeface="+mn-cs"/>
            </a:rPr>
            <a:t>、産休育休からの職場復帰</a:t>
          </a:r>
          <a:r>
            <a:rPr kumimoji="1" lang="ja-JP" altLang="en-US" sz="1100">
              <a:solidFill>
                <a:schemeClr val="dk1"/>
              </a:solidFill>
              <a:effectLst/>
              <a:latin typeface="+mn-lt"/>
              <a:ea typeface="+mn-ea"/>
              <a:cs typeface="+mn-cs"/>
            </a:rPr>
            <a:t>、災害多発による超過勤務手当の増などによるものである。</a:t>
          </a:r>
          <a:endParaRPr lang="ja-JP" altLang="ja-JP" sz="1400">
            <a:effectLst/>
          </a:endParaRPr>
        </a:p>
        <a:p>
          <a:r>
            <a:rPr kumimoji="1" lang="ja-JP" altLang="ja-JP" sz="1100">
              <a:solidFill>
                <a:schemeClr val="dk1"/>
              </a:solidFill>
              <a:effectLst/>
              <a:latin typeface="+mn-lt"/>
              <a:ea typeface="+mn-ea"/>
              <a:cs typeface="+mn-cs"/>
            </a:rPr>
            <a:t>　職員の年齢構成が高くなっている中、上松町定員管理計画等に基づいた適正な定員管理を行い、業務の見直し及び効率化を進め人件費の抑制に努める。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119380</xdr:rowOff>
    </xdr:from>
    <xdr:to>
      <xdr:col>24</xdr:col>
      <xdr:colOff>25400</xdr:colOff>
      <xdr:row>34</xdr:row>
      <xdr:rowOff>24130</xdr:rowOff>
    </xdr:to>
    <xdr:cxnSp macro="">
      <xdr:nvCxnSpPr>
        <xdr:cNvPr id="66" name="直線コネクタ 65"/>
        <xdr:cNvCxnSpPr/>
      </xdr:nvCxnSpPr>
      <xdr:spPr>
        <a:xfrm>
          <a:off x="3987800" y="57772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119380</xdr:rowOff>
    </xdr:to>
    <xdr:cxnSp macro="">
      <xdr:nvCxnSpPr>
        <xdr:cNvPr id="69" name="直線コネクタ 68"/>
        <xdr:cNvCxnSpPr/>
      </xdr:nvCxnSpPr>
      <xdr:spPr>
        <a:xfrm>
          <a:off x="3098800" y="5773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104140</xdr:rowOff>
    </xdr:from>
    <xdr:to>
      <xdr:col>15</xdr:col>
      <xdr:colOff>98425</xdr:colOff>
      <xdr:row>33</xdr:row>
      <xdr:rowOff>115570</xdr:rowOff>
    </xdr:to>
    <xdr:cxnSp macro="">
      <xdr:nvCxnSpPr>
        <xdr:cNvPr id="72" name="直線コネクタ 71"/>
        <xdr:cNvCxnSpPr/>
      </xdr:nvCxnSpPr>
      <xdr:spPr>
        <a:xfrm>
          <a:off x="2209800" y="5761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104140</xdr:rowOff>
    </xdr:from>
    <xdr:to>
      <xdr:col>11</xdr:col>
      <xdr:colOff>9525</xdr:colOff>
      <xdr:row>33</xdr:row>
      <xdr:rowOff>142240</xdr:rowOff>
    </xdr:to>
    <xdr:cxnSp macro="">
      <xdr:nvCxnSpPr>
        <xdr:cNvPr id="75" name="直線コネクタ 74"/>
        <xdr:cNvCxnSpPr/>
      </xdr:nvCxnSpPr>
      <xdr:spPr>
        <a:xfrm flipV="1">
          <a:off x="1320800" y="5761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78" name="フローチャート: 判断 77"/>
        <xdr:cNvSpPr/>
      </xdr:nvSpPr>
      <xdr:spPr>
        <a:xfrm>
          <a:off x="1270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144780</xdr:rowOff>
    </xdr:from>
    <xdr:to>
      <xdr:col>24</xdr:col>
      <xdr:colOff>76200</xdr:colOff>
      <xdr:row>34</xdr:row>
      <xdr:rowOff>74930</xdr:rowOff>
    </xdr:to>
    <xdr:sp macro="" textlink="">
      <xdr:nvSpPr>
        <xdr:cNvPr id="85" name="楕円 84"/>
        <xdr:cNvSpPr/>
      </xdr:nvSpPr>
      <xdr:spPr>
        <a:xfrm>
          <a:off x="47752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161307</xdr:rowOff>
    </xdr:from>
    <xdr:ext cx="762000" cy="259045"/>
    <xdr:sp macro="" textlink="">
      <xdr:nvSpPr>
        <xdr:cNvPr id="86" name="人件費該当値テキスト"/>
        <xdr:cNvSpPr txBox="1"/>
      </xdr:nvSpPr>
      <xdr:spPr>
        <a:xfrm>
          <a:off x="49149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68580</xdr:rowOff>
    </xdr:from>
    <xdr:to>
      <xdr:col>20</xdr:col>
      <xdr:colOff>38100</xdr:colOff>
      <xdr:row>33</xdr:row>
      <xdr:rowOff>170180</xdr:rowOff>
    </xdr:to>
    <xdr:sp macro="" textlink="">
      <xdr:nvSpPr>
        <xdr:cNvPr id="87" name="楕円 86"/>
        <xdr:cNvSpPr/>
      </xdr:nvSpPr>
      <xdr:spPr>
        <a:xfrm>
          <a:off x="393700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8907</xdr:rowOff>
    </xdr:from>
    <xdr:ext cx="736600" cy="259045"/>
    <xdr:sp macro="" textlink="">
      <xdr:nvSpPr>
        <xdr:cNvPr id="88" name="テキスト ボックス 87"/>
        <xdr:cNvSpPr txBox="1"/>
      </xdr:nvSpPr>
      <xdr:spPr>
        <a:xfrm>
          <a:off x="3606800" y="549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9" name="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53340</xdr:rowOff>
    </xdr:from>
    <xdr:to>
      <xdr:col>11</xdr:col>
      <xdr:colOff>60325</xdr:colOff>
      <xdr:row>33</xdr:row>
      <xdr:rowOff>154940</xdr:rowOff>
    </xdr:to>
    <xdr:sp macro="" textlink="">
      <xdr:nvSpPr>
        <xdr:cNvPr id="91" name="楕円 90"/>
        <xdr:cNvSpPr/>
      </xdr:nvSpPr>
      <xdr:spPr>
        <a:xfrm>
          <a:off x="2159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165117</xdr:rowOff>
    </xdr:from>
    <xdr:ext cx="762000" cy="259045"/>
    <xdr:sp macro="" textlink="">
      <xdr:nvSpPr>
        <xdr:cNvPr id="92" name="テキスト ボックス 91"/>
        <xdr:cNvSpPr txBox="1"/>
      </xdr:nvSpPr>
      <xdr:spPr>
        <a:xfrm>
          <a:off x="1828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91440</xdr:rowOff>
    </xdr:from>
    <xdr:to>
      <xdr:col>6</xdr:col>
      <xdr:colOff>171450</xdr:colOff>
      <xdr:row>34</xdr:row>
      <xdr:rowOff>21590</xdr:rowOff>
    </xdr:to>
    <xdr:sp macro="" textlink="">
      <xdr:nvSpPr>
        <xdr:cNvPr id="93" name="楕円 92"/>
        <xdr:cNvSpPr/>
      </xdr:nvSpPr>
      <xdr:spPr>
        <a:xfrm>
          <a:off x="1270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31767</xdr:rowOff>
    </xdr:from>
    <xdr:ext cx="762000" cy="259045"/>
    <xdr:sp macro="" textlink="">
      <xdr:nvSpPr>
        <xdr:cNvPr id="94" name="テキスト ボックス 93"/>
        <xdr:cNvSpPr txBox="1"/>
      </xdr:nvSpPr>
      <xdr:spPr>
        <a:xfrm>
          <a:off x="939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消耗品管理の一元化などコストの削減に努めてきたことにより、近年は類似団体内平均値を下回ったまま</a:t>
          </a:r>
          <a:r>
            <a:rPr kumimoji="1" lang="ja-JP" altLang="en-US" sz="1100">
              <a:solidFill>
                <a:schemeClr val="dk1"/>
              </a:solidFill>
              <a:effectLst/>
              <a:latin typeface="+mn-lt"/>
              <a:ea typeface="+mn-ea"/>
              <a:cs typeface="+mn-cs"/>
            </a:rPr>
            <a:t>であるが、増加傾向にある。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新庁舎建設に係る設計業務等や</a:t>
          </a:r>
          <a:r>
            <a:rPr kumimoji="1" lang="ja-JP" altLang="ja-JP" sz="1100">
              <a:solidFill>
                <a:schemeClr val="dk1"/>
              </a:solidFill>
              <a:effectLst/>
              <a:latin typeface="+mn-lt"/>
              <a:ea typeface="+mn-ea"/>
              <a:cs typeface="+mn-cs"/>
            </a:rPr>
            <a:t>各種計画の策定・見直しに係る委託料</a:t>
          </a:r>
          <a:r>
            <a:rPr kumimoji="1" lang="ja-JP" altLang="en-US" sz="1100">
              <a:solidFill>
                <a:schemeClr val="dk1"/>
              </a:solidFill>
              <a:effectLst/>
              <a:latin typeface="+mn-lt"/>
              <a:ea typeface="+mn-ea"/>
              <a:cs typeface="+mn-cs"/>
            </a:rPr>
            <a:t>、地域おこし協力隊の増員等、臨時的なものの増加に加え、</a:t>
          </a:r>
          <a:r>
            <a:rPr kumimoji="1" lang="ja-JP" altLang="ja-JP" sz="1100">
              <a:solidFill>
                <a:schemeClr val="dk1"/>
              </a:solidFill>
              <a:effectLst/>
              <a:latin typeface="+mn-lt"/>
              <a:ea typeface="+mn-ea"/>
              <a:cs typeface="+mn-cs"/>
            </a:rPr>
            <a:t>多くの業務が電算化されて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、保守点検や機器使用料などの</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経費が</a:t>
          </a:r>
          <a:r>
            <a:rPr kumimoji="1" lang="ja-JP" altLang="en-US" sz="1100">
              <a:solidFill>
                <a:schemeClr val="dk1"/>
              </a:solidFill>
              <a:effectLst/>
              <a:latin typeface="+mn-lt"/>
              <a:ea typeface="+mn-ea"/>
              <a:cs typeface="+mn-cs"/>
            </a:rPr>
            <a:t>増加傾向にある。</a:t>
          </a:r>
          <a:r>
            <a:rPr kumimoji="1" lang="ja-JP" altLang="ja-JP" sz="1100">
              <a:solidFill>
                <a:schemeClr val="dk1"/>
              </a:solidFill>
              <a:effectLst/>
              <a:latin typeface="+mn-lt"/>
              <a:ea typeface="+mn-ea"/>
              <a:cs typeface="+mn-cs"/>
            </a:rPr>
            <a:t>引き続き業務内容の精査を行い抑制に努める。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117856</xdr:rowOff>
    </xdr:to>
    <xdr:cxnSp macro="">
      <xdr:nvCxnSpPr>
        <xdr:cNvPr id="124" name="直線コネクタ 123"/>
        <xdr:cNvCxnSpPr/>
      </xdr:nvCxnSpPr>
      <xdr:spPr>
        <a:xfrm>
          <a:off x="15671800" y="2824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104140</xdr:rowOff>
    </xdr:to>
    <xdr:cxnSp macro="">
      <xdr:nvCxnSpPr>
        <xdr:cNvPr id="127" name="直線コネクタ 126"/>
        <xdr:cNvCxnSpPr/>
      </xdr:nvCxnSpPr>
      <xdr:spPr>
        <a:xfrm flipV="1">
          <a:off x="14782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104140</xdr:rowOff>
    </xdr:to>
    <xdr:cxnSp macro="">
      <xdr:nvCxnSpPr>
        <xdr:cNvPr id="130" name="直線コネクタ 129"/>
        <xdr:cNvCxnSpPr/>
      </xdr:nvCxnSpPr>
      <xdr:spPr>
        <a:xfrm>
          <a:off x="13893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72136</xdr:rowOff>
    </xdr:to>
    <xdr:cxnSp macro="">
      <xdr:nvCxnSpPr>
        <xdr:cNvPr id="133" name="直線コネクタ 132"/>
        <xdr:cNvCxnSpPr/>
      </xdr:nvCxnSpPr>
      <xdr:spPr>
        <a:xfrm>
          <a:off x="13004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6" name="フローチャート: 判断 135"/>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7" name="テキスト ボックス 136"/>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3" name="楕円 142"/>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4"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5" name="楕円 144"/>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6" name="テキスト ボックス 14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7" name="楕円 146"/>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8" name="テキスト ボックス 147"/>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9" name="楕円 148"/>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50" name="テキスト ボックス 149"/>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1" name="楕円 150"/>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2" name="テキスト ボックス 15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市町村類型の変更もあり、類似団体内平均値と同様の数値で推移している。</a:t>
          </a:r>
          <a:endParaRPr lang="ja-JP" altLang="ja-JP" sz="1400">
            <a:effectLst/>
          </a:endParaRPr>
        </a:p>
        <a:p>
          <a:r>
            <a:rPr kumimoji="1" lang="ja-JP" altLang="ja-JP" sz="1100">
              <a:solidFill>
                <a:schemeClr val="dk1"/>
              </a:solidFill>
              <a:effectLst/>
              <a:latin typeface="+mn-lt"/>
              <a:ea typeface="+mn-ea"/>
              <a:cs typeface="+mn-cs"/>
            </a:rPr>
            <a:t>　高齢化などにより微増傾向にあり、今後の増加も見込まれることから、審査等を正確に行い抑制に努める。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86" name="直線コネクタ 185"/>
        <xdr:cNvCxnSpPr/>
      </xdr:nvCxnSpPr>
      <xdr:spPr>
        <a:xfrm>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89" name="直線コネクタ 188"/>
        <xdr:cNvCxnSpPr/>
      </xdr:nvCxnSpPr>
      <xdr:spPr>
        <a:xfrm flipV="1">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192" name="直線コネクタ 191"/>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53522</xdr:rowOff>
    </xdr:to>
    <xdr:cxnSp macro="">
      <xdr:nvCxnSpPr>
        <xdr:cNvPr id="195" name="直線コネクタ 194"/>
        <xdr:cNvCxnSpPr/>
      </xdr:nvCxnSpPr>
      <xdr:spPr>
        <a:xfrm flipV="1">
          <a:off x="1320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8" name="フローチャート: 判断 197"/>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9" name="テキスト ボックス 198"/>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7" name="楕円 206"/>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8" name="テキスト ボックス 207"/>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0" name="テキスト ボックス 20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1" name="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212" name="テキスト ボックス 211"/>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3" name="楕円 212"/>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4" name="テキスト ボックス 213"/>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べ高い値で推移しているが、減少傾向にある。維持補修費については施設の老朽化等により増加しており、公共施設等総合管理計画等により適切な補修等を行っていく必要がある。また、繰出金については、公共下水道特別会計における公債費のピークが過ぎたため減少が続いており、当面は同様の状況が見込まれるものの、依然として一般会計より多額の繰り出しを行っており大きな負担となっていることから、経営戦略等により経営の見直しを図っ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なお、公共下水道特別会計については平成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年度に法適用化とするため、以降は補助費等として計上されることとなる。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81280</xdr:rowOff>
    </xdr:to>
    <xdr:cxnSp macro="">
      <xdr:nvCxnSpPr>
        <xdr:cNvPr id="242" name="直線コネクタ 241"/>
        <xdr:cNvCxnSpPr/>
      </xdr:nvCxnSpPr>
      <xdr:spPr>
        <a:xfrm flipV="1">
          <a:off x="15671800" y="9985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64135</xdr:rowOff>
    </xdr:from>
    <xdr:to>
      <xdr:col>78</xdr:col>
      <xdr:colOff>69850</xdr:colOff>
      <xdr:row>58</xdr:row>
      <xdr:rowOff>81280</xdr:rowOff>
    </xdr:to>
    <xdr:cxnSp macro="">
      <xdr:nvCxnSpPr>
        <xdr:cNvPr id="245" name="直線コネクタ 244"/>
        <xdr:cNvCxnSpPr/>
      </xdr:nvCxnSpPr>
      <xdr:spPr>
        <a:xfrm>
          <a:off x="14782800" y="10008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64135</xdr:rowOff>
    </xdr:from>
    <xdr:to>
      <xdr:col>73</xdr:col>
      <xdr:colOff>180975</xdr:colOff>
      <xdr:row>58</xdr:row>
      <xdr:rowOff>69850</xdr:rowOff>
    </xdr:to>
    <xdr:cxnSp macro="">
      <xdr:nvCxnSpPr>
        <xdr:cNvPr id="248" name="直線コネクタ 247"/>
        <xdr:cNvCxnSpPr/>
      </xdr:nvCxnSpPr>
      <xdr:spPr>
        <a:xfrm flipV="1">
          <a:off x="13893800" y="10008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144145</xdr:rowOff>
    </xdr:to>
    <xdr:cxnSp macro="">
      <xdr:nvCxnSpPr>
        <xdr:cNvPr id="251" name="直線コネクタ 250"/>
        <xdr:cNvCxnSpPr/>
      </xdr:nvCxnSpPr>
      <xdr:spPr>
        <a:xfrm flipV="1">
          <a:off x="13004800" y="100139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4" name="フローチャート: 判断 253"/>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5" name="テキスト ボックス 254"/>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161925</xdr:rowOff>
    </xdr:from>
    <xdr:to>
      <xdr:col>82</xdr:col>
      <xdr:colOff>158750</xdr:colOff>
      <xdr:row>58</xdr:row>
      <xdr:rowOff>92075</xdr:rowOff>
    </xdr:to>
    <xdr:sp macro="" textlink="">
      <xdr:nvSpPr>
        <xdr:cNvPr id="261" name="楕円 260"/>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134002</xdr:rowOff>
    </xdr:from>
    <xdr:ext cx="762000" cy="259045"/>
    <xdr:sp macro="" textlink="">
      <xdr:nvSpPr>
        <xdr:cNvPr id="262" name="その他該当値テキスト"/>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3" name="楕円 262"/>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4" name="テキスト ボックス 263"/>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xdr:rowOff>
    </xdr:from>
    <xdr:to>
      <xdr:col>74</xdr:col>
      <xdr:colOff>31750</xdr:colOff>
      <xdr:row>58</xdr:row>
      <xdr:rowOff>114935</xdr:rowOff>
    </xdr:to>
    <xdr:sp macro="" textlink="">
      <xdr:nvSpPr>
        <xdr:cNvPr id="265" name="楕円 264"/>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99712</xdr:rowOff>
    </xdr:from>
    <xdr:ext cx="762000" cy="259045"/>
    <xdr:sp macro="" textlink="">
      <xdr:nvSpPr>
        <xdr:cNvPr id="266" name="テキスト ボックス 265"/>
        <xdr:cNvSpPr txBox="1"/>
      </xdr:nvSpPr>
      <xdr:spPr>
        <a:xfrm>
          <a:off x="14401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67" name="楕円 266"/>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68" name="テキスト ボックス 267"/>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93345</xdr:rowOff>
    </xdr:from>
    <xdr:to>
      <xdr:col>65</xdr:col>
      <xdr:colOff>53975</xdr:colOff>
      <xdr:row>59</xdr:row>
      <xdr:rowOff>23495</xdr:rowOff>
    </xdr:to>
    <xdr:sp macro="" textlink="">
      <xdr:nvSpPr>
        <xdr:cNvPr id="269" name="楕円 268"/>
        <xdr:cNvSpPr/>
      </xdr:nvSpPr>
      <xdr:spPr>
        <a:xfrm>
          <a:off x="12954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8272</xdr:rowOff>
    </xdr:from>
    <xdr:ext cx="762000" cy="259045"/>
    <xdr:sp macro="" textlink="">
      <xdr:nvSpPr>
        <xdr:cNvPr id="270" name="テキスト ボックス 269"/>
        <xdr:cNvSpPr txBox="1"/>
      </xdr:nvSpPr>
      <xdr:spPr>
        <a:xfrm>
          <a:off x="12623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類似団体内平均値と比較して高い値となっており、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a:t>
          </a:r>
          <a:endParaRPr lang="ja-JP" altLang="ja-JP" sz="1400">
            <a:effectLst/>
          </a:endParaRPr>
        </a:p>
        <a:p>
          <a:r>
            <a:rPr kumimoji="1" lang="ja-JP" altLang="ja-JP" sz="1100">
              <a:solidFill>
                <a:schemeClr val="dk1"/>
              </a:solidFill>
              <a:effectLst/>
              <a:latin typeface="+mn-lt"/>
              <a:ea typeface="+mn-ea"/>
              <a:cs typeface="+mn-cs"/>
            </a:rPr>
            <a:t>　各種団体等への補助について、活動実績と成果を十分に検証し、過剰とならないよう努める必要があるが、補助金等の大半は木曽広域連合へのものであることから、町のみでなく連合を含めて内容を十分に精査し、抑制に努めていく。また、水道事業会計への負担金が依然大きな負担となっていることから、適切な料金設定等経営の見直し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115570</xdr:rowOff>
    </xdr:from>
    <xdr:to>
      <xdr:col>82</xdr:col>
      <xdr:colOff>107950</xdr:colOff>
      <xdr:row>36</xdr:row>
      <xdr:rowOff>146050</xdr:rowOff>
    </xdr:to>
    <xdr:cxnSp macro="">
      <xdr:nvCxnSpPr>
        <xdr:cNvPr id="302" name="直線コネクタ 301"/>
        <xdr:cNvCxnSpPr/>
      </xdr:nvCxnSpPr>
      <xdr:spPr>
        <a:xfrm>
          <a:off x="15671800" y="6287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115570</xdr:rowOff>
    </xdr:to>
    <xdr:cxnSp macro="">
      <xdr:nvCxnSpPr>
        <xdr:cNvPr id="305" name="直線コネクタ 304"/>
        <xdr:cNvCxnSpPr/>
      </xdr:nvCxnSpPr>
      <xdr:spPr>
        <a:xfrm>
          <a:off x="14782800" y="6283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100330</xdr:rowOff>
    </xdr:from>
    <xdr:to>
      <xdr:col>73</xdr:col>
      <xdr:colOff>180975</xdr:colOff>
      <xdr:row>36</xdr:row>
      <xdr:rowOff>111760</xdr:rowOff>
    </xdr:to>
    <xdr:cxnSp macro="">
      <xdr:nvCxnSpPr>
        <xdr:cNvPr id="308" name="直線コネクタ 307"/>
        <xdr:cNvCxnSpPr/>
      </xdr:nvCxnSpPr>
      <xdr:spPr>
        <a:xfrm>
          <a:off x="13893800" y="6272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100330</xdr:rowOff>
    </xdr:from>
    <xdr:to>
      <xdr:col>69</xdr:col>
      <xdr:colOff>92075</xdr:colOff>
      <xdr:row>36</xdr:row>
      <xdr:rowOff>107950</xdr:rowOff>
    </xdr:to>
    <xdr:cxnSp macro="">
      <xdr:nvCxnSpPr>
        <xdr:cNvPr id="311" name="直線コネクタ 310"/>
        <xdr:cNvCxnSpPr/>
      </xdr:nvCxnSpPr>
      <xdr:spPr>
        <a:xfrm flipV="1">
          <a:off x="13004800" y="6272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14" name="フローチャート: 判断 313"/>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88917</xdr:rowOff>
    </xdr:from>
    <xdr:ext cx="762000" cy="259045"/>
    <xdr:sp macro="" textlink="">
      <xdr:nvSpPr>
        <xdr:cNvPr id="315" name="テキスト ボックス 314"/>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21" name="楕円 320"/>
        <xdr:cNvSpPr/>
      </xdr:nvSpPr>
      <xdr:spPr>
        <a:xfrm>
          <a:off x="16459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67327</xdr:rowOff>
    </xdr:from>
    <xdr:ext cx="762000" cy="259045"/>
    <xdr:sp macro="" textlink="">
      <xdr:nvSpPr>
        <xdr:cNvPr id="322" name="補助費等該当値テキスト"/>
        <xdr:cNvSpPr txBox="1"/>
      </xdr:nvSpPr>
      <xdr:spPr>
        <a:xfrm>
          <a:off x="165989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64770</xdr:rowOff>
    </xdr:from>
    <xdr:to>
      <xdr:col>78</xdr:col>
      <xdr:colOff>120650</xdr:colOff>
      <xdr:row>36</xdr:row>
      <xdr:rowOff>166370</xdr:rowOff>
    </xdr:to>
    <xdr:sp macro="" textlink="">
      <xdr:nvSpPr>
        <xdr:cNvPr id="323" name="楕円 322"/>
        <xdr:cNvSpPr/>
      </xdr:nvSpPr>
      <xdr:spPr>
        <a:xfrm>
          <a:off x="15621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151147</xdr:rowOff>
    </xdr:from>
    <xdr:ext cx="736600" cy="259045"/>
    <xdr:sp macro="" textlink="">
      <xdr:nvSpPr>
        <xdr:cNvPr id="324" name="テキスト ボックス 323"/>
        <xdr:cNvSpPr txBox="1"/>
      </xdr:nvSpPr>
      <xdr:spPr>
        <a:xfrm>
          <a:off x="15290800" y="632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25" name="楕円 324"/>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26" name="テキスト ボックス 325"/>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49530</xdr:rowOff>
    </xdr:from>
    <xdr:to>
      <xdr:col>69</xdr:col>
      <xdr:colOff>142875</xdr:colOff>
      <xdr:row>36</xdr:row>
      <xdr:rowOff>151130</xdr:rowOff>
    </xdr:to>
    <xdr:sp macro="" textlink="">
      <xdr:nvSpPr>
        <xdr:cNvPr id="327" name="楕円 326"/>
        <xdr:cNvSpPr/>
      </xdr:nvSpPr>
      <xdr:spPr>
        <a:xfrm>
          <a:off x="13843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135907</xdr:rowOff>
    </xdr:from>
    <xdr:ext cx="762000" cy="259045"/>
    <xdr:sp macro="" textlink="">
      <xdr:nvSpPr>
        <xdr:cNvPr id="328" name="テキスト ボックス 327"/>
        <xdr:cNvSpPr txBox="1"/>
      </xdr:nvSpPr>
      <xdr:spPr>
        <a:xfrm>
          <a:off x="13512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57150</xdr:rowOff>
    </xdr:from>
    <xdr:to>
      <xdr:col>65</xdr:col>
      <xdr:colOff>53975</xdr:colOff>
      <xdr:row>36</xdr:row>
      <xdr:rowOff>158750</xdr:rowOff>
    </xdr:to>
    <xdr:sp macro="" textlink="">
      <xdr:nvSpPr>
        <xdr:cNvPr id="329" name="楕円 328"/>
        <xdr:cNvSpPr/>
      </xdr:nvSpPr>
      <xdr:spPr>
        <a:xfrm>
          <a:off x="12954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143527</xdr:rowOff>
    </xdr:from>
    <xdr:ext cx="762000" cy="259045"/>
    <xdr:sp macro="" textlink="">
      <xdr:nvSpPr>
        <xdr:cNvPr id="330" name="テキスト ボックス 329"/>
        <xdr:cNvSpPr txBox="1"/>
      </xdr:nvSpPr>
      <xdr:spPr>
        <a:xfrm>
          <a:off x="12623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これまで発行額を抑制してきたこと、過去の高金利な地方債の償還が終了してきたことなどから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低下傾向にあったが、近年行った公民館大規模改修事業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の元金償還開始により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増加に転じた。類似団体内平均値を下回ってはいるものの、今後は庁舎建設、小学校中規模改修、木曽広域ＣＡＴＶのＦＴＴＨ化等大型事業実施に伴う多額の借入れが予定されており、残高及び償還額は増加する見込みであるため、計画的な借入れや繰上償還の検討により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76</xdr:row>
      <xdr:rowOff>123189</xdr:rowOff>
    </xdr:to>
    <xdr:cxnSp macro="">
      <xdr:nvCxnSpPr>
        <xdr:cNvPr id="362" name="直線コネクタ 361"/>
        <xdr:cNvCxnSpPr/>
      </xdr:nvCxnSpPr>
      <xdr:spPr>
        <a:xfrm>
          <a:off x="3987800" y="13153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123189</xdr:rowOff>
    </xdr:to>
    <xdr:cxnSp macro="">
      <xdr:nvCxnSpPr>
        <xdr:cNvPr id="365" name="直線コネクタ 364"/>
        <xdr:cNvCxnSpPr/>
      </xdr:nvCxnSpPr>
      <xdr:spPr>
        <a:xfrm>
          <a:off x="3098800" y="13141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111761</xdr:rowOff>
    </xdr:to>
    <xdr:cxnSp macro="">
      <xdr:nvCxnSpPr>
        <xdr:cNvPr id="368" name="直線コネクタ 367"/>
        <xdr:cNvCxnSpPr/>
      </xdr:nvCxnSpPr>
      <xdr:spPr>
        <a:xfrm>
          <a:off x="2209800" y="13100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111761</xdr:rowOff>
    </xdr:to>
    <xdr:cxnSp macro="">
      <xdr:nvCxnSpPr>
        <xdr:cNvPr id="371" name="直線コネクタ 370"/>
        <xdr:cNvCxnSpPr/>
      </xdr:nvCxnSpPr>
      <xdr:spPr>
        <a:xfrm flipV="1">
          <a:off x="1320800" y="13100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74" name="フローチャート: 判断 373"/>
        <xdr:cNvSpPr/>
      </xdr:nvSpPr>
      <xdr:spPr>
        <a:xfrm>
          <a:off x="1270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158766</xdr:rowOff>
    </xdr:from>
    <xdr:ext cx="762000" cy="259045"/>
    <xdr:sp macro="" textlink="">
      <xdr:nvSpPr>
        <xdr:cNvPr id="375" name="テキスト ボックス 374"/>
        <xdr:cNvSpPr txBox="1"/>
      </xdr:nvSpPr>
      <xdr:spPr>
        <a:xfrm>
          <a:off x="939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1" name="楕円 380"/>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2" name="公債費該当値テキスト"/>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3" name="楕円 382"/>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12717</xdr:rowOff>
    </xdr:from>
    <xdr:ext cx="736600" cy="259045"/>
    <xdr:sp macro="" textlink="">
      <xdr:nvSpPr>
        <xdr:cNvPr id="384" name="テキスト ボックス 383"/>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5" name="楕円 384"/>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6" name="テキスト ボックス 385"/>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7" name="楕円 386"/>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8" name="テキスト ボックス 387"/>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9" name="楕円 388"/>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0" name="テキスト ボックス 389"/>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人件費、物件費、補助費等がそれぞれ増加したため</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より増加しているが</a:t>
          </a:r>
          <a:r>
            <a:rPr kumimoji="1" lang="ja-JP" altLang="ja-JP" sz="1100">
              <a:solidFill>
                <a:schemeClr val="dk1"/>
              </a:solidFill>
              <a:effectLst/>
              <a:latin typeface="+mn-lt"/>
              <a:ea typeface="+mn-ea"/>
              <a:cs typeface="+mn-cs"/>
            </a:rPr>
            <a:t>、概ね類似団体内平均値と同様の数値で推移している。水道事業会計への負担金、公共下水道特別会計への繰出金が依然大きな負担となっていることから、町全体の経費見直しに努める。また、施設の老朽化等により維持補修費が年々増加していることから、公共施設等総合管理計画等により施設の在り方について検討し、経費の削減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148227</xdr:rowOff>
    </xdr:from>
    <xdr:to>
      <xdr:col>82</xdr:col>
      <xdr:colOff>107950</xdr:colOff>
      <xdr:row>78</xdr:row>
      <xdr:rowOff>78014</xdr:rowOff>
    </xdr:to>
    <xdr:cxnSp macro="">
      <xdr:nvCxnSpPr>
        <xdr:cNvPr id="425" name="直線コネクタ 424"/>
        <xdr:cNvCxnSpPr/>
      </xdr:nvCxnSpPr>
      <xdr:spPr>
        <a:xfrm>
          <a:off x="15671800" y="1334987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148227</xdr:rowOff>
    </xdr:from>
    <xdr:to>
      <xdr:col>78</xdr:col>
      <xdr:colOff>69850</xdr:colOff>
      <xdr:row>77</xdr:row>
      <xdr:rowOff>154758</xdr:rowOff>
    </xdr:to>
    <xdr:cxnSp macro="">
      <xdr:nvCxnSpPr>
        <xdr:cNvPr id="428" name="直線コネクタ 427"/>
        <xdr:cNvCxnSpPr/>
      </xdr:nvCxnSpPr>
      <xdr:spPr>
        <a:xfrm flipV="1">
          <a:off x="14782800" y="133498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109038</xdr:rowOff>
    </xdr:from>
    <xdr:to>
      <xdr:col>73</xdr:col>
      <xdr:colOff>180975</xdr:colOff>
      <xdr:row>77</xdr:row>
      <xdr:rowOff>154758</xdr:rowOff>
    </xdr:to>
    <xdr:cxnSp macro="">
      <xdr:nvCxnSpPr>
        <xdr:cNvPr id="431" name="直線コネクタ 430"/>
        <xdr:cNvCxnSpPr/>
      </xdr:nvCxnSpPr>
      <xdr:spPr>
        <a:xfrm>
          <a:off x="13893800" y="13310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109038</xdr:rowOff>
    </xdr:from>
    <xdr:to>
      <xdr:col>69</xdr:col>
      <xdr:colOff>92075</xdr:colOff>
      <xdr:row>78</xdr:row>
      <xdr:rowOff>12700</xdr:rowOff>
    </xdr:to>
    <xdr:cxnSp macro="">
      <xdr:nvCxnSpPr>
        <xdr:cNvPr id="434" name="直線コネクタ 433"/>
        <xdr:cNvCxnSpPr/>
      </xdr:nvCxnSpPr>
      <xdr:spPr>
        <a:xfrm flipV="1">
          <a:off x="13004800" y="13310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37" name="フローチャート: 判断 436"/>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38" name="テキスト ボックス 437"/>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27214</xdr:rowOff>
    </xdr:from>
    <xdr:to>
      <xdr:col>82</xdr:col>
      <xdr:colOff>158750</xdr:colOff>
      <xdr:row>78</xdr:row>
      <xdr:rowOff>128814</xdr:rowOff>
    </xdr:to>
    <xdr:sp macro="" textlink="">
      <xdr:nvSpPr>
        <xdr:cNvPr id="444" name="楕円 443"/>
        <xdr:cNvSpPr/>
      </xdr:nvSpPr>
      <xdr:spPr>
        <a:xfrm>
          <a:off x="164592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170741</xdr:rowOff>
    </xdr:from>
    <xdr:ext cx="762000" cy="259045"/>
    <xdr:sp macro="" textlink="">
      <xdr:nvSpPr>
        <xdr:cNvPr id="445" name="公債費以外該当値テキスト"/>
        <xdr:cNvSpPr txBox="1"/>
      </xdr:nvSpPr>
      <xdr:spPr>
        <a:xfrm>
          <a:off x="165989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97427</xdr:rowOff>
    </xdr:from>
    <xdr:to>
      <xdr:col>78</xdr:col>
      <xdr:colOff>120650</xdr:colOff>
      <xdr:row>78</xdr:row>
      <xdr:rowOff>27577</xdr:rowOff>
    </xdr:to>
    <xdr:sp macro="" textlink="">
      <xdr:nvSpPr>
        <xdr:cNvPr id="446" name="楕円 445"/>
        <xdr:cNvSpPr/>
      </xdr:nvSpPr>
      <xdr:spPr>
        <a:xfrm>
          <a:off x="15621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37754</xdr:rowOff>
    </xdr:from>
    <xdr:ext cx="736600" cy="259045"/>
    <xdr:sp macro="" textlink="">
      <xdr:nvSpPr>
        <xdr:cNvPr id="447" name="テキスト ボックス 446"/>
        <xdr:cNvSpPr txBox="1"/>
      </xdr:nvSpPr>
      <xdr:spPr>
        <a:xfrm>
          <a:off x="15290800" y="1306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103958</xdr:rowOff>
    </xdr:from>
    <xdr:to>
      <xdr:col>74</xdr:col>
      <xdr:colOff>31750</xdr:colOff>
      <xdr:row>78</xdr:row>
      <xdr:rowOff>34108</xdr:rowOff>
    </xdr:to>
    <xdr:sp macro="" textlink="">
      <xdr:nvSpPr>
        <xdr:cNvPr id="448" name="楕円 447"/>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49" name="テキスト ボックス 448"/>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58238</xdr:rowOff>
    </xdr:from>
    <xdr:to>
      <xdr:col>69</xdr:col>
      <xdr:colOff>142875</xdr:colOff>
      <xdr:row>77</xdr:row>
      <xdr:rowOff>159838</xdr:rowOff>
    </xdr:to>
    <xdr:sp macro="" textlink="">
      <xdr:nvSpPr>
        <xdr:cNvPr id="450" name="楕円 449"/>
        <xdr:cNvSpPr/>
      </xdr:nvSpPr>
      <xdr:spPr>
        <a:xfrm>
          <a:off x="13843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144615</xdr:rowOff>
    </xdr:from>
    <xdr:ext cx="762000" cy="259045"/>
    <xdr:sp macro="" textlink="">
      <xdr:nvSpPr>
        <xdr:cNvPr id="451" name="テキスト ボックス 450"/>
        <xdr:cNvSpPr txBox="1"/>
      </xdr:nvSpPr>
      <xdr:spPr>
        <a:xfrm>
          <a:off x="13512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2" name="楕円 451"/>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3" name="テキスト ボックス 452"/>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149923</xdr:rowOff>
    </xdr:from>
    <xdr:to>
      <xdr:col>29</xdr:col>
      <xdr:colOff>127000</xdr:colOff>
      <xdr:row>19</xdr:row>
      <xdr:rowOff>8074</xdr:rowOff>
    </xdr:to>
    <xdr:cxnSp macro="">
      <xdr:nvCxnSpPr>
        <xdr:cNvPr id="51" name="直線コネクタ 50"/>
        <xdr:cNvCxnSpPr/>
      </xdr:nvCxnSpPr>
      <xdr:spPr bwMode="auto">
        <a:xfrm flipV="1">
          <a:off x="5003800" y="3283648"/>
          <a:ext cx="647700" cy="2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8074</xdr:rowOff>
    </xdr:from>
    <xdr:to>
      <xdr:col>26</xdr:col>
      <xdr:colOff>50800</xdr:colOff>
      <xdr:row>19</xdr:row>
      <xdr:rowOff>17322</xdr:rowOff>
    </xdr:to>
    <xdr:cxnSp macro="">
      <xdr:nvCxnSpPr>
        <xdr:cNvPr id="54" name="直線コネクタ 53"/>
        <xdr:cNvCxnSpPr/>
      </xdr:nvCxnSpPr>
      <xdr:spPr bwMode="auto">
        <a:xfrm flipV="1">
          <a:off x="4305300" y="3313249"/>
          <a:ext cx="698500" cy="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17322</xdr:rowOff>
    </xdr:from>
    <xdr:to>
      <xdr:col>22</xdr:col>
      <xdr:colOff>114300</xdr:colOff>
      <xdr:row>19</xdr:row>
      <xdr:rowOff>18916</xdr:rowOff>
    </xdr:to>
    <xdr:cxnSp macro="">
      <xdr:nvCxnSpPr>
        <xdr:cNvPr id="57" name="直線コネクタ 56"/>
        <xdr:cNvCxnSpPr/>
      </xdr:nvCxnSpPr>
      <xdr:spPr bwMode="auto">
        <a:xfrm flipV="1">
          <a:off x="3606800" y="3322497"/>
          <a:ext cx="698500" cy="1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18916</xdr:rowOff>
    </xdr:from>
    <xdr:to>
      <xdr:col>18</xdr:col>
      <xdr:colOff>177800</xdr:colOff>
      <xdr:row>19</xdr:row>
      <xdr:rowOff>28718</xdr:rowOff>
    </xdr:to>
    <xdr:cxnSp macro="">
      <xdr:nvCxnSpPr>
        <xdr:cNvPr id="60" name="直線コネクタ 59"/>
        <xdr:cNvCxnSpPr/>
      </xdr:nvCxnSpPr>
      <xdr:spPr bwMode="auto">
        <a:xfrm flipV="1">
          <a:off x="2908300" y="3324091"/>
          <a:ext cx="698500" cy="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35362</xdr:rowOff>
    </xdr:from>
    <xdr:to>
      <xdr:col>15</xdr:col>
      <xdr:colOff>101600</xdr:colOff>
      <xdr:row>19</xdr:row>
      <xdr:rowOff>136962</xdr:rowOff>
    </xdr:to>
    <xdr:sp macro="" textlink="">
      <xdr:nvSpPr>
        <xdr:cNvPr id="63" name="フローチャート: 判断 62"/>
        <xdr:cNvSpPr/>
      </xdr:nvSpPr>
      <xdr:spPr bwMode="auto">
        <a:xfrm>
          <a:off x="2857500" y="3340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121739</xdr:rowOff>
    </xdr:from>
    <xdr:ext cx="762000" cy="259045"/>
    <xdr:sp macro="" textlink="">
      <xdr:nvSpPr>
        <xdr:cNvPr id="64" name="テキスト ボックス 63"/>
        <xdr:cNvSpPr txBox="1"/>
      </xdr:nvSpPr>
      <xdr:spPr>
        <a:xfrm>
          <a:off x="2527300" y="34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99123</xdr:rowOff>
    </xdr:from>
    <xdr:to>
      <xdr:col>29</xdr:col>
      <xdr:colOff>177800</xdr:colOff>
      <xdr:row>19</xdr:row>
      <xdr:rowOff>29273</xdr:rowOff>
    </xdr:to>
    <xdr:sp macro="" textlink="">
      <xdr:nvSpPr>
        <xdr:cNvPr id="70" name="楕円 69"/>
        <xdr:cNvSpPr/>
      </xdr:nvSpPr>
      <xdr:spPr bwMode="auto">
        <a:xfrm>
          <a:off x="5600700" y="32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71200</xdr:rowOff>
    </xdr:from>
    <xdr:ext cx="762000" cy="259045"/>
    <xdr:sp macro="" textlink="">
      <xdr:nvSpPr>
        <xdr:cNvPr id="71" name="人口1人当たり決算額の推移該当値テキスト130"/>
        <xdr:cNvSpPr txBox="1"/>
      </xdr:nvSpPr>
      <xdr:spPr>
        <a:xfrm>
          <a:off x="5740400" y="32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128724</xdr:rowOff>
    </xdr:from>
    <xdr:to>
      <xdr:col>26</xdr:col>
      <xdr:colOff>101600</xdr:colOff>
      <xdr:row>19</xdr:row>
      <xdr:rowOff>58874</xdr:rowOff>
    </xdr:to>
    <xdr:sp macro="" textlink="">
      <xdr:nvSpPr>
        <xdr:cNvPr id="72" name="楕円 71"/>
        <xdr:cNvSpPr/>
      </xdr:nvSpPr>
      <xdr:spPr bwMode="auto">
        <a:xfrm>
          <a:off x="4953000" y="326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43651</xdr:rowOff>
    </xdr:from>
    <xdr:ext cx="736600" cy="259045"/>
    <xdr:sp macro="" textlink="">
      <xdr:nvSpPr>
        <xdr:cNvPr id="73" name="テキスト ボックス 72"/>
        <xdr:cNvSpPr txBox="1"/>
      </xdr:nvSpPr>
      <xdr:spPr>
        <a:xfrm>
          <a:off x="4622800" y="334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137972</xdr:rowOff>
    </xdr:from>
    <xdr:to>
      <xdr:col>22</xdr:col>
      <xdr:colOff>165100</xdr:colOff>
      <xdr:row>19</xdr:row>
      <xdr:rowOff>68122</xdr:rowOff>
    </xdr:to>
    <xdr:sp macro="" textlink="">
      <xdr:nvSpPr>
        <xdr:cNvPr id="74" name="楕円 73"/>
        <xdr:cNvSpPr/>
      </xdr:nvSpPr>
      <xdr:spPr bwMode="auto">
        <a:xfrm>
          <a:off x="4254500" y="327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52899</xdr:rowOff>
    </xdr:from>
    <xdr:ext cx="762000" cy="259045"/>
    <xdr:sp macro="" textlink="">
      <xdr:nvSpPr>
        <xdr:cNvPr id="75" name="テキスト ボックス 74"/>
        <xdr:cNvSpPr txBox="1"/>
      </xdr:nvSpPr>
      <xdr:spPr>
        <a:xfrm>
          <a:off x="3924300" y="335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139566</xdr:rowOff>
    </xdr:from>
    <xdr:to>
      <xdr:col>19</xdr:col>
      <xdr:colOff>38100</xdr:colOff>
      <xdr:row>19</xdr:row>
      <xdr:rowOff>69716</xdr:rowOff>
    </xdr:to>
    <xdr:sp macro="" textlink="">
      <xdr:nvSpPr>
        <xdr:cNvPr id="76" name="楕円 75"/>
        <xdr:cNvSpPr/>
      </xdr:nvSpPr>
      <xdr:spPr bwMode="auto">
        <a:xfrm>
          <a:off x="3556000" y="3273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54493</xdr:rowOff>
    </xdr:from>
    <xdr:ext cx="762000" cy="259045"/>
    <xdr:sp macro="" textlink="">
      <xdr:nvSpPr>
        <xdr:cNvPr id="77" name="テキスト ボックス 76"/>
        <xdr:cNvSpPr txBox="1"/>
      </xdr:nvSpPr>
      <xdr:spPr>
        <a:xfrm>
          <a:off x="3225800" y="335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149368</xdr:rowOff>
    </xdr:from>
    <xdr:to>
      <xdr:col>15</xdr:col>
      <xdr:colOff>101600</xdr:colOff>
      <xdr:row>19</xdr:row>
      <xdr:rowOff>79518</xdr:rowOff>
    </xdr:to>
    <xdr:sp macro="" textlink="">
      <xdr:nvSpPr>
        <xdr:cNvPr id="78" name="楕円 77"/>
        <xdr:cNvSpPr/>
      </xdr:nvSpPr>
      <xdr:spPr bwMode="auto">
        <a:xfrm>
          <a:off x="2857500" y="328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89695</xdr:rowOff>
    </xdr:from>
    <xdr:ext cx="762000" cy="259045"/>
    <xdr:sp macro="" textlink="">
      <xdr:nvSpPr>
        <xdr:cNvPr id="79" name="テキスト ボックス 78"/>
        <xdr:cNvSpPr txBox="1"/>
      </xdr:nvSpPr>
      <xdr:spPr>
        <a:xfrm>
          <a:off x="2527300" y="305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168886</xdr:rowOff>
    </xdr:from>
    <xdr:to>
      <xdr:col>29</xdr:col>
      <xdr:colOff>127000</xdr:colOff>
      <xdr:row>37</xdr:row>
      <xdr:rowOff>13745</xdr:rowOff>
    </xdr:to>
    <xdr:cxnSp macro="">
      <xdr:nvCxnSpPr>
        <xdr:cNvPr id="114" name="直線コネクタ 113"/>
        <xdr:cNvCxnSpPr/>
      </xdr:nvCxnSpPr>
      <xdr:spPr bwMode="auto">
        <a:xfrm>
          <a:off x="5003800" y="7122136"/>
          <a:ext cx="647700" cy="1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168886</xdr:rowOff>
    </xdr:from>
    <xdr:to>
      <xdr:col>26</xdr:col>
      <xdr:colOff>50800</xdr:colOff>
      <xdr:row>37</xdr:row>
      <xdr:rowOff>13549</xdr:rowOff>
    </xdr:to>
    <xdr:cxnSp macro="">
      <xdr:nvCxnSpPr>
        <xdr:cNvPr id="117" name="直線コネクタ 116"/>
        <xdr:cNvCxnSpPr/>
      </xdr:nvCxnSpPr>
      <xdr:spPr bwMode="auto">
        <a:xfrm flipV="1">
          <a:off x="4305300" y="7122136"/>
          <a:ext cx="698500" cy="16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2596</xdr:rowOff>
    </xdr:from>
    <xdr:to>
      <xdr:col>22</xdr:col>
      <xdr:colOff>114300</xdr:colOff>
      <xdr:row>37</xdr:row>
      <xdr:rowOff>13549</xdr:rowOff>
    </xdr:to>
    <xdr:cxnSp macro="">
      <xdr:nvCxnSpPr>
        <xdr:cNvPr id="120" name="直線コネクタ 119"/>
        <xdr:cNvCxnSpPr/>
      </xdr:nvCxnSpPr>
      <xdr:spPr bwMode="auto">
        <a:xfrm>
          <a:off x="3606800" y="7127296"/>
          <a:ext cx="698500" cy="1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2596</xdr:rowOff>
    </xdr:from>
    <xdr:to>
      <xdr:col>18</xdr:col>
      <xdr:colOff>177800</xdr:colOff>
      <xdr:row>37</xdr:row>
      <xdr:rowOff>12360</xdr:rowOff>
    </xdr:to>
    <xdr:cxnSp macro="">
      <xdr:nvCxnSpPr>
        <xdr:cNvPr id="123" name="直線コネクタ 122"/>
        <xdr:cNvCxnSpPr/>
      </xdr:nvCxnSpPr>
      <xdr:spPr bwMode="auto">
        <a:xfrm flipV="1">
          <a:off x="2908300" y="7127296"/>
          <a:ext cx="698500" cy="9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97003</xdr:rowOff>
    </xdr:from>
    <xdr:to>
      <xdr:col>15</xdr:col>
      <xdr:colOff>101600</xdr:colOff>
      <xdr:row>37</xdr:row>
      <xdr:rowOff>27153</xdr:rowOff>
    </xdr:to>
    <xdr:sp macro="" textlink="">
      <xdr:nvSpPr>
        <xdr:cNvPr id="126" name="フローチャート: 判断 125"/>
        <xdr:cNvSpPr/>
      </xdr:nvSpPr>
      <xdr:spPr bwMode="auto">
        <a:xfrm>
          <a:off x="2857500" y="705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208780</xdr:rowOff>
    </xdr:from>
    <xdr:ext cx="762000" cy="259045"/>
    <xdr:sp macro="" textlink="">
      <xdr:nvSpPr>
        <xdr:cNvPr id="127" name="テキスト ボックス 126"/>
        <xdr:cNvSpPr txBox="1"/>
      </xdr:nvSpPr>
      <xdr:spPr>
        <a:xfrm>
          <a:off x="2527300" y="681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134395</xdr:rowOff>
    </xdr:from>
    <xdr:to>
      <xdr:col>29</xdr:col>
      <xdr:colOff>177800</xdr:colOff>
      <xdr:row>37</xdr:row>
      <xdr:rowOff>64545</xdr:rowOff>
    </xdr:to>
    <xdr:sp macro="" textlink="">
      <xdr:nvSpPr>
        <xdr:cNvPr id="133" name="楕円 132"/>
        <xdr:cNvSpPr/>
      </xdr:nvSpPr>
      <xdr:spPr bwMode="auto">
        <a:xfrm>
          <a:off x="5600700" y="708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106472</xdr:rowOff>
    </xdr:from>
    <xdr:ext cx="762000" cy="259045"/>
    <xdr:sp macro="" textlink="">
      <xdr:nvSpPr>
        <xdr:cNvPr id="134" name="人口1人当たり決算額の推移該当値テキスト445"/>
        <xdr:cNvSpPr txBox="1"/>
      </xdr:nvSpPr>
      <xdr:spPr>
        <a:xfrm>
          <a:off x="5740400" y="705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118086</xdr:rowOff>
    </xdr:from>
    <xdr:to>
      <xdr:col>26</xdr:col>
      <xdr:colOff>101600</xdr:colOff>
      <xdr:row>37</xdr:row>
      <xdr:rowOff>48236</xdr:rowOff>
    </xdr:to>
    <xdr:sp macro="" textlink="">
      <xdr:nvSpPr>
        <xdr:cNvPr id="135" name="楕円 134"/>
        <xdr:cNvSpPr/>
      </xdr:nvSpPr>
      <xdr:spPr bwMode="auto">
        <a:xfrm>
          <a:off x="4953000" y="707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33013</xdr:rowOff>
    </xdr:from>
    <xdr:ext cx="736600" cy="259045"/>
    <xdr:sp macro="" textlink="">
      <xdr:nvSpPr>
        <xdr:cNvPr id="136" name="テキスト ボックス 135"/>
        <xdr:cNvSpPr txBox="1"/>
      </xdr:nvSpPr>
      <xdr:spPr>
        <a:xfrm>
          <a:off x="4622800" y="71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134199</xdr:rowOff>
    </xdr:from>
    <xdr:to>
      <xdr:col>22</xdr:col>
      <xdr:colOff>165100</xdr:colOff>
      <xdr:row>37</xdr:row>
      <xdr:rowOff>64349</xdr:rowOff>
    </xdr:to>
    <xdr:sp macro="" textlink="">
      <xdr:nvSpPr>
        <xdr:cNvPr id="137" name="楕円 136"/>
        <xdr:cNvSpPr/>
      </xdr:nvSpPr>
      <xdr:spPr bwMode="auto">
        <a:xfrm>
          <a:off x="4254500" y="708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49126</xdr:rowOff>
    </xdr:from>
    <xdr:ext cx="762000" cy="259045"/>
    <xdr:sp macro="" textlink="">
      <xdr:nvSpPr>
        <xdr:cNvPr id="138" name="テキスト ボックス 137"/>
        <xdr:cNvSpPr txBox="1"/>
      </xdr:nvSpPr>
      <xdr:spPr>
        <a:xfrm>
          <a:off x="3924300" y="717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123246</xdr:rowOff>
    </xdr:from>
    <xdr:to>
      <xdr:col>19</xdr:col>
      <xdr:colOff>38100</xdr:colOff>
      <xdr:row>37</xdr:row>
      <xdr:rowOff>53396</xdr:rowOff>
    </xdr:to>
    <xdr:sp macro="" textlink="">
      <xdr:nvSpPr>
        <xdr:cNvPr id="139" name="楕円 138"/>
        <xdr:cNvSpPr/>
      </xdr:nvSpPr>
      <xdr:spPr bwMode="auto">
        <a:xfrm>
          <a:off x="3556000" y="707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38173</xdr:rowOff>
    </xdr:from>
    <xdr:ext cx="762000" cy="259045"/>
    <xdr:sp macro="" textlink="">
      <xdr:nvSpPr>
        <xdr:cNvPr id="140" name="テキスト ボックス 139"/>
        <xdr:cNvSpPr txBox="1"/>
      </xdr:nvSpPr>
      <xdr:spPr>
        <a:xfrm>
          <a:off x="3225800" y="716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133010</xdr:rowOff>
    </xdr:from>
    <xdr:to>
      <xdr:col>15</xdr:col>
      <xdr:colOff>101600</xdr:colOff>
      <xdr:row>37</xdr:row>
      <xdr:rowOff>63160</xdr:rowOff>
    </xdr:to>
    <xdr:sp macro="" textlink="">
      <xdr:nvSpPr>
        <xdr:cNvPr id="141" name="楕円 140"/>
        <xdr:cNvSpPr/>
      </xdr:nvSpPr>
      <xdr:spPr bwMode="auto">
        <a:xfrm>
          <a:off x="2857500" y="708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47937</xdr:rowOff>
    </xdr:from>
    <xdr:ext cx="762000" cy="259045"/>
    <xdr:sp macro="" textlink="">
      <xdr:nvSpPr>
        <xdr:cNvPr id="142" name="テキスト ボックス 141"/>
        <xdr:cNvSpPr txBox="1"/>
      </xdr:nvSpPr>
      <xdr:spPr>
        <a:xfrm>
          <a:off x="2527300" y="717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
4,474
168.42
3,748,475
3,608,149
66,659
2,464,273
3,897,244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24843</xdr:rowOff>
    </xdr:from>
    <xdr:to>
      <xdr:col>24</xdr:col>
      <xdr:colOff>63500</xdr:colOff>
      <xdr:row>38</xdr:row>
      <xdr:rowOff>42387</xdr:rowOff>
    </xdr:to>
    <xdr:cxnSp macro="">
      <xdr:nvCxnSpPr>
        <xdr:cNvPr id="60" name="直線コネクタ 59"/>
        <xdr:cNvCxnSpPr/>
      </xdr:nvCxnSpPr>
      <xdr:spPr>
        <a:xfrm flipV="1">
          <a:off x="3797300" y="6539943"/>
          <a:ext cx="838200" cy="1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42387</xdr:rowOff>
    </xdr:from>
    <xdr:to>
      <xdr:col>19</xdr:col>
      <xdr:colOff>177800</xdr:colOff>
      <xdr:row>38</xdr:row>
      <xdr:rowOff>45371</xdr:rowOff>
    </xdr:to>
    <xdr:cxnSp macro="">
      <xdr:nvCxnSpPr>
        <xdr:cNvPr id="63" name="直線コネクタ 62"/>
        <xdr:cNvCxnSpPr/>
      </xdr:nvCxnSpPr>
      <xdr:spPr>
        <a:xfrm flipV="1">
          <a:off x="2908300" y="6557487"/>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45371</xdr:rowOff>
    </xdr:from>
    <xdr:to>
      <xdr:col>15</xdr:col>
      <xdr:colOff>50800</xdr:colOff>
      <xdr:row>38</xdr:row>
      <xdr:rowOff>46506</xdr:rowOff>
    </xdr:to>
    <xdr:cxnSp macro="">
      <xdr:nvCxnSpPr>
        <xdr:cNvPr id="66" name="直線コネクタ 65"/>
        <xdr:cNvCxnSpPr/>
      </xdr:nvCxnSpPr>
      <xdr:spPr>
        <a:xfrm flipV="1">
          <a:off x="2019300" y="6560471"/>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46506</xdr:rowOff>
    </xdr:from>
    <xdr:to>
      <xdr:col>10</xdr:col>
      <xdr:colOff>114300</xdr:colOff>
      <xdr:row>38</xdr:row>
      <xdr:rowOff>47713</xdr:rowOff>
    </xdr:to>
    <xdr:cxnSp macro="">
      <xdr:nvCxnSpPr>
        <xdr:cNvPr id="69" name="直線コネクタ 68"/>
        <xdr:cNvCxnSpPr/>
      </xdr:nvCxnSpPr>
      <xdr:spPr>
        <a:xfrm flipV="1">
          <a:off x="1130300" y="656160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25146</xdr:rowOff>
    </xdr:from>
    <xdr:to>
      <xdr:col>6</xdr:col>
      <xdr:colOff>38100</xdr:colOff>
      <xdr:row>38</xdr:row>
      <xdr:rowOff>126746</xdr:rowOff>
    </xdr:to>
    <xdr:sp macro="" textlink="">
      <xdr:nvSpPr>
        <xdr:cNvPr id="72" name="フローチャート: 判断 71"/>
        <xdr:cNvSpPr/>
      </xdr:nvSpPr>
      <xdr:spPr>
        <a:xfrm>
          <a:off x="1079500" y="654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117873</xdr:rowOff>
    </xdr:from>
    <xdr:ext cx="599010" cy="259045"/>
    <xdr:sp macro="" textlink="">
      <xdr:nvSpPr>
        <xdr:cNvPr id="73" name="テキスト ボックス 72"/>
        <xdr:cNvSpPr txBox="1"/>
      </xdr:nvSpPr>
      <xdr:spPr>
        <a:xfrm>
          <a:off x="830795" y="66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145492</xdr:rowOff>
    </xdr:from>
    <xdr:to>
      <xdr:col>24</xdr:col>
      <xdr:colOff>114300</xdr:colOff>
      <xdr:row>38</xdr:row>
      <xdr:rowOff>75642</xdr:rowOff>
    </xdr:to>
    <xdr:sp macro="" textlink="">
      <xdr:nvSpPr>
        <xdr:cNvPr id="79" name="楕円 78"/>
        <xdr:cNvSpPr/>
      </xdr:nvSpPr>
      <xdr:spPr>
        <a:xfrm>
          <a:off x="4584700" y="64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60419</xdr:rowOff>
    </xdr:from>
    <xdr:ext cx="599010" cy="259045"/>
    <xdr:sp macro="" textlink="">
      <xdr:nvSpPr>
        <xdr:cNvPr id="80" name="人件費該当値テキスト"/>
        <xdr:cNvSpPr txBox="1"/>
      </xdr:nvSpPr>
      <xdr:spPr>
        <a:xfrm>
          <a:off x="4686300" y="640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163037</xdr:rowOff>
    </xdr:from>
    <xdr:to>
      <xdr:col>20</xdr:col>
      <xdr:colOff>38100</xdr:colOff>
      <xdr:row>38</xdr:row>
      <xdr:rowOff>93187</xdr:rowOff>
    </xdr:to>
    <xdr:sp macro="" textlink="">
      <xdr:nvSpPr>
        <xdr:cNvPr id="81" name="楕円 80"/>
        <xdr:cNvSpPr/>
      </xdr:nvSpPr>
      <xdr:spPr>
        <a:xfrm>
          <a:off x="3746500" y="65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84314</xdr:rowOff>
    </xdr:from>
    <xdr:ext cx="599010" cy="259045"/>
    <xdr:sp macro="" textlink="">
      <xdr:nvSpPr>
        <xdr:cNvPr id="82" name="テキスト ボックス 81"/>
        <xdr:cNvSpPr txBox="1"/>
      </xdr:nvSpPr>
      <xdr:spPr>
        <a:xfrm>
          <a:off x="3497795" y="65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166021</xdr:rowOff>
    </xdr:from>
    <xdr:to>
      <xdr:col>15</xdr:col>
      <xdr:colOff>101600</xdr:colOff>
      <xdr:row>38</xdr:row>
      <xdr:rowOff>96171</xdr:rowOff>
    </xdr:to>
    <xdr:sp macro="" textlink="">
      <xdr:nvSpPr>
        <xdr:cNvPr id="83" name="楕円 82"/>
        <xdr:cNvSpPr/>
      </xdr:nvSpPr>
      <xdr:spPr>
        <a:xfrm>
          <a:off x="2857500" y="65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87298</xdr:rowOff>
    </xdr:from>
    <xdr:ext cx="599010" cy="259045"/>
    <xdr:sp macro="" textlink="">
      <xdr:nvSpPr>
        <xdr:cNvPr id="84" name="テキスト ボックス 83"/>
        <xdr:cNvSpPr txBox="1"/>
      </xdr:nvSpPr>
      <xdr:spPr>
        <a:xfrm>
          <a:off x="2608795" y="660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167156</xdr:rowOff>
    </xdr:from>
    <xdr:to>
      <xdr:col>10</xdr:col>
      <xdr:colOff>165100</xdr:colOff>
      <xdr:row>38</xdr:row>
      <xdr:rowOff>97306</xdr:rowOff>
    </xdr:to>
    <xdr:sp macro="" textlink="">
      <xdr:nvSpPr>
        <xdr:cNvPr id="85" name="楕円 84"/>
        <xdr:cNvSpPr/>
      </xdr:nvSpPr>
      <xdr:spPr>
        <a:xfrm>
          <a:off x="1968500" y="65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88433</xdr:rowOff>
    </xdr:from>
    <xdr:ext cx="599010" cy="259045"/>
    <xdr:sp macro="" textlink="">
      <xdr:nvSpPr>
        <xdr:cNvPr id="86" name="テキスト ボックス 85"/>
        <xdr:cNvSpPr txBox="1"/>
      </xdr:nvSpPr>
      <xdr:spPr>
        <a:xfrm>
          <a:off x="1719795" y="660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168363</xdr:rowOff>
    </xdr:from>
    <xdr:to>
      <xdr:col>6</xdr:col>
      <xdr:colOff>38100</xdr:colOff>
      <xdr:row>38</xdr:row>
      <xdr:rowOff>98513</xdr:rowOff>
    </xdr:to>
    <xdr:sp macro="" textlink="">
      <xdr:nvSpPr>
        <xdr:cNvPr id="87" name="楕円 86"/>
        <xdr:cNvSpPr/>
      </xdr:nvSpPr>
      <xdr:spPr>
        <a:xfrm>
          <a:off x="1079500" y="651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115040</xdr:rowOff>
    </xdr:from>
    <xdr:ext cx="599010" cy="259045"/>
    <xdr:sp macro="" textlink="">
      <xdr:nvSpPr>
        <xdr:cNvPr id="88" name="テキスト ボックス 87"/>
        <xdr:cNvSpPr txBox="1"/>
      </xdr:nvSpPr>
      <xdr:spPr>
        <a:xfrm>
          <a:off x="830795" y="628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162270</xdr:rowOff>
    </xdr:from>
    <xdr:to>
      <xdr:col>24</xdr:col>
      <xdr:colOff>63500</xdr:colOff>
      <xdr:row>58</xdr:row>
      <xdr:rowOff>167648</xdr:rowOff>
    </xdr:to>
    <xdr:cxnSp macro="">
      <xdr:nvCxnSpPr>
        <xdr:cNvPr id="117" name="直線コネクタ 116"/>
        <xdr:cNvCxnSpPr/>
      </xdr:nvCxnSpPr>
      <xdr:spPr>
        <a:xfrm flipV="1">
          <a:off x="3797300" y="10106370"/>
          <a:ext cx="8382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167648</xdr:rowOff>
    </xdr:from>
    <xdr:to>
      <xdr:col>19</xdr:col>
      <xdr:colOff>177800</xdr:colOff>
      <xdr:row>58</xdr:row>
      <xdr:rowOff>169955</xdr:rowOff>
    </xdr:to>
    <xdr:cxnSp macro="">
      <xdr:nvCxnSpPr>
        <xdr:cNvPr id="120" name="直線コネクタ 119"/>
        <xdr:cNvCxnSpPr/>
      </xdr:nvCxnSpPr>
      <xdr:spPr>
        <a:xfrm flipV="1">
          <a:off x="2908300" y="10111748"/>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169955</xdr:rowOff>
    </xdr:from>
    <xdr:to>
      <xdr:col>15</xdr:col>
      <xdr:colOff>50800</xdr:colOff>
      <xdr:row>58</xdr:row>
      <xdr:rowOff>171442</xdr:rowOff>
    </xdr:to>
    <xdr:cxnSp macro="">
      <xdr:nvCxnSpPr>
        <xdr:cNvPr id="123" name="直線コネクタ 122"/>
        <xdr:cNvCxnSpPr/>
      </xdr:nvCxnSpPr>
      <xdr:spPr>
        <a:xfrm flipV="1">
          <a:off x="2019300" y="10114055"/>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171442</xdr:rowOff>
    </xdr:from>
    <xdr:to>
      <xdr:col>10</xdr:col>
      <xdr:colOff>114300</xdr:colOff>
      <xdr:row>59</xdr:row>
      <xdr:rowOff>2824</xdr:rowOff>
    </xdr:to>
    <xdr:cxnSp macro="">
      <xdr:nvCxnSpPr>
        <xdr:cNvPr id="126" name="直線コネクタ 125"/>
        <xdr:cNvCxnSpPr/>
      </xdr:nvCxnSpPr>
      <xdr:spPr>
        <a:xfrm flipV="1">
          <a:off x="1130300" y="10115542"/>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124138</xdr:rowOff>
    </xdr:from>
    <xdr:to>
      <xdr:col>6</xdr:col>
      <xdr:colOff>38100</xdr:colOff>
      <xdr:row>59</xdr:row>
      <xdr:rowOff>54288</xdr:rowOff>
    </xdr:to>
    <xdr:sp macro="" textlink="">
      <xdr:nvSpPr>
        <xdr:cNvPr id="129" name="フローチャート: 判断 128"/>
        <xdr:cNvSpPr/>
      </xdr:nvSpPr>
      <xdr:spPr>
        <a:xfrm>
          <a:off x="1079500" y="1006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45415</xdr:rowOff>
    </xdr:from>
    <xdr:ext cx="599010" cy="259045"/>
    <xdr:sp macro="" textlink="">
      <xdr:nvSpPr>
        <xdr:cNvPr id="130" name="テキスト ボックス 129"/>
        <xdr:cNvSpPr txBox="1"/>
      </xdr:nvSpPr>
      <xdr:spPr>
        <a:xfrm>
          <a:off x="830795" y="1016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111470</xdr:rowOff>
    </xdr:from>
    <xdr:to>
      <xdr:col>24</xdr:col>
      <xdr:colOff>114300</xdr:colOff>
      <xdr:row>59</xdr:row>
      <xdr:rowOff>41620</xdr:rowOff>
    </xdr:to>
    <xdr:sp macro="" textlink="">
      <xdr:nvSpPr>
        <xdr:cNvPr id="136" name="楕円 135"/>
        <xdr:cNvSpPr/>
      </xdr:nvSpPr>
      <xdr:spPr>
        <a:xfrm>
          <a:off x="4584700" y="100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116848</xdr:rowOff>
    </xdr:from>
    <xdr:to>
      <xdr:col>20</xdr:col>
      <xdr:colOff>38100</xdr:colOff>
      <xdr:row>59</xdr:row>
      <xdr:rowOff>46998</xdr:rowOff>
    </xdr:to>
    <xdr:sp macro="" textlink="">
      <xdr:nvSpPr>
        <xdr:cNvPr id="138" name="楕円 137"/>
        <xdr:cNvSpPr/>
      </xdr:nvSpPr>
      <xdr:spPr>
        <a:xfrm>
          <a:off x="3746500" y="10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38125</xdr:rowOff>
    </xdr:from>
    <xdr:ext cx="599010" cy="259045"/>
    <xdr:sp macro="" textlink="">
      <xdr:nvSpPr>
        <xdr:cNvPr id="139" name="テキスト ボックス 138"/>
        <xdr:cNvSpPr txBox="1"/>
      </xdr:nvSpPr>
      <xdr:spPr>
        <a:xfrm>
          <a:off x="3497795" y="1015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119155</xdr:rowOff>
    </xdr:from>
    <xdr:to>
      <xdr:col>15</xdr:col>
      <xdr:colOff>101600</xdr:colOff>
      <xdr:row>59</xdr:row>
      <xdr:rowOff>49305</xdr:rowOff>
    </xdr:to>
    <xdr:sp macro="" textlink="">
      <xdr:nvSpPr>
        <xdr:cNvPr id="140" name="楕円 139"/>
        <xdr:cNvSpPr/>
      </xdr:nvSpPr>
      <xdr:spPr>
        <a:xfrm>
          <a:off x="2857500" y="100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40432</xdr:rowOff>
    </xdr:from>
    <xdr:ext cx="599010" cy="259045"/>
    <xdr:sp macro="" textlink="">
      <xdr:nvSpPr>
        <xdr:cNvPr id="141" name="テキスト ボックス 140"/>
        <xdr:cNvSpPr txBox="1"/>
      </xdr:nvSpPr>
      <xdr:spPr>
        <a:xfrm>
          <a:off x="2608795" y="1015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120642</xdr:rowOff>
    </xdr:from>
    <xdr:to>
      <xdr:col>10</xdr:col>
      <xdr:colOff>165100</xdr:colOff>
      <xdr:row>59</xdr:row>
      <xdr:rowOff>50792</xdr:rowOff>
    </xdr:to>
    <xdr:sp macro="" textlink="">
      <xdr:nvSpPr>
        <xdr:cNvPr id="142" name="楕円 141"/>
        <xdr:cNvSpPr/>
      </xdr:nvSpPr>
      <xdr:spPr>
        <a:xfrm>
          <a:off x="1968500" y="100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41919</xdr:rowOff>
    </xdr:from>
    <xdr:ext cx="599010" cy="259045"/>
    <xdr:sp macro="" textlink="">
      <xdr:nvSpPr>
        <xdr:cNvPr id="143" name="テキスト ボックス 142"/>
        <xdr:cNvSpPr txBox="1"/>
      </xdr:nvSpPr>
      <xdr:spPr>
        <a:xfrm>
          <a:off x="1719795" y="101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123474</xdr:rowOff>
    </xdr:from>
    <xdr:to>
      <xdr:col>6</xdr:col>
      <xdr:colOff>38100</xdr:colOff>
      <xdr:row>59</xdr:row>
      <xdr:rowOff>53624</xdr:rowOff>
    </xdr:to>
    <xdr:sp macro="" textlink="">
      <xdr:nvSpPr>
        <xdr:cNvPr id="144" name="楕円 143"/>
        <xdr:cNvSpPr/>
      </xdr:nvSpPr>
      <xdr:spPr>
        <a:xfrm>
          <a:off x="1079500" y="100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70151</xdr:rowOff>
    </xdr:from>
    <xdr:ext cx="599010" cy="259045"/>
    <xdr:sp macro="" textlink="">
      <xdr:nvSpPr>
        <xdr:cNvPr id="145" name="テキスト ボックス 144"/>
        <xdr:cNvSpPr txBox="1"/>
      </xdr:nvSpPr>
      <xdr:spPr>
        <a:xfrm>
          <a:off x="830795" y="984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102575</xdr:rowOff>
    </xdr:from>
    <xdr:to>
      <xdr:col>24</xdr:col>
      <xdr:colOff>63500</xdr:colOff>
      <xdr:row>79</xdr:row>
      <xdr:rowOff>9486</xdr:rowOff>
    </xdr:to>
    <xdr:cxnSp macro="">
      <xdr:nvCxnSpPr>
        <xdr:cNvPr id="174" name="直線コネクタ 173"/>
        <xdr:cNvCxnSpPr/>
      </xdr:nvCxnSpPr>
      <xdr:spPr>
        <a:xfrm flipV="1">
          <a:off x="3797300" y="13475675"/>
          <a:ext cx="838200" cy="7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9486</xdr:rowOff>
    </xdr:from>
    <xdr:to>
      <xdr:col>19</xdr:col>
      <xdr:colOff>177800</xdr:colOff>
      <xdr:row>79</xdr:row>
      <xdr:rowOff>21709</xdr:rowOff>
    </xdr:to>
    <xdr:cxnSp macro="">
      <xdr:nvCxnSpPr>
        <xdr:cNvPr id="177" name="直線コネクタ 176"/>
        <xdr:cNvCxnSpPr/>
      </xdr:nvCxnSpPr>
      <xdr:spPr>
        <a:xfrm flipV="1">
          <a:off x="2908300" y="13554036"/>
          <a:ext cx="889000" cy="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19072</xdr:rowOff>
    </xdr:from>
    <xdr:to>
      <xdr:col>15</xdr:col>
      <xdr:colOff>50800</xdr:colOff>
      <xdr:row>79</xdr:row>
      <xdr:rowOff>21709</xdr:rowOff>
    </xdr:to>
    <xdr:cxnSp macro="">
      <xdr:nvCxnSpPr>
        <xdr:cNvPr id="180" name="直線コネクタ 179"/>
        <xdr:cNvCxnSpPr/>
      </xdr:nvCxnSpPr>
      <xdr:spPr>
        <a:xfrm>
          <a:off x="2019300" y="13563622"/>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19072</xdr:rowOff>
    </xdr:from>
    <xdr:to>
      <xdr:col>10</xdr:col>
      <xdr:colOff>114300</xdr:colOff>
      <xdr:row>79</xdr:row>
      <xdr:rowOff>24378</xdr:rowOff>
    </xdr:to>
    <xdr:cxnSp macro="">
      <xdr:nvCxnSpPr>
        <xdr:cNvPr id="183" name="直線コネクタ 182"/>
        <xdr:cNvCxnSpPr/>
      </xdr:nvCxnSpPr>
      <xdr:spPr>
        <a:xfrm flipV="1">
          <a:off x="1130300" y="13563622"/>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135508</xdr:rowOff>
    </xdr:from>
    <xdr:to>
      <xdr:col>6</xdr:col>
      <xdr:colOff>38100</xdr:colOff>
      <xdr:row>79</xdr:row>
      <xdr:rowOff>65658</xdr:rowOff>
    </xdr:to>
    <xdr:sp macro="" textlink="">
      <xdr:nvSpPr>
        <xdr:cNvPr id="186" name="フローチャート: 判断 185"/>
        <xdr:cNvSpPr/>
      </xdr:nvSpPr>
      <xdr:spPr>
        <a:xfrm>
          <a:off x="1079500" y="13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82185</xdr:rowOff>
    </xdr:from>
    <xdr:ext cx="469744" cy="259045"/>
    <xdr:sp macro="" textlink="">
      <xdr:nvSpPr>
        <xdr:cNvPr id="187" name="テキスト ボックス 186"/>
        <xdr:cNvSpPr txBox="1"/>
      </xdr:nvSpPr>
      <xdr:spPr>
        <a:xfrm>
          <a:off x="895428" y="1328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51775</xdr:rowOff>
    </xdr:from>
    <xdr:to>
      <xdr:col>24</xdr:col>
      <xdr:colOff>114300</xdr:colOff>
      <xdr:row>78</xdr:row>
      <xdr:rowOff>153375</xdr:rowOff>
    </xdr:to>
    <xdr:sp macro="" textlink="">
      <xdr:nvSpPr>
        <xdr:cNvPr id="193" name="楕円 192"/>
        <xdr:cNvSpPr/>
      </xdr:nvSpPr>
      <xdr:spPr>
        <a:xfrm>
          <a:off x="4584700" y="134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11152</xdr:rowOff>
    </xdr:from>
    <xdr:ext cx="534377" cy="259045"/>
    <xdr:sp macro="" textlink="">
      <xdr:nvSpPr>
        <xdr:cNvPr id="194" name="維持補修費該当値テキスト"/>
        <xdr:cNvSpPr txBox="1"/>
      </xdr:nvSpPr>
      <xdr:spPr>
        <a:xfrm>
          <a:off x="4686300" y="132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130136</xdr:rowOff>
    </xdr:from>
    <xdr:to>
      <xdr:col>20</xdr:col>
      <xdr:colOff>38100</xdr:colOff>
      <xdr:row>79</xdr:row>
      <xdr:rowOff>60286</xdr:rowOff>
    </xdr:to>
    <xdr:sp macro="" textlink="">
      <xdr:nvSpPr>
        <xdr:cNvPr id="195" name="楕円 194"/>
        <xdr:cNvSpPr/>
      </xdr:nvSpPr>
      <xdr:spPr>
        <a:xfrm>
          <a:off x="3746500" y="135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51413</xdr:rowOff>
    </xdr:from>
    <xdr:ext cx="469744" cy="259045"/>
    <xdr:sp macro="" textlink="">
      <xdr:nvSpPr>
        <xdr:cNvPr id="196" name="テキスト ボックス 195"/>
        <xdr:cNvSpPr txBox="1"/>
      </xdr:nvSpPr>
      <xdr:spPr>
        <a:xfrm>
          <a:off x="3562428" y="1359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142359</xdr:rowOff>
    </xdr:from>
    <xdr:to>
      <xdr:col>15</xdr:col>
      <xdr:colOff>101600</xdr:colOff>
      <xdr:row>79</xdr:row>
      <xdr:rowOff>72509</xdr:rowOff>
    </xdr:to>
    <xdr:sp macro="" textlink="">
      <xdr:nvSpPr>
        <xdr:cNvPr id="197" name="楕円 196"/>
        <xdr:cNvSpPr/>
      </xdr:nvSpPr>
      <xdr:spPr>
        <a:xfrm>
          <a:off x="2857500" y="135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63636</xdr:rowOff>
    </xdr:from>
    <xdr:ext cx="469744" cy="259045"/>
    <xdr:sp macro="" textlink="">
      <xdr:nvSpPr>
        <xdr:cNvPr id="198" name="テキスト ボックス 197"/>
        <xdr:cNvSpPr txBox="1"/>
      </xdr:nvSpPr>
      <xdr:spPr>
        <a:xfrm>
          <a:off x="2673428" y="136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139722</xdr:rowOff>
    </xdr:from>
    <xdr:to>
      <xdr:col>10</xdr:col>
      <xdr:colOff>165100</xdr:colOff>
      <xdr:row>79</xdr:row>
      <xdr:rowOff>69872</xdr:rowOff>
    </xdr:to>
    <xdr:sp macro="" textlink="">
      <xdr:nvSpPr>
        <xdr:cNvPr id="199" name="楕円 198"/>
        <xdr:cNvSpPr/>
      </xdr:nvSpPr>
      <xdr:spPr>
        <a:xfrm>
          <a:off x="1968500" y="135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60999</xdr:rowOff>
    </xdr:from>
    <xdr:ext cx="469744" cy="259045"/>
    <xdr:sp macro="" textlink="">
      <xdr:nvSpPr>
        <xdr:cNvPr id="200" name="テキスト ボックス 199"/>
        <xdr:cNvSpPr txBox="1"/>
      </xdr:nvSpPr>
      <xdr:spPr>
        <a:xfrm>
          <a:off x="1784428" y="1360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145028</xdr:rowOff>
    </xdr:from>
    <xdr:to>
      <xdr:col>6</xdr:col>
      <xdr:colOff>38100</xdr:colOff>
      <xdr:row>79</xdr:row>
      <xdr:rowOff>75178</xdr:rowOff>
    </xdr:to>
    <xdr:sp macro="" textlink="">
      <xdr:nvSpPr>
        <xdr:cNvPr id="201" name="楕円 200"/>
        <xdr:cNvSpPr/>
      </xdr:nvSpPr>
      <xdr:spPr>
        <a:xfrm>
          <a:off x="1079500" y="135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66305</xdr:rowOff>
    </xdr:from>
    <xdr:ext cx="469744" cy="259045"/>
    <xdr:sp macro="" textlink="">
      <xdr:nvSpPr>
        <xdr:cNvPr id="202" name="テキスト ボックス 201"/>
        <xdr:cNvSpPr txBox="1"/>
      </xdr:nvSpPr>
      <xdr:spPr>
        <a:xfrm>
          <a:off x="895428" y="1361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2028</xdr:rowOff>
    </xdr:from>
    <xdr:to>
      <xdr:col>24</xdr:col>
      <xdr:colOff>63500</xdr:colOff>
      <xdr:row>96</xdr:row>
      <xdr:rowOff>33618</xdr:rowOff>
    </xdr:to>
    <xdr:cxnSp macro="">
      <xdr:nvCxnSpPr>
        <xdr:cNvPr id="233" name="直線コネクタ 232"/>
        <xdr:cNvCxnSpPr/>
      </xdr:nvCxnSpPr>
      <xdr:spPr>
        <a:xfrm>
          <a:off x="3797300" y="16461228"/>
          <a:ext cx="838200" cy="3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164683</xdr:rowOff>
    </xdr:from>
    <xdr:to>
      <xdr:col>19</xdr:col>
      <xdr:colOff>177800</xdr:colOff>
      <xdr:row>96</xdr:row>
      <xdr:rowOff>2028</xdr:rowOff>
    </xdr:to>
    <xdr:cxnSp macro="">
      <xdr:nvCxnSpPr>
        <xdr:cNvPr id="236" name="直線コネクタ 235"/>
        <xdr:cNvCxnSpPr/>
      </xdr:nvCxnSpPr>
      <xdr:spPr>
        <a:xfrm>
          <a:off x="2908300" y="16452433"/>
          <a:ext cx="889000" cy="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164683</xdr:rowOff>
    </xdr:from>
    <xdr:to>
      <xdr:col>15</xdr:col>
      <xdr:colOff>50800</xdr:colOff>
      <xdr:row>96</xdr:row>
      <xdr:rowOff>52592</xdr:rowOff>
    </xdr:to>
    <xdr:cxnSp macro="">
      <xdr:nvCxnSpPr>
        <xdr:cNvPr id="239" name="直線コネクタ 238"/>
        <xdr:cNvCxnSpPr/>
      </xdr:nvCxnSpPr>
      <xdr:spPr>
        <a:xfrm flipV="1">
          <a:off x="2019300" y="16452433"/>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52592</xdr:rowOff>
    </xdr:from>
    <xdr:to>
      <xdr:col>10</xdr:col>
      <xdr:colOff>114300</xdr:colOff>
      <xdr:row>96</xdr:row>
      <xdr:rowOff>76682</xdr:rowOff>
    </xdr:to>
    <xdr:cxnSp macro="">
      <xdr:nvCxnSpPr>
        <xdr:cNvPr id="242" name="直線コネクタ 241"/>
        <xdr:cNvCxnSpPr/>
      </xdr:nvCxnSpPr>
      <xdr:spPr>
        <a:xfrm flipV="1">
          <a:off x="1130300" y="16511792"/>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104618</xdr:rowOff>
    </xdr:from>
    <xdr:to>
      <xdr:col>6</xdr:col>
      <xdr:colOff>38100</xdr:colOff>
      <xdr:row>96</xdr:row>
      <xdr:rowOff>34768</xdr:rowOff>
    </xdr:to>
    <xdr:sp macro="" textlink="">
      <xdr:nvSpPr>
        <xdr:cNvPr id="245" name="フローチャート: 判断 244"/>
        <xdr:cNvSpPr/>
      </xdr:nvSpPr>
      <xdr:spPr>
        <a:xfrm>
          <a:off x="1079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51295</xdr:rowOff>
    </xdr:from>
    <xdr:ext cx="534377" cy="259045"/>
    <xdr:sp macro="" textlink="">
      <xdr:nvSpPr>
        <xdr:cNvPr id="246" name="テキスト ボックス 245"/>
        <xdr:cNvSpPr txBox="1"/>
      </xdr:nvSpPr>
      <xdr:spPr>
        <a:xfrm>
          <a:off x="863111" y="161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154268</xdr:rowOff>
    </xdr:from>
    <xdr:to>
      <xdr:col>24</xdr:col>
      <xdr:colOff>114300</xdr:colOff>
      <xdr:row>96</xdr:row>
      <xdr:rowOff>84418</xdr:rowOff>
    </xdr:to>
    <xdr:sp macro="" textlink="">
      <xdr:nvSpPr>
        <xdr:cNvPr id="252" name="楕円 251"/>
        <xdr:cNvSpPr/>
      </xdr:nvSpPr>
      <xdr:spPr>
        <a:xfrm>
          <a:off x="4584700" y="164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132695</xdr:rowOff>
    </xdr:from>
    <xdr:ext cx="534377" cy="259045"/>
    <xdr:sp macro="" textlink="">
      <xdr:nvSpPr>
        <xdr:cNvPr id="253" name="扶助費該当値テキスト"/>
        <xdr:cNvSpPr txBox="1"/>
      </xdr:nvSpPr>
      <xdr:spPr>
        <a:xfrm>
          <a:off x="4686300" y="164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122678</xdr:rowOff>
    </xdr:from>
    <xdr:to>
      <xdr:col>20</xdr:col>
      <xdr:colOff>38100</xdr:colOff>
      <xdr:row>96</xdr:row>
      <xdr:rowOff>52828</xdr:rowOff>
    </xdr:to>
    <xdr:sp macro="" textlink="">
      <xdr:nvSpPr>
        <xdr:cNvPr id="254" name="楕円 253"/>
        <xdr:cNvSpPr/>
      </xdr:nvSpPr>
      <xdr:spPr>
        <a:xfrm>
          <a:off x="3746500" y="164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43955</xdr:rowOff>
    </xdr:from>
    <xdr:ext cx="534377" cy="259045"/>
    <xdr:sp macro="" textlink="">
      <xdr:nvSpPr>
        <xdr:cNvPr id="255" name="テキスト ボックス 254"/>
        <xdr:cNvSpPr txBox="1"/>
      </xdr:nvSpPr>
      <xdr:spPr>
        <a:xfrm>
          <a:off x="3530111" y="165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113883</xdr:rowOff>
    </xdr:from>
    <xdr:to>
      <xdr:col>15</xdr:col>
      <xdr:colOff>101600</xdr:colOff>
      <xdr:row>96</xdr:row>
      <xdr:rowOff>44033</xdr:rowOff>
    </xdr:to>
    <xdr:sp macro="" textlink="">
      <xdr:nvSpPr>
        <xdr:cNvPr id="256" name="楕円 255"/>
        <xdr:cNvSpPr/>
      </xdr:nvSpPr>
      <xdr:spPr>
        <a:xfrm>
          <a:off x="2857500" y="164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35160</xdr:rowOff>
    </xdr:from>
    <xdr:ext cx="534377" cy="259045"/>
    <xdr:sp macro="" textlink="">
      <xdr:nvSpPr>
        <xdr:cNvPr id="257" name="テキスト ボックス 256"/>
        <xdr:cNvSpPr txBox="1"/>
      </xdr:nvSpPr>
      <xdr:spPr>
        <a:xfrm>
          <a:off x="2641111" y="164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1792</xdr:rowOff>
    </xdr:from>
    <xdr:to>
      <xdr:col>10</xdr:col>
      <xdr:colOff>165100</xdr:colOff>
      <xdr:row>96</xdr:row>
      <xdr:rowOff>103392</xdr:rowOff>
    </xdr:to>
    <xdr:sp macro="" textlink="">
      <xdr:nvSpPr>
        <xdr:cNvPr id="258" name="楕円 257"/>
        <xdr:cNvSpPr/>
      </xdr:nvSpPr>
      <xdr:spPr>
        <a:xfrm>
          <a:off x="1968500" y="164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94519</xdr:rowOff>
    </xdr:from>
    <xdr:ext cx="534377" cy="259045"/>
    <xdr:sp macro="" textlink="">
      <xdr:nvSpPr>
        <xdr:cNvPr id="259" name="テキスト ボックス 258"/>
        <xdr:cNvSpPr txBox="1"/>
      </xdr:nvSpPr>
      <xdr:spPr>
        <a:xfrm>
          <a:off x="1752111" y="165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25882</xdr:rowOff>
    </xdr:from>
    <xdr:to>
      <xdr:col>6</xdr:col>
      <xdr:colOff>38100</xdr:colOff>
      <xdr:row>96</xdr:row>
      <xdr:rowOff>127482</xdr:rowOff>
    </xdr:to>
    <xdr:sp macro="" textlink="">
      <xdr:nvSpPr>
        <xdr:cNvPr id="260" name="楕円 259"/>
        <xdr:cNvSpPr/>
      </xdr:nvSpPr>
      <xdr:spPr>
        <a:xfrm>
          <a:off x="10795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118609</xdr:rowOff>
    </xdr:from>
    <xdr:ext cx="534377" cy="259045"/>
    <xdr:sp macro="" textlink="">
      <xdr:nvSpPr>
        <xdr:cNvPr id="261" name="テキスト ボックス 260"/>
        <xdr:cNvSpPr txBox="1"/>
      </xdr:nvSpPr>
      <xdr:spPr>
        <a:xfrm>
          <a:off x="863111" y="165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25636</xdr:rowOff>
    </xdr:from>
    <xdr:to>
      <xdr:col>55</xdr:col>
      <xdr:colOff>0</xdr:colOff>
      <xdr:row>37</xdr:row>
      <xdr:rowOff>114556</xdr:rowOff>
    </xdr:to>
    <xdr:cxnSp macro="">
      <xdr:nvCxnSpPr>
        <xdr:cNvPr id="290" name="直線コネクタ 289"/>
        <xdr:cNvCxnSpPr/>
      </xdr:nvCxnSpPr>
      <xdr:spPr>
        <a:xfrm>
          <a:off x="9639300" y="6369286"/>
          <a:ext cx="838200" cy="8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25636</xdr:rowOff>
    </xdr:from>
    <xdr:to>
      <xdr:col>50</xdr:col>
      <xdr:colOff>114300</xdr:colOff>
      <xdr:row>37</xdr:row>
      <xdr:rowOff>82697</xdr:rowOff>
    </xdr:to>
    <xdr:cxnSp macro="">
      <xdr:nvCxnSpPr>
        <xdr:cNvPr id="293" name="直線コネクタ 292"/>
        <xdr:cNvCxnSpPr/>
      </xdr:nvCxnSpPr>
      <xdr:spPr>
        <a:xfrm flipV="1">
          <a:off x="8750300" y="6369286"/>
          <a:ext cx="889000" cy="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82697</xdr:rowOff>
    </xdr:from>
    <xdr:to>
      <xdr:col>45</xdr:col>
      <xdr:colOff>177800</xdr:colOff>
      <xdr:row>37</xdr:row>
      <xdr:rowOff>124464</xdr:rowOff>
    </xdr:to>
    <xdr:cxnSp macro="">
      <xdr:nvCxnSpPr>
        <xdr:cNvPr id="296" name="直線コネクタ 295"/>
        <xdr:cNvCxnSpPr/>
      </xdr:nvCxnSpPr>
      <xdr:spPr>
        <a:xfrm flipV="1">
          <a:off x="7861300" y="6426347"/>
          <a:ext cx="889000" cy="4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124464</xdr:rowOff>
    </xdr:from>
    <xdr:to>
      <xdr:col>41</xdr:col>
      <xdr:colOff>50800</xdr:colOff>
      <xdr:row>37</xdr:row>
      <xdr:rowOff>140140</xdr:rowOff>
    </xdr:to>
    <xdr:cxnSp macro="">
      <xdr:nvCxnSpPr>
        <xdr:cNvPr id="299" name="直線コネクタ 298"/>
        <xdr:cNvCxnSpPr/>
      </xdr:nvCxnSpPr>
      <xdr:spPr>
        <a:xfrm flipV="1">
          <a:off x="6972300" y="6468114"/>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162903</xdr:rowOff>
    </xdr:from>
    <xdr:to>
      <xdr:col>36</xdr:col>
      <xdr:colOff>165100</xdr:colOff>
      <xdr:row>38</xdr:row>
      <xdr:rowOff>93053</xdr:rowOff>
    </xdr:to>
    <xdr:sp macro="" textlink="">
      <xdr:nvSpPr>
        <xdr:cNvPr id="302" name="フローチャート: 判断 301"/>
        <xdr:cNvSpPr/>
      </xdr:nvSpPr>
      <xdr:spPr>
        <a:xfrm>
          <a:off x="6921500" y="650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84180</xdr:rowOff>
    </xdr:from>
    <xdr:ext cx="534377" cy="259045"/>
    <xdr:sp macro="" textlink="">
      <xdr:nvSpPr>
        <xdr:cNvPr id="303" name="テキスト ボックス 302"/>
        <xdr:cNvSpPr txBox="1"/>
      </xdr:nvSpPr>
      <xdr:spPr>
        <a:xfrm>
          <a:off x="6705111" y="6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63756</xdr:rowOff>
    </xdr:from>
    <xdr:to>
      <xdr:col>55</xdr:col>
      <xdr:colOff>50800</xdr:colOff>
      <xdr:row>37</xdr:row>
      <xdr:rowOff>165356</xdr:rowOff>
    </xdr:to>
    <xdr:sp macro="" textlink="">
      <xdr:nvSpPr>
        <xdr:cNvPr id="309" name="楕円 308"/>
        <xdr:cNvSpPr/>
      </xdr:nvSpPr>
      <xdr:spPr>
        <a:xfrm>
          <a:off x="10426700" y="6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42183</xdr:rowOff>
    </xdr:from>
    <xdr:ext cx="599010" cy="259045"/>
    <xdr:sp macro="" textlink="">
      <xdr:nvSpPr>
        <xdr:cNvPr id="310" name="補助費等該当値テキスト"/>
        <xdr:cNvSpPr txBox="1"/>
      </xdr:nvSpPr>
      <xdr:spPr>
        <a:xfrm>
          <a:off x="10528300" y="638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146286</xdr:rowOff>
    </xdr:from>
    <xdr:to>
      <xdr:col>50</xdr:col>
      <xdr:colOff>165100</xdr:colOff>
      <xdr:row>37</xdr:row>
      <xdr:rowOff>76436</xdr:rowOff>
    </xdr:to>
    <xdr:sp macro="" textlink="">
      <xdr:nvSpPr>
        <xdr:cNvPr id="311" name="楕円 310"/>
        <xdr:cNvSpPr/>
      </xdr:nvSpPr>
      <xdr:spPr>
        <a:xfrm>
          <a:off x="9588500" y="63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92963</xdr:rowOff>
    </xdr:from>
    <xdr:ext cx="599010" cy="259045"/>
    <xdr:sp macro="" textlink="">
      <xdr:nvSpPr>
        <xdr:cNvPr id="312" name="テキスト ボックス 311"/>
        <xdr:cNvSpPr txBox="1"/>
      </xdr:nvSpPr>
      <xdr:spPr>
        <a:xfrm>
          <a:off x="9339795" y="60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31897</xdr:rowOff>
    </xdr:from>
    <xdr:to>
      <xdr:col>46</xdr:col>
      <xdr:colOff>38100</xdr:colOff>
      <xdr:row>37</xdr:row>
      <xdr:rowOff>133497</xdr:rowOff>
    </xdr:to>
    <xdr:sp macro="" textlink="">
      <xdr:nvSpPr>
        <xdr:cNvPr id="313" name="楕円 312"/>
        <xdr:cNvSpPr/>
      </xdr:nvSpPr>
      <xdr:spPr>
        <a:xfrm>
          <a:off x="8699500" y="6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124624</xdr:rowOff>
    </xdr:from>
    <xdr:ext cx="599010" cy="259045"/>
    <xdr:sp macro="" textlink="">
      <xdr:nvSpPr>
        <xdr:cNvPr id="314" name="テキスト ボックス 313"/>
        <xdr:cNvSpPr txBox="1"/>
      </xdr:nvSpPr>
      <xdr:spPr>
        <a:xfrm>
          <a:off x="8450795" y="646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73664</xdr:rowOff>
    </xdr:from>
    <xdr:to>
      <xdr:col>41</xdr:col>
      <xdr:colOff>101600</xdr:colOff>
      <xdr:row>38</xdr:row>
      <xdr:rowOff>3814</xdr:rowOff>
    </xdr:to>
    <xdr:sp macro="" textlink="">
      <xdr:nvSpPr>
        <xdr:cNvPr id="315" name="楕円 314"/>
        <xdr:cNvSpPr/>
      </xdr:nvSpPr>
      <xdr:spPr>
        <a:xfrm>
          <a:off x="7810500" y="64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166391</xdr:rowOff>
    </xdr:from>
    <xdr:ext cx="599010" cy="259045"/>
    <xdr:sp macro="" textlink="">
      <xdr:nvSpPr>
        <xdr:cNvPr id="316" name="テキスト ボックス 315"/>
        <xdr:cNvSpPr txBox="1"/>
      </xdr:nvSpPr>
      <xdr:spPr>
        <a:xfrm>
          <a:off x="7561795" y="65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89340</xdr:rowOff>
    </xdr:from>
    <xdr:to>
      <xdr:col>36</xdr:col>
      <xdr:colOff>165100</xdr:colOff>
      <xdr:row>38</xdr:row>
      <xdr:rowOff>19490</xdr:rowOff>
    </xdr:to>
    <xdr:sp macro="" textlink="">
      <xdr:nvSpPr>
        <xdr:cNvPr id="317" name="楕円 316"/>
        <xdr:cNvSpPr/>
      </xdr:nvSpPr>
      <xdr:spPr>
        <a:xfrm>
          <a:off x="6921500" y="64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36017</xdr:rowOff>
    </xdr:from>
    <xdr:ext cx="599010" cy="259045"/>
    <xdr:sp macro="" textlink="">
      <xdr:nvSpPr>
        <xdr:cNvPr id="318" name="テキスト ボックス 317"/>
        <xdr:cNvSpPr txBox="1"/>
      </xdr:nvSpPr>
      <xdr:spPr>
        <a:xfrm>
          <a:off x="6672795" y="620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2486</xdr:rowOff>
    </xdr:from>
    <xdr:to>
      <xdr:col>55</xdr:col>
      <xdr:colOff>0</xdr:colOff>
      <xdr:row>59</xdr:row>
      <xdr:rowOff>13853</xdr:rowOff>
    </xdr:to>
    <xdr:cxnSp macro="">
      <xdr:nvCxnSpPr>
        <xdr:cNvPr id="347" name="直線コネクタ 346"/>
        <xdr:cNvCxnSpPr/>
      </xdr:nvCxnSpPr>
      <xdr:spPr>
        <a:xfrm>
          <a:off x="9639300" y="10118036"/>
          <a:ext cx="8382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2486</xdr:rowOff>
    </xdr:from>
    <xdr:to>
      <xdr:col>50</xdr:col>
      <xdr:colOff>114300</xdr:colOff>
      <xdr:row>59</xdr:row>
      <xdr:rowOff>8649</xdr:rowOff>
    </xdr:to>
    <xdr:cxnSp macro="">
      <xdr:nvCxnSpPr>
        <xdr:cNvPr id="350" name="直線コネクタ 349"/>
        <xdr:cNvCxnSpPr/>
      </xdr:nvCxnSpPr>
      <xdr:spPr>
        <a:xfrm flipV="1">
          <a:off x="8750300" y="10118036"/>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8649</xdr:rowOff>
    </xdr:from>
    <xdr:to>
      <xdr:col>45</xdr:col>
      <xdr:colOff>177800</xdr:colOff>
      <xdr:row>59</xdr:row>
      <xdr:rowOff>14337</xdr:rowOff>
    </xdr:to>
    <xdr:cxnSp macro="">
      <xdr:nvCxnSpPr>
        <xdr:cNvPr id="353" name="直線コネクタ 352"/>
        <xdr:cNvCxnSpPr/>
      </xdr:nvCxnSpPr>
      <xdr:spPr>
        <a:xfrm flipV="1">
          <a:off x="7861300" y="10124199"/>
          <a:ext cx="8890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13584</xdr:rowOff>
    </xdr:from>
    <xdr:to>
      <xdr:col>41</xdr:col>
      <xdr:colOff>50800</xdr:colOff>
      <xdr:row>59</xdr:row>
      <xdr:rowOff>14337</xdr:rowOff>
    </xdr:to>
    <xdr:cxnSp macro="">
      <xdr:nvCxnSpPr>
        <xdr:cNvPr id="356" name="直線コネクタ 355"/>
        <xdr:cNvCxnSpPr/>
      </xdr:nvCxnSpPr>
      <xdr:spPr>
        <a:xfrm>
          <a:off x="6972300" y="10129134"/>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59" name="フローチャート: 判断 358"/>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0" name="テキスト ボックス 359"/>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134503</xdr:rowOff>
    </xdr:from>
    <xdr:to>
      <xdr:col>55</xdr:col>
      <xdr:colOff>50800</xdr:colOff>
      <xdr:row>59</xdr:row>
      <xdr:rowOff>64653</xdr:rowOff>
    </xdr:to>
    <xdr:sp macro="" textlink="">
      <xdr:nvSpPr>
        <xdr:cNvPr id="366" name="楕円 365"/>
        <xdr:cNvSpPr/>
      </xdr:nvSpPr>
      <xdr:spPr>
        <a:xfrm>
          <a:off x="10426700" y="100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49430</xdr:rowOff>
    </xdr:from>
    <xdr:ext cx="534377" cy="259045"/>
    <xdr:sp macro="" textlink="">
      <xdr:nvSpPr>
        <xdr:cNvPr id="367" name="普通建設事業費該当値テキスト"/>
        <xdr:cNvSpPr txBox="1"/>
      </xdr:nvSpPr>
      <xdr:spPr>
        <a:xfrm>
          <a:off x="10528300" y="999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123136</xdr:rowOff>
    </xdr:from>
    <xdr:to>
      <xdr:col>50</xdr:col>
      <xdr:colOff>165100</xdr:colOff>
      <xdr:row>59</xdr:row>
      <xdr:rowOff>53286</xdr:rowOff>
    </xdr:to>
    <xdr:sp macro="" textlink="">
      <xdr:nvSpPr>
        <xdr:cNvPr id="368" name="楕円 367"/>
        <xdr:cNvSpPr/>
      </xdr:nvSpPr>
      <xdr:spPr>
        <a:xfrm>
          <a:off x="9588500" y="100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44413</xdr:rowOff>
    </xdr:from>
    <xdr:ext cx="599010" cy="259045"/>
    <xdr:sp macro="" textlink="">
      <xdr:nvSpPr>
        <xdr:cNvPr id="369" name="テキスト ボックス 368"/>
        <xdr:cNvSpPr txBox="1"/>
      </xdr:nvSpPr>
      <xdr:spPr>
        <a:xfrm>
          <a:off x="9339795" y="1015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129299</xdr:rowOff>
    </xdr:from>
    <xdr:to>
      <xdr:col>46</xdr:col>
      <xdr:colOff>38100</xdr:colOff>
      <xdr:row>59</xdr:row>
      <xdr:rowOff>59449</xdr:rowOff>
    </xdr:to>
    <xdr:sp macro="" textlink="">
      <xdr:nvSpPr>
        <xdr:cNvPr id="370" name="楕円 369"/>
        <xdr:cNvSpPr/>
      </xdr:nvSpPr>
      <xdr:spPr>
        <a:xfrm>
          <a:off x="8699500" y="100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50576</xdr:rowOff>
    </xdr:from>
    <xdr:ext cx="534377" cy="259045"/>
    <xdr:sp macro="" textlink="">
      <xdr:nvSpPr>
        <xdr:cNvPr id="371" name="テキスト ボックス 370"/>
        <xdr:cNvSpPr txBox="1"/>
      </xdr:nvSpPr>
      <xdr:spPr>
        <a:xfrm>
          <a:off x="8483111" y="1016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134987</xdr:rowOff>
    </xdr:from>
    <xdr:to>
      <xdr:col>41</xdr:col>
      <xdr:colOff>101600</xdr:colOff>
      <xdr:row>59</xdr:row>
      <xdr:rowOff>65137</xdr:rowOff>
    </xdr:to>
    <xdr:sp macro="" textlink="">
      <xdr:nvSpPr>
        <xdr:cNvPr id="372" name="楕円 371"/>
        <xdr:cNvSpPr/>
      </xdr:nvSpPr>
      <xdr:spPr>
        <a:xfrm>
          <a:off x="7810500" y="100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56264</xdr:rowOff>
    </xdr:from>
    <xdr:ext cx="534377" cy="259045"/>
    <xdr:sp macro="" textlink="">
      <xdr:nvSpPr>
        <xdr:cNvPr id="373" name="テキスト ボックス 372"/>
        <xdr:cNvSpPr txBox="1"/>
      </xdr:nvSpPr>
      <xdr:spPr>
        <a:xfrm>
          <a:off x="7594111" y="101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134234</xdr:rowOff>
    </xdr:from>
    <xdr:to>
      <xdr:col>36</xdr:col>
      <xdr:colOff>165100</xdr:colOff>
      <xdr:row>59</xdr:row>
      <xdr:rowOff>64384</xdr:rowOff>
    </xdr:to>
    <xdr:sp macro="" textlink="">
      <xdr:nvSpPr>
        <xdr:cNvPr id="374" name="楕円 373"/>
        <xdr:cNvSpPr/>
      </xdr:nvSpPr>
      <xdr:spPr>
        <a:xfrm>
          <a:off x="6921500" y="100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55511</xdr:rowOff>
    </xdr:from>
    <xdr:ext cx="534377" cy="259045"/>
    <xdr:sp macro="" textlink="">
      <xdr:nvSpPr>
        <xdr:cNvPr id="375" name="テキスト ボックス 374"/>
        <xdr:cNvSpPr txBox="1"/>
      </xdr:nvSpPr>
      <xdr:spPr>
        <a:xfrm>
          <a:off x="6705111" y="101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92508</xdr:rowOff>
    </xdr:from>
    <xdr:to>
      <xdr:col>55</xdr:col>
      <xdr:colOff>0</xdr:colOff>
      <xdr:row>79</xdr:row>
      <xdr:rowOff>94740</xdr:rowOff>
    </xdr:to>
    <xdr:cxnSp macro="">
      <xdr:nvCxnSpPr>
        <xdr:cNvPr id="406" name="直線コネクタ 405"/>
        <xdr:cNvCxnSpPr/>
      </xdr:nvCxnSpPr>
      <xdr:spPr>
        <a:xfrm>
          <a:off x="9639300" y="13637058"/>
          <a:ext cx="8382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83215</xdr:rowOff>
    </xdr:from>
    <xdr:to>
      <xdr:col>50</xdr:col>
      <xdr:colOff>114300</xdr:colOff>
      <xdr:row>79</xdr:row>
      <xdr:rowOff>92508</xdr:rowOff>
    </xdr:to>
    <xdr:cxnSp macro="">
      <xdr:nvCxnSpPr>
        <xdr:cNvPr id="409" name="直線コネクタ 408"/>
        <xdr:cNvCxnSpPr/>
      </xdr:nvCxnSpPr>
      <xdr:spPr>
        <a:xfrm>
          <a:off x="8750300" y="13627765"/>
          <a:ext cx="889000" cy="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76865</xdr:rowOff>
    </xdr:from>
    <xdr:to>
      <xdr:col>45</xdr:col>
      <xdr:colOff>177800</xdr:colOff>
      <xdr:row>79</xdr:row>
      <xdr:rowOff>83215</xdr:rowOff>
    </xdr:to>
    <xdr:cxnSp macro="">
      <xdr:nvCxnSpPr>
        <xdr:cNvPr id="412" name="直線コネクタ 411"/>
        <xdr:cNvCxnSpPr/>
      </xdr:nvCxnSpPr>
      <xdr:spPr>
        <a:xfrm>
          <a:off x="7861300" y="1362141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73343</xdr:rowOff>
    </xdr:from>
    <xdr:to>
      <xdr:col>41</xdr:col>
      <xdr:colOff>50800</xdr:colOff>
      <xdr:row>79</xdr:row>
      <xdr:rowOff>76865</xdr:rowOff>
    </xdr:to>
    <xdr:cxnSp macro="">
      <xdr:nvCxnSpPr>
        <xdr:cNvPr id="415" name="直線コネクタ 414"/>
        <xdr:cNvCxnSpPr/>
      </xdr:nvCxnSpPr>
      <xdr:spPr>
        <a:xfrm>
          <a:off x="6972300" y="13617893"/>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160810</xdr:rowOff>
    </xdr:from>
    <xdr:to>
      <xdr:col>36</xdr:col>
      <xdr:colOff>165100</xdr:colOff>
      <xdr:row>79</xdr:row>
      <xdr:rowOff>90960</xdr:rowOff>
    </xdr:to>
    <xdr:sp macro="" textlink="">
      <xdr:nvSpPr>
        <xdr:cNvPr id="418" name="フローチャート: 判断 417"/>
        <xdr:cNvSpPr/>
      </xdr:nvSpPr>
      <xdr:spPr>
        <a:xfrm>
          <a:off x="6921500" y="1353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107487</xdr:rowOff>
    </xdr:from>
    <xdr:ext cx="534377" cy="259045"/>
    <xdr:sp macro="" textlink="">
      <xdr:nvSpPr>
        <xdr:cNvPr id="419" name="テキスト ボックス 418"/>
        <xdr:cNvSpPr txBox="1"/>
      </xdr:nvSpPr>
      <xdr:spPr>
        <a:xfrm>
          <a:off x="6705111" y="133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43940</xdr:rowOff>
    </xdr:from>
    <xdr:to>
      <xdr:col>55</xdr:col>
      <xdr:colOff>50800</xdr:colOff>
      <xdr:row>79</xdr:row>
      <xdr:rowOff>145540</xdr:rowOff>
    </xdr:to>
    <xdr:sp macro="" textlink="">
      <xdr:nvSpPr>
        <xdr:cNvPr id="425" name="楕円 424"/>
        <xdr:cNvSpPr/>
      </xdr:nvSpPr>
      <xdr:spPr>
        <a:xfrm>
          <a:off x="10426700" y="13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130317</xdr:rowOff>
    </xdr:from>
    <xdr:ext cx="469744" cy="259045"/>
    <xdr:sp macro="" textlink="">
      <xdr:nvSpPr>
        <xdr:cNvPr id="426" name="普通建設事業費 （ うち新規整備　）該当値テキスト"/>
        <xdr:cNvSpPr txBox="1"/>
      </xdr:nvSpPr>
      <xdr:spPr>
        <a:xfrm>
          <a:off x="10528300" y="1350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41708</xdr:rowOff>
    </xdr:from>
    <xdr:to>
      <xdr:col>50</xdr:col>
      <xdr:colOff>165100</xdr:colOff>
      <xdr:row>79</xdr:row>
      <xdr:rowOff>143308</xdr:rowOff>
    </xdr:to>
    <xdr:sp macro="" textlink="">
      <xdr:nvSpPr>
        <xdr:cNvPr id="427" name="楕円 426"/>
        <xdr:cNvSpPr/>
      </xdr:nvSpPr>
      <xdr:spPr>
        <a:xfrm>
          <a:off x="9588500" y="135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134435</xdr:rowOff>
    </xdr:from>
    <xdr:ext cx="469744" cy="259045"/>
    <xdr:sp macro="" textlink="">
      <xdr:nvSpPr>
        <xdr:cNvPr id="428" name="テキスト ボックス 427"/>
        <xdr:cNvSpPr txBox="1"/>
      </xdr:nvSpPr>
      <xdr:spPr>
        <a:xfrm>
          <a:off x="9404428" y="136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32415</xdr:rowOff>
    </xdr:from>
    <xdr:to>
      <xdr:col>46</xdr:col>
      <xdr:colOff>38100</xdr:colOff>
      <xdr:row>79</xdr:row>
      <xdr:rowOff>134015</xdr:rowOff>
    </xdr:to>
    <xdr:sp macro="" textlink="">
      <xdr:nvSpPr>
        <xdr:cNvPr id="429" name="楕円 428"/>
        <xdr:cNvSpPr/>
      </xdr:nvSpPr>
      <xdr:spPr>
        <a:xfrm>
          <a:off x="8699500" y="135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125142</xdr:rowOff>
    </xdr:from>
    <xdr:ext cx="534377" cy="259045"/>
    <xdr:sp macro="" textlink="">
      <xdr:nvSpPr>
        <xdr:cNvPr id="430" name="テキスト ボックス 429"/>
        <xdr:cNvSpPr txBox="1"/>
      </xdr:nvSpPr>
      <xdr:spPr>
        <a:xfrm>
          <a:off x="8483111" y="136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26065</xdr:rowOff>
    </xdr:from>
    <xdr:to>
      <xdr:col>41</xdr:col>
      <xdr:colOff>101600</xdr:colOff>
      <xdr:row>79</xdr:row>
      <xdr:rowOff>127665</xdr:rowOff>
    </xdr:to>
    <xdr:sp macro="" textlink="">
      <xdr:nvSpPr>
        <xdr:cNvPr id="431" name="楕円 430"/>
        <xdr:cNvSpPr/>
      </xdr:nvSpPr>
      <xdr:spPr>
        <a:xfrm>
          <a:off x="7810500" y="135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118792</xdr:rowOff>
    </xdr:from>
    <xdr:ext cx="534377" cy="259045"/>
    <xdr:sp macro="" textlink="">
      <xdr:nvSpPr>
        <xdr:cNvPr id="432" name="テキスト ボックス 431"/>
        <xdr:cNvSpPr txBox="1"/>
      </xdr:nvSpPr>
      <xdr:spPr>
        <a:xfrm>
          <a:off x="7594111" y="136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22543</xdr:rowOff>
    </xdr:from>
    <xdr:to>
      <xdr:col>36</xdr:col>
      <xdr:colOff>165100</xdr:colOff>
      <xdr:row>79</xdr:row>
      <xdr:rowOff>124143</xdr:rowOff>
    </xdr:to>
    <xdr:sp macro="" textlink="">
      <xdr:nvSpPr>
        <xdr:cNvPr id="433" name="楕円 432"/>
        <xdr:cNvSpPr/>
      </xdr:nvSpPr>
      <xdr:spPr>
        <a:xfrm>
          <a:off x="6921500" y="135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115270</xdr:rowOff>
    </xdr:from>
    <xdr:ext cx="534377" cy="259045"/>
    <xdr:sp macro="" textlink="">
      <xdr:nvSpPr>
        <xdr:cNvPr id="434" name="テキスト ボックス 433"/>
        <xdr:cNvSpPr txBox="1"/>
      </xdr:nvSpPr>
      <xdr:spPr>
        <a:xfrm>
          <a:off x="6705111" y="13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93971</xdr:rowOff>
    </xdr:from>
    <xdr:to>
      <xdr:col>55</xdr:col>
      <xdr:colOff>0</xdr:colOff>
      <xdr:row>98</xdr:row>
      <xdr:rowOff>107555</xdr:rowOff>
    </xdr:to>
    <xdr:cxnSp macro="">
      <xdr:nvCxnSpPr>
        <xdr:cNvPr id="461" name="直線コネクタ 460"/>
        <xdr:cNvCxnSpPr/>
      </xdr:nvCxnSpPr>
      <xdr:spPr>
        <a:xfrm>
          <a:off x="9639300" y="16896071"/>
          <a:ext cx="8382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93971</xdr:rowOff>
    </xdr:from>
    <xdr:to>
      <xdr:col>50</xdr:col>
      <xdr:colOff>114300</xdr:colOff>
      <xdr:row>98</xdr:row>
      <xdr:rowOff>110044</xdr:rowOff>
    </xdr:to>
    <xdr:cxnSp macro="">
      <xdr:nvCxnSpPr>
        <xdr:cNvPr id="464" name="直線コネクタ 463"/>
        <xdr:cNvCxnSpPr/>
      </xdr:nvCxnSpPr>
      <xdr:spPr>
        <a:xfrm flipV="1">
          <a:off x="8750300" y="16896071"/>
          <a:ext cx="889000" cy="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110044</xdr:rowOff>
    </xdr:from>
    <xdr:to>
      <xdr:col>45</xdr:col>
      <xdr:colOff>177800</xdr:colOff>
      <xdr:row>98</xdr:row>
      <xdr:rowOff>115267</xdr:rowOff>
    </xdr:to>
    <xdr:cxnSp macro="">
      <xdr:nvCxnSpPr>
        <xdr:cNvPr id="467" name="直線コネクタ 466"/>
        <xdr:cNvCxnSpPr/>
      </xdr:nvCxnSpPr>
      <xdr:spPr>
        <a:xfrm flipV="1">
          <a:off x="7861300" y="16912144"/>
          <a:ext cx="8890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115267</xdr:rowOff>
    </xdr:from>
    <xdr:to>
      <xdr:col>41</xdr:col>
      <xdr:colOff>50800</xdr:colOff>
      <xdr:row>98</xdr:row>
      <xdr:rowOff>119794</xdr:rowOff>
    </xdr:to>
    <xdr:cxnSp macro="">
      <xdr:nvCxnSpPr>
        <xdr:cNvPr id="470" name="直線コネクタ 469"/>
        <xdr:cNvCxnSpPr/>
      </xdr:nvCxnSpPr>
      <xdr:spPr>
        <a:xfrm flipV="1">
          <a:off x="6972300" y="1691736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66511</xdr:rowOff>
    </xdr:from>
    <xdr:to>
      <xdr:col>36</xdr:col>
      <xdr:colOff>165100</xdr:colOff>
      <xdr:row>98</xdr:row>
      <xdr:rowOff>168111</xdr:rowOff>
    </xdr:to>
    <xdr:sp macro="" textlink="">
      <xdr:nvSpPr>
        <xdr:cNvPr id="473" name="フローチャート: 判断 472"/>
        <xdr:cNvSpPr/>
      </xdr:nvSpPr>
      <xdr:spPr>
        <a:xfrm>
          <a:off x="6921500" y="1686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13188</xdr:rowOff>
    </xdr:from>
    <xdr:ext cx="534377" cy="259045"/>
    <xdr:sp macro="" textlink="">
      <xdr:nvSpPr>
        <xdr:cNvPr id="474" name="テキスト ボックス 473"/>
        <xdr:cNvSpPr txBox="1"/>
      </xdr:nvSpPr>
      <xdr:spPr>
        <a:xfrm>
          <a:off x="6705111" y="166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56755</xdr:rowOff>
    </xdr:from>
    <xdr:to>
      <xdr:col>55</xdr:col>
      <xdr:colOff>50800</xdr:colOff>
      <xdr:row>98</xdr:row>
      <xdr:rowOff>158355</xdr:rowOff>
    </xdr:to>
    <xdr:sp macro="" textlink="">
      <xdr:nvSpPr>
        <xdr:cNvPr id="480" name="楕円 479"/>
        <xdr:cNvSpPr/>
      </xdr:nvSpPr>
      <xdr:spPr>
        <a:xfrm>
          <a:off x="10426700" y="168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168485</xdr:rowOff>
    </xdr:from>
    <xdr:ext cx="534377" cy="259045"/>
    <xdr:sp macro="" textlink="">
      <xdr:nvSpPr>
        <xdr:cNvPr id="481" name="普通建設事業費 （ うち更新整備　）該当値テキスト"/>
        <xdr:cNvSpPr txBox="1"/>
      </xdr:nvSpPr>
      <xdr:spPr>
        <a:xfrm>
          <a:off x="10528300" y="167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43171</xdr:rowOff>
    </xdr:from>
    <xdr:to>
      <xdr:col>50</xdr:col>
      <xdr:colOff>165100</xdr:colOff>
      <xdr:row>98</xdr:row>
      <xdr:rowOff>144771</xdr:rowOff>
    </xdr:to>
    <xdr:sp macro="" textlink="">
      <xdr:nvSpPr>
        <xdr:cNvPr id="482" name="楕円 481"/>
        <xdr:cNvSpPr/>
      </xdr:nvSpPr>
      <xdr:spPr>
        <a:xfrm>
          <a:off x="9588500" y="168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135898</xdr:rowOff>
    </xdr:from>
    <xdr:ext cx="599010" cy="259045"/>
    <xdr:sp macro="" textlink="">
      <xdr:nvSpPr>
        <xdr:cNvPr id="483" name="テキスト ボックス 482"/>
        <xdr:cNvSpPr txBox="1"/>
      </xdr:nvSpPr>
      <xdr:spPr>
        <a:xfrm>
          <a:off x="9339795" y="169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59244</xdr:rowOff>
    </xdr:from>
    <xdr:to>
      <xdr:col>46</xdr:col>
      <xdr:colOff>38100</xdr:colOff>
      <xdr:row>98</xdr:row>
      <xdr:rowOff>160844</xdr:rowOff>
    </xdr:to>
    <xdr:sp macro="" textlink="">
      <xdr:nvSpPr>
        <xdr:cNvPr id="484" name="楕円 483"/>
        <xdr:cNvSpPr/>
      </xdr:nvSpPr>
      <xdr:spPr>
        <a:xfrm>
          <a:off x="8699500" y="168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151971</xdr:rowOff>
    </xdr:from>
    <xdr:ext cx="534377" cy="259045"/>
    <xdr:sp macro="" textlink="">
      <xdr:nvSpPr>
        <xdr:cNvPr id="485" name="テキスト ボックス 484"/>
        <xdr:cNvSpPr txBox="1"/>
      </xdr:nvSpPr>
      <xdr:spPr>
        <a:xfrm>
          <a:off x="8483111" y="169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64467</xdr:rowOff>
    </xdr:from>
    <xdr:to>
      <xdr:col>41</xdr:col>
      <xdr:colOff>101600</xdr:colOff>
      <xdr:row>98</xdr:row>
      <xdr:rowOff>166067</xdr:rowOff>
    </xdr:to>
    <xdr:sp macro="" textlink="">
      <xdr:nvSpPr>
        <xdr:cNvPr id="486" name="楕円 485"/>
        <xdr:cNvSpPr/>
      </xdr:nvSpPr>
      <xdr:spPr>
        <a:xfrm>
          <a:off x="7810500" y="168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157194</xdr:rowOff>
    </xdr:from>
    <xdr:ext cx="534377" cy="259045"/>
    <xdr:sp macro="" textlink="">
      <xdr:nvSpPr>
        <xdr:cNvPr id="487" name="テキスト ボックス 486"/>
        <xdr:cNvSpPr txBox="1"/>
      </xdr:nvSpPr>
      <xdr:spPr>
        <a:xfrm>
          <a:off x="7594111" y="169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68994</xdr:rowOff>
    </xdr:from>
    <xdr:to>
      <xdr:col>36</xdr:col>
      <xdr:colOff>165100</xdr:colOff>
      <xdr:row>98</xdr:row>
      <xdr:rowOff>170594</xdr:rowOff>
    </xdr:to>
    <xdr:sp macro="" textlink="">
      <xdr:nvSpPr>
        <xdr:cNvPr id="488" name="楕円 487"/>
        <xdr:cNvSpPr/>
      </xdr:nvSpPr>
      <xdr:spPr>
        <a:xfrm>
          <a:off x="6921500" y="16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161721</xdr:rowOff>
    </xdr:from>
    <xdr:ext cx="534377" cy="259045"/>
    <xdr:sp macro="" textlink="">
      <xdr:nvSpPr>
        <xdr:cNvPr id="489" name="テキスト ボックス 488"/>
        <xdr:cNvSpPr txBox="1"/>
      </xdr:nvSpPr>
      <xdr:spPr>
        <a:xfrm>
          <a:off x="6705111" y="169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145158</xdr:rowOff>
    </xdr:from>
    <xdr:to>
      <xdr:col>85</xdr:col>
      <xdr:colOff>127000</xdr:colOff>
      <xdr:row>38</xdr:row>
      <xdr:rowOff>24749</xdr:rowOff>
    </xdr:to>
    <xdr:cxnSp macro="">
      <xdr:nvCxnSpPr>
        <xdr:cNvPr id="514" name="直線コネクタ 513"/>
        <xdr:cNvCxnSpPr/>
      </xdr:nvCxnSpPr>
      <xdr:spPr>
        <a:xfrm flipV="1">
          <a:off x="15481300" y="6488808"/>
          <a:ext cx="838200" cy="5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8512</xdr:rowOff>
    </xdr:from>
    <xdr:to>
      <xdr:col>81</xdr:col>
      <xdr:colOff>50800</xdr:colOff>
      <xdr:row>38</xdr:row>
      <xdr:rowOff>24749</xdr:rowOff>
    </xdr:to>
    <xdr:cxnSp macro="">
      <xdr:nvCxnSpPr>
        <xdr:cNvPr id="517" name="直線コネクタ 516"/>
        <xdr:cNvCxnSpPr/>
      </xdr:nvCxnSpPr>
      <xdr:spPr>
        <a:xfrm>
          <a:off x="14592300" y="6523612"/>
          <a:ext cx="889000" cy="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8512</xdr:rowOff>
    </xdr:from>
    <xdr:to>
      <xdr:col>76</xdr:col>
      <xdr:colOff>114300</xdr:colOff>
      <xdr:row>38</xdr:row>
      <xdr:rowOff>15267</xdr:rowOff>
    </xdr:to>
    <xdr:cxnSp macro="">
      <xdr:nvCxnSpPr>
        <xdr:cNvPr id="520" name="直線コネクタ 519"/>
        <xdr:cNvCxnSpPr/>
      </xdr:nvCxnSpPr>
      <xdr:spPr>
        <a:xfrm flipV="1">
          <a:off x="13703300" y="6523612"/>
          <a:ext cx="8890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14810</xdr:rowOff>
    </xdr:from>
    <xdr:to>
      <xdr:col>71</xdr:col>
      <xdr:colOff>177800</xdr:colOff>
      <xdr:row>38</xdr:row>
      <xdr:rowOff>15267</xdr:rowOff>
    </xdr:to>
    <xdr:cxnSp macro="">
      <xdr:nvCxnSpPr>
        <xdr:cNvPr id="523" name="直線コネクタ 522"/>
        <xdr:cNvCxnSpPr/>
      </xdr:nvCxnSpPr>
      <xdr:spPr>
        <a:xfrm>
          <a:off x="12814300" y="65299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75944</xdr:rowOff>
    </xdr:from>
    <xdr:to>
      <xdr:col>67</xdr:col>
      <xdr:colOff>101600</xdr:colOff>
      <xdr:row>38</xdr:row>
      <xdr:rowOff>6094</xdr:rowOff>
    </xdr:to>
    <xdr:sp macro="" textlink="">
      <xdr:nvSpPr>
        <xdr:cNvPr id="526" name="フローチャート: 判断 525"/>
        <xdr:cNvSpPr/>
      </xdr:nvSpPr>
      <xdr:spPr>
        <a:xfrm>
          <a:off x="12763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22621</xdr:rowOff>
    </xdr:from>
    <xdr:ext cx="534377" cy="259045"/>
    <xdr:sp macro="" textlink="">
      <xdr:nvSpPr>
        <xdr:cNvPr id="527" name="テキスト ボックス 526"/>
        <xdr:cNvSpPr txBox="1"/>
      </xdr:nvSpPr>
      <xdr:spPr>
        <a:xfrm>
          <a:off x="12547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94358</xdr:rowOff>
    </xdr:from>
    <xdr:to>
      <xdr:col>85</xdr:col>
      <xdr:colOff>177800</xdr:colOff>
      <xdr:row>38</xdr:row>
      <xdr:rowOff>24508</xdr:rowOff>
    </xdr:to>
    <xdr:sp macro="" textlink="">
      <xdr:nvSpPr>
        <xdr:cNvPr id="533" name="楕円 532"/>
        <xdr:cNvSpPr/>
      </xdr:nvSpPr>
      <xdr:spPr>
        <a:xfrm>
          <a:off x="16268700" y="64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145398</xdr:rowOff>
    </xdr:from>
    <xdr:to>
      <xdr:col>81</xdr:col>
      <xdr:colOff>101600</xdr:colOff>
      <xdr:row>38</xdr:row>
      <xdr:rowOff>75549</xdr:rowOff>
    </xdr:to>
    <xdr:sp macro="" textlink="">
      <xdr:nvSpPr>
        <xdr:cNvPr id="535" name="楕円 534"/>
        <xdr:cNvSpPr/>
      </xdr:nvSpPr>
      <xdr:spPr>
        <a:xfrm>
          <a:off x="15430500" y="64890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66676</xdr:rowOff>
    </xdr:from>
    <xdr:ext cx="378565" cy="259045"/>
    <xdr:sp macro="" textlink="">
      <xdr:nvSpPr>
        <xdr:cNvPr id="536" name="テキスト ボックス 535"/>
        <xdr:cNvSpPr txBox="1"/>
      </xdr:nvSpPr>
      <xdr:spPr>
        <a:xfrm>
          <a:off x="15292017" y="6581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129162</xdr:rowOff>
    </xdr:from>
    <xdr:to>
      <xdr:col>76</xdr:col>
      <xdr:colOff>165100</xdr:colOff>
      <xdr:row>38</xdr:row>
      <xdr:rowOff>59313</xdr:rowOff>
    </xdr:to>
    <xdr:sp macro="" textlink="">
      <xdr:nvSpPr>
        <xdr:cNvPr id="537" name="楕円 536"/>
        <xdr:cNvSpPr/>
      </xdr:nvSpPr>
      <xdr:spPr>
        <a:xfrm>
          <a:off x="14541500" y="6472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50439</xdr:rowOff>
    </xdr:from>
    <xdr:ext cx="469744" cy="259045"/>
    <xdr:sp macro="" textlink="">
      <xdr:nvSpPr>
        <xdr:cNvPr id="538" name="テキスト ボックス 537"/>
        <xdr:cNvSpPr txBox="1"/>
      </xdr:nvSpPr>
      <xdr:spPr>
        <a:xfrm>
          <a:off x="14357428" y="65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135917</xdr:rowOff>
    </xdr:from>
    <xdr:to>
      <xdr:col>72</xdr:col>
      <xdr:colOff>38100</xdr:colOff>
      <xdr:row>38</xdr:row>
      <xdr:rowOff>66067</xdr:rowOff>
    </xdr:to>
    <xdr:sp macro="" textlink="">
      <xdr:nvSpPr>
        <xdr:cNvPr id="539" name="楕円 538"/>
        <xdr:cNvSpPr/>
      </xdr:nvSpPr>
      <xdr:spPr>
        <a:xfrm>
          <a:off x="13652500" y="64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57194</xdr:rowOff>
    </xdr:from>
    <xdr:ext cx="469744" cy="259045"/>
    <xdr:sp macro="" textlink="">
      <xdr:nvSpPr>
        <xdr:cNvPr id="540" name="テキスト ボックス 539"/>
        <xdr:cNvSpPr txBox="1"/>
      </xdr:nvSpPr>
      <xdr:spPr>
        <a:xfrm>
          <a:off x="13468428" y="65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135460</xdr:rowOff>
    </xdr:from>
    <xdr:to>
      <xdr:col>67</xdr:col>
      <xdr:colOff>101600</xdr:colOff>
      <xdr:row>38</xdr:row>
      <xdr:rowOff>65610</xdr:rowOff>
    </xdr:to>
    <xdr:sp macro="" textlink="">
      <xdr:nvSpPr>
        <xdr:cNvPr id="541" name="楕円 540"/>
        <xdr:cNvSpPr/>
      </xdr:nvSpPr>
      <xdr:spPr>
        <a:xfrm>
          <a:off x="12763500" y="64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56737</xdr:rowOff>
    </xdr:from>
    <xdr:ext cx="469744" cy="259045"/>
    <xdr:sp macro="" textlink="">
      <xdr:nvSpPr>
        <xdr:cNvPr id="542" name="テキスト ボックス 541"/>
        <xdr:cNvSpPr txBox="1"/>
      </xdr:nvSpPr>
      <xdr:spPr>
        <a:xfrm>
          <a:off x="12579428" y="65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21453</xdr:rowOff>
    </xdr:from>
    <xdr:to>
      <xdr:col>85</xdr:col>
      <xdr:colOff>127000</xdr:colOff>
      <xdr:row>78</xdr:row>
      <xdr:rowOff>29448</xdr:rowOff>
    </xdr:to>
    <xdr:cxnSp macro="">
      <xdr:nvCxnSpPr>
        <xdr:cNvPr id="620" name="直線コネクタ 619"/>
        <xdr:cNvCxnSpPr/>
      </xdr:nvCxnSpPr>
      <xdr:spPr>
        <a:xfrm flipV="1">
          <a:off x="15481300" y="13394553"/>
          <a:ext cx="8382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29448</xdr:rowOff>
    </xdr:from>
    <xdr:to>
      <xdr:col>81</xdr:col>
      <xdr:colOff>50800</xdr:colOff>
      <xdr:row>78</xdr:row>
      <xdr:rowOff>35364</xdr:rowOff>
    </xdr:to>
    <xdr:cxnSp macro="">
      <xdr:nvCxnSpPr>
        <xdr:cNvPr id="623" name="直線コネクタ 622"/>
        <xdr:cNvCxnSpPr/>
      </xdr:nvCxnSpPr>
      <xdr:spPr>
        <a:xfrm flipV="1">
          <a:off x="14592300" y="13402548"/>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35364</xdr:rowOff>
    </xdr:from>
    <xdr:to>
      <xdr:col>76</xdr:col>
      <xdr:colOff>114300</xdr:colOff>
      <xdr:row>78</xdr:row>
      <xdr:rowOff>43191</xdr:rowOff>
    </xdr:to>
    <xdr:cxnSp macro="">
      <xdr:nvCxnSpPr>
        <xdr:cNvPr id="626" name="直線コネクタ 625"/>
        <xdr:cNvCxnSpPr/>
      </xdr:nvCxnSpPr>
      <xdr:spPr>
        <a:xfrm flipV="1">
          <a:off x="13703300" y="13408464"/>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42419</xdr:rowOff>
    </xdr:from>
    <xdr:to>
      <xdr:col>71</xdr:col>
      <xdr:colOff>177800</xdr:colOff>
      <xdr:row>78</xdr:row>
      <xdr:rowOff>43191</xdr:rowOff>
    </xdr:to>
    <xdr:cxnSp macro="">
      <xdr:nvCxnSpPr>
        <xdr:cNvPr id="629" name="直線コネクタ 628"/>
        <xdr:cNvCxnSpPr/>
      </xdr:nvCxnSpPr>
      <xdr:spPr>
        <a:xfrm>
          <a:off x="12814300" y="13415519"/>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29603</xdr:rowOff>
    </xdr:from>
    <xdr:to>
      <xdr:col>67</xdr:col>
      <xdr:colOff>101600</xdr:colOff>
      <xdr:row>78</xdr:row>
      <xdr:rowOff>131203</xdr:rowOff>
    </xdr:to>
    <xdr:sp macro="" textlink="">
      <xdr:nvSpPr>
        <xdr:cNvPr id="632" name="フローチャート: 判断 631"/>
        <xdr:cNvSpPr/>
      </xdr:nvSpPr>
      <xdr:spPr>
        <a:xfrm>
          <a:off x="12763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122330</xdr:rowOff>
    </xdr:from>
    <xdr:ext cx="534377" cy="259045"/>
    <xdr:sp macro="" textlink="">
      <xdr:nvSpPr>
        <xdr:cNvPr id="633" name="テキスト ボックス 632"/>
        <xdr:cNvSpPr txBox="1"/>
      </xdr:nvSpPr>
      <xdr:spPr>
        <a:xfrm>
          <a:off x="12547111" y="134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142103</xdr:rowOff>
    </xdr:from>
    <xdr:to>
      <xdr:col>85</xdr:col>
      <xdr:colOff>177800</xdr:colOff>
      <xdr:row>78</xdr:row>
      <xdr:rowOff>72253</xdr:rowOff>
    </xdr:to>
    <xdr:sp macro="" textlink="">
      <xdr:nvSpPr>
        <xdr:cNvPr id="639" name="楕円 638"/>
        <xdr:cNvSpPr/>
      </xdr:nvSpPr>
      <xdr:spPr>
        <a:xfrm>
          <a:off x="16268700" y="133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120530</xdr:rowOff>
    </xdr:from>
    <xdr:ext cx="599010" cy="259045"/>
    <xdr:sp macro="" textlink="">
      <xdr:nvSpPr>
        <xdr:cNvPr id="640" name="公債費該当値テキスト"/>
        <xdr:cNvSpPr txBox="1"/>
      </xdr:nvSpPr>
      <xdr:spPr>
        <a:xfrm>
          <a:off x="16370300" y="1332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150098</xdr:rowOff>
    </xdr:from>
    <xdr:to>
      <xdr:col>81</xdr:col>
      <xdr:colOff>101600</xdr:colOff>
      <xdr:row>78</xdr:row>
      <xdr:rowOff>80248</xdr:rowOff>
    </xdr:to>
    <xdr:sp macro="" textlink="">
      <xdr:nvSpPr>
        <xdr:cNvPr id="641" name="楕円 640"/>
        <xdr:cNvSpPr/>
      </xdr:nvSpPr>
      <xdr:spPr>
        <a:xfrm>
          <a:off x="15430500" y="133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71375</xdr:rowOff>
    </xdr:from>
    <xdr:ext cx="534377" cy="259045"/>
    <xdr:sp macro="" textlink="">
      <xdr:nvSpPr>
        <xdr:cNvPr id="642" name="テキスト ボックス 641"/>
        <xdr:cNvSpPr txBox="1"/>
      </xdr:nvSpPr>
      <xdr:spPr>
        <a:xfrm>
          <a:off x="15214111" y="134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156014</xdr:rowOff>
    </xdr:from>
    <xdr:to>
      <xdr:col>76</xdr:col>
      <xdr:colOff>165100</xdr:colOff>
      <xdr:row>78</xdr:row>
      <xdr:rowOff>86164</xdr:rowOff>
    </xdr:to>
    <xdr:sp macro="" textlink="">
      <xdr:nvSpPr>
        <xdr:cNvPr id="643" name="楕円 642"/>
        <xdr:cNvSpPr/>
      </xdr:nvSpPr>
      <xdr:spPr>
        <a:xfrm>
          <a:off x="14541500" y="133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77291</xdr:rowOff>
    </xdr:from>
    <xdr:ext cx="534377" cy="259045"/>
    <xdr:sp macro="" textlink="">
      <xdr:nvSpPr>
        <xdr:cNvPr id="644" name="テキスト ボックス 643"/>
        <xdr:cNvSpPr txBox="1"/>
      </xdr:nvSpPr>
      <xdr:spPr>
        <a:xfrm>
          <a:off x="14325111" y="134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163841</xdr:rowOff>
    </xdr:from>
    <xdr:to>
      <xdr:col>72</xdr:col>
      <xdr:colOff>38100</xdr:colOff>
      <xdr:row>78</xdr:row>
      <xdr:rowOff>93991</xdr:rowOff>
    </xdr:to>
    <xdr:sp macro="" textlink="">
      <xdr:nvSpPr>
        <xdr:cNvPr id="645" name="楕円 644"/>
        <xdr:cNvSpPr/>
      </xdr:nvSpPr>
      <xdr:spPr>
        <a:xfrm>
          <a:off x="13652500" y="133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85118</xdr:rowOff>
    </xdr:from>
    <xdr:ext cx="534377" cy="259045"/>
    <xdr:sp macro="" textlink="">
      <xdr:nvSpPr>
        <xdr:cNvPr id="646" name="テキスト ボックス 645"/>
        <xdr:cNvSpPr txBox="1"/>
      </xdr:nvSpPr>
      <xdr:spPr>
        <a:xfrm>
          <a:off x="13436111" y="134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163069</xdr:rowOff>
    </xdr:from>
    <xdr:to>
      <xdr:col>67</xdr:col>
      <xdr:colOff>101600</xdr:colOff>
      <xdr:row>78</xdr:row>
      <xdr:rowOff>93219</xdr:rowOff>
    </xdr:to>
    <xdr:sp macro="" textlink="">
      <xdr:nvSpPr>
        <xdr:cNvPr id="647" name="楕円 646"/>
        <xdr:cNvSpPr/>
      </xdr:nvSpPr>
      <xdr:spPr>
        <a:xfrm>
          <a:off x="12763500" y="133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109746</xdr:rowOff>
    </xdr:from>
    <xdr:ext cx="534377" cy="259045"/>
    <xdr:sp macro="" textlink="">
      <xdr:nvSpPr>
        <xdr:cNvPr id="648" name="テキスト ボックス 647"/>
        <xdr:cNvSpPr txBox="1"/>
      </xdr:nvSpPr>
      <xdr:spPr>
        <a:xfrm>
          <a:off x="12547111" y="131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129443</xdr:rowOff>
    </xdr:from>
    <xdr:to>
      <xdr:col>85</xdr:col>
      <xdr:colOff>127000</xdr:colOff>
      <xdr:row>98</xdr:row>
      <xdr:rowOff>135165</xdr:rowOff>
    </xdr:to>
    <xdr:cxnSp macro="">
      <xdr:nvCxnSpPr>
        <xdr:cNvPr id="675" name="直線コネクタ 674"/>
        <xdr:cNvCxnSpPr/>
      </xdr:nvCxnSpPr>
      <xdr:spPr>
        <a:xfrm>
          <a:off x="15481300" y="16931543"/>
          <a:ext cx="8382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128919</xdr:rowOff>
    </xdr:from>
    <xdr:to>
      <xdr:col>81</xdr:col>
      <xdr:colOff>50800</xdr:colOff>
      <xdr:row>98</xdr:row>
      <xdr:rowOff>129443</xdr:rowOff>
    </xdr:to>
    <xdr:cxnSp macro="">
      <xdr:nvCxnSpPr>
        <xdr:cNvPr id="678" name="直線コネクタ 677"/>
        <xdr:cNvCxnSpPr/>
      </xdr:nvCxnSpPr>
      <xdr:spPr>
        <a:xfrm>
          <a:off x="14592300" y="16931019"/>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116920</xdr:rowOff>
    </xdr:from>
    <xdr:to>
      <xdr:col>76</xdr:col>
      <xdr:colOff>114300</xdr:colOff>
      <xdr:row>98</xdr:row>
      <xdr:rowOff>128919</xdr:rowOff>
    </xdr:to>
    <xdr:cxnSp macro="">
      <xdr:nvCxnSpPr>
        <xdr:cNvPr id="681" name="直線コネクタ 680"/>
        <xdr:cNvCxnSpPr/>
      </xdr:nvCxnSpPr>
      <xdr:spPr>
        <a:xfrm>
          <a:off x="13703300" y="16919020"/>
          <a:ext cx="889000" cy="1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116920</xdr:rowOff>
    </xdr:from>
    <xdr:to>
      <xdr:col>71</xdr:col>
      <xdr:colOff>177800</xdr:colOff>
      <xdr:row>98</xdr:row>
      <xdr:rowOff>125444</xdr:rowOff>
    </xdr:to>
    <xdr:cxnSp macro="">
      <xdr:nvCxnSpPr>
        <xdr:cNvPr id="684" name="直線コネクタ 683"/>
        <xdr:cNvCxnSpPr/>
      </xdr:nvCxnSpPr>
      <xdr:spPr>
        <a:xfrm flipV="1">
          <a:off x="12814300" y="16919020"/>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42239</xdr:rowOff>
    </xdr:from>
    <xdr:to>
      <xdr:col>67</xdr:col>
      <xdr:colOff>101600</xdr:colOff>
      <xdr:row>98</xdr:row>
      <xdr:rowOff>143839</xdr:rowOff>
    </xdr:to>
    <xdr:sp macro="" textlink="">
      <xdr:nvSpPr>
        <xdr:cNvPr id="687" name="フローチャート: 判断 686"/>
        <xdr:cNvSpPr/>
      </xdr:nvSpPr>
      <xdr:spPr>
        <a:xfrm>
          <a:off x="12763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160366</xdr:rowOff>
    </xdr:from>
    <xdr:ext cx="599010" cy="259045"/>
    <xdr:sp macro="" textlink="">
      <xdr:nvSpPr>
        <xdr:cNvPr id="688" name="テキスト ボックス 687"/>
        <xdr:cNvSpPr txBox="1"/>
      </xdr:nvSpPr>
      <xdr:spPr>
        <a:xfrm>
          <a:off x="12514795"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84365</xdr:rowOff>
    </xdr:from>
    <xdr:to>
      <xdr:col>85</xdr:col>
      <xdr:colOff>177800</xdr:colOff>
      <xdr:row>99</xdr:row>
      <xdr:rowOff>14515</xdr:rowOff>
    </xdr:to>
    <xdr:sp macro="" textlink="">
      <xdr:nvSpPr>
        <xdr:cNvPr id="694" name="楕円 693"/>
        <xdr:cNvSpPr/>
      </xdr:nvSpPr>
      <xdr:spPr>
        <a:xfrm>
          <a:off x="16268700" y="168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469744" cy="259045"/>
    <xdr:sp macro="" textlink="">
      <xdr:nvSpPr>
        <xdr:cNvPr id="695" name="積立金該当値テキスト"/>
        <xdr:cNvSpPr txBox="1"/>
      </xdr:nvSpPr>
      <xdr:spPr>
        <a:xfrm>
          <a:off x="16370300" y="168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78643</xdr:rowOff>
    </xdr:from>
    <xdr:to>
      <xdr:col>81</xdr:col>
      <xdr:colOff>101600</xdr:colOff>
      <xdr:row>99</xdr:row>
      <xdr:rowOff>8793</xdr:rowOff>
    </xdr:to>
    <xdr:sp macro="" textlink="">
      <xdr:nvSpPr>
        <xdr:cNvPr id="696" name="楕円 695"/>
        <xdr:cNvSpPr/>
      </xdr:nvSpPr>
      <xdr:spPr>
        <a:xfrm>
          <a:off x="15430500" y="168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171370</xdr:rowOff>
    </xdr:from>
    <xdr:ext cx="534377" cy="259045"/>
    <xdr:sp macro="" textlink="">
      <xdr:nvSpPr>
        <xdr:cNvPr id="697" name="テキスト ボックス 696"/>
        <xdr:cNvSpPr txBox="1"/>
      </xdr:nvSpPr>
      <xdr:spPr>
        <a:xfrm>
          <a:off x="15214111" y="169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78119</xdr:rowOff>
    </xdr:from>
    <xdr:to>
      <xdr:col>76</xdr:col>
      <xdr:colOff>165100</xdr:colOff>
      <xdr:row>99</xdr:row>
      <xdr:rowOff>8269</xdr:rowOff>
    </xdr:to>
    <xdr:sp macro="" textlink="">
      <xdr:nvSpPr>
        <xdr:cNvPr id="698" name="楕円 697"/>
        <xdr:cNvSpPr/>
      </xdr:nvSpPr>
      <xdr:spPr>
        <a:xfrm>
          <a:off x="14541500" y="168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170846</xdr:rowOff>
    </xdr:from>
    <xdr:ext cx="534377" cy="259045"/>
    <xdr:sp macro="" textlink="">
      <xdr:nvSpPr>
        <xdr:cNvPr id="699" name="テキスト ボックス 698"/>
        <xdr:cNvSpPr txBox="1"/>
      </xdr:nvSpPr>
      <xdr:spPr>
        <a:xfrm>
          <a:off x="14325111" y="169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66120</xdr:rowOff>
    </xdr:from>
    <xdr:to>
      <xdr:col>72</xdr:col>
      <xdr:colOff>38100</xdr:colOff>
      <xdr:row>98</xdr:row>
      <xdr:rowOff>167720</xdr:rowOff>
    </xdr:to>
    <xdr:sp macro="" textlink="">
      <xdr:nvSpPr>
        <xdr:cNvPr id="700" name="楕円 699"/>
        <xdr:cNvSpPr/>
      </xdr:nvSpPr>
      <xdr:spPr>
        <a:xfrm>
          <a:off x="13652500" y="168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158847</xdr:rowOff>
    </xdr:from>
    <xdr:ext cx="534377" cy="259045"/>
    <xdr:sp macro="" textlink="">
      <xdr:nvSpPr>
        <xdr:cNvPr id="701" name="テキスト ボックス 700"/>
        <xdr:cNvSpPr txBox="1"/>
      </xdr:nvSpPr>
      <xdr:spPr>
        <a:xfrm>
          <a:off x="13436111" y="1696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74644</xdr:rowOff>
    </xdr:from>
    <xdr:to>
      <xdr:col>67</xdr:col>
      <xdr:colOff>101600</xdr:colOff>
      <xdr:row>99</xdr:row>
      <xdr:rowOff>4794</xdr:rowOff>
    </xdr:to>
    <xdr:sp macro="" textlink="">
      <xdr:nvSpPr>
        <xdr:cNvPr id="702" name="楕円 701"/>
        <xdr:cNvSpPr/>
      </xdr:nvSpPr>
      <xdr:spPr>
        <a:xfrm>
          <a:off x="12763500" y="168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167371</xdr:rowOff>
    </xdr:from>
    <xdr:ext cx="534377" cy="259045"/>
    <xdr:sp macro="" textlink="">
      <xdr:nvSpPr>
        <xdr:cNvPr id="703" name="テキスト ボックス 702"/>
        <xdr:cNvSpPr txBox="1"/>
      </xdr:nvSpPr>
      <xdr:spPr>
        <a:xfrm>
          <a:off x="12547111" y="1696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113891</xdr:rowOff>
    </xdr:from>
    <xdr:to>
      <xdr:col>107</xdr:col>
      <xdr:colOff>50800</xdr:colOff>
      <xdr:row>38</xdr:row>
      <xdr:rowOff>139700</xdr:rowOff>
    </xdr:to>
    <xdr:cxnSp macro="">
      <xdr:nvCxnSpPr>
        <xdr:cNvPr id="736" name="直線コネクタ 735"/>
        <xdr:cNvCxnSpPr/>
      </xdr:nvCxnSpPr>
      <xdr:spPr>
        <a:xfrm>
          <a:off x="19545300" y="6628991"/>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113891</xdr:rowOff>
    </xdr:from>
    <xdr:to>
      <xdr:col>102</xdr:col>
      <xdr:colOff>114300</xdr:colOff>
      <xdr:row>38</xdr:row>
      <xdr:rowOff>139700</xdr:rowOff>
    </xdr:to>
    <xdr:cxnSp macro="">
      <xdr:nvCxnSpPr>
        <xdr:cNvPr id="739" name="直線コネクタ 738"/>
        <xdr:cNvCxnSpPr/>
      </xdr:nvCxnSpPr>
      <xdr:spPr>
        <a:xfrm flipV="1">
          <a:off x="18656300" y="6628991"/>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155978</xdr:rowOff>
    </xdr:from>
    <xdr:ext cx="469744" cy="259045"/>
    <xdr:sp macro="" textlink="">
      <xdr:nvSpPr>
        <xdr:cNvPr id="741" name="テキスト ボックス 740"/>
        <xdr:cNvSpPr txBox="1"/>
      </xdr:nvSpPr>
      <xdr:spPr>
        <a:xfrm>
          <a:off x="19310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63526</xdr:rowOff>
    </xdr:from>
    <xdr:to>
      <xdr:col>98</xdr:col>
      <xdr:colOff>38100</xdr:colOff>
      <xdr:row>38</xdr:row>
      <xdr:rowOff>165126</xdr:rowOff>
    </xdr:to>
    <xdr:sp macro="" textlink="">
      <xdr:nvSpPr>
        <xdr:cNvPr id="742" name="フローチャート: 判断 741"/>
        <xdr:cNvSpPr/>
      </xdr:nvSpPr>
      <xdr:spPr>
        <a:xfrm>
          <a:off x="18605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10203</xdr:rowOff>
    </xdr:from>
    <xdr:ext cx="469744" cy="259045"/>
    <xdr:sp macro="" textlink="">
      <xdr:nvSpPr>
        <xdr:cNvPr id="743" name="テキスト ボックス 742"/>
        <xdr:cNvSpPr txBox="1"/>
      </xdr:nvSpPr>
      <xdr:spPr>
        <a:xfrm>
          <a:off x="18421428" y="63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63091</xdr:rowOff>
    </xdr:from>
    <xdr:to>
      <xdr:col>102</xdr:col>
      <xdr:colOff>165100</xdr:colOff>
      <xdr:row>38</xdr:row>
      <xdr:rowOff>164691</xdr:rowOff>
    </xdr:to>
    <xdr:sp macro="" textlink="">
      <xdr:nvSpPr>
        <xdr:cNvPr id="755" name="楕円 754"/>
        <xdr:cNvSpPr/>
      </xdr:nvSpPr>
      <xdr:spPr>
        <a:xfrm>
          <a:off x="19494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9768</xdr:rowOff>
    </xdr:from>
    <xdr:ext cx="469744" cy="259045"/>
    <xdr:sp macro="" textlink="">
      <xdr:nvSpPr>
        <xdr:cNvPr id="756" name="テキスト ボックス 755"/>
        <xdr:cNvSpPr txBox="1"/>
      </xdr:nvSpPr>
      <xdr:spPr>
        <a:xfrm>
          <a:off x="19310428" y="63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103444</xdr:rowOff>
    </xdr:from>
    <xdr:to>
      <xdr:col>116</xdr:col>
      <xdr:colOff>63500</xdr:colOff>
      <xdr:row>58</xdr:row>
      <xdr:rowOff>106462</xdr:rowOff>
    </xdr:to>
    <xdr:cxnSp macro="">
      <xdr:nvCxnSpPr>
        <xdr:cNvPr id="785" name="直線コネクタ 784"/>
        <xdr:cNvCxnSpPr/>
      </xdr:nvCxnSpPr>
      <xdr:spPr>
        <a:xfrm flipV="1">
          <a:off x="21323300" y="10047544"/>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102758</xdr:rowOff>
    </xdr:from>
    <xdr:to>
      <xdr:col>111</xdr:col>
      <xdr:colOff>177800</xdr:colOff>
      <xdr:row>58</xdr:row>
      <xdr:rowOff>106462</xdr:rowOff>
    </xdr:to>
    <xdr:cxnSp macro="">
      <xdr:nvCxnSpPr>
        <xdr:cNvPr id="788" name="直線コネクタ 787"/>
        <xdr:cNvCxnSpPr/>
      </xdr:nvCxnSpPr>
      <xdr:spPr>
        <a:xfrm>
          <a:off x="20434300" y="10046858"/>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102758</xdr:rowOff>
    </xdr:from>
    <xdr:to>
      <xdr:col>107</xdr:col>
      <xdr:colOff>50800</xdr:colOff>
      <xdr:row>58</xdr:row>
      <xdr:rowOff>117343</xdr:rowOff>
    </xdr:to>
    <xdr:cxnSp macro="">
      <xdr:nvCxnSpPr>
        <xdr:cNvPr id="791" name="直線コネクタ 790"/>
        <xdr:cNvCxnSpPr/>
      </xdr:nvCxnSpPr>
      <xdr:spPr>
        <a:xfrm flipV="1">
          <a:off x="19545300" y="1004685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115743</xdr:rowOff>
    </xdr:from>
    <xdr:to>
      <xdr:col>102</xdr:col>
      <xdr:colOff>114300</xdr:colOff>
      <xdr:row>58</xdr:row>
      <xdr:rowOff>117343</xdr:rowOff>
    </xdr:to>
    <xdr:cxnSp macro="">
      <xdr:nvCxnSpPr>
        <xdr:cNvPr id="794" name="直線コネクタ 793"/>
        <xdr:cNvCxnSpPr/>
      </xdr:nvCxnSpPr>
      <xdr:spPr>
        <a:xfrm>
          <a:off x="18656300" y="1005984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127533</xdr:rowOff>
    </xdr:from>
    <xdr:to>
      <xdr:col>98</xdr:col>
      <xdr:colOff>38100</xdr:colOff>
      <xdr:row>58</xdr:row>
      <xdr:rowOff>57683</xdr:rowOff>
    </xdr:to>
    <xdr:sp macro="" textlink="">
      <xdr:nvSpPr>
        <xdr:cNvPr id="797" name="フローチャート: 判断 796"/>
        <xdr:cNvSpPr/>
      </xdr:nvSpPr>
      <xdr:spPr>
        <a:xfrm>
          <a:off x="18605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74210</xdr:rowOff>
    </xdr:from>
    <xdr:ext cx="469744" cy="259045"/>
    <xdr:sp macro="" textlink="">
      <xdr:nvSpPr>
        <xdr:cNvPr id="798" name="テキスト ボックス 797"/>
        <xdr:cNvSpPr txBox="1"/>
      </xdr:nvSpPr>
      <xdr:spPr>
        <a:xfrm>
          <a:off x="18421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52644</xdr:rowOff>
    </xdr:from>
    <xdr:to>
      <xdr:col>116</xdr:col>
      <xdr:colOff>114300</xdr:colOff>
      <xdr:row>58</xdr:row>
      <xdr:rowOff>154244</xdr:rowOff>
    </xdr:to>
    <xdr:sp macro="" textlink="">
      <xdr:nvSpPr>
        <xdr:cNvPr id="804" name="楕円 803"/>
        <xdr:cNvSpPr/>
      </xdr:nvSpPr>
      <xdr:spPr>
        <a:xfrm>
          <a:off x="22110700" y="99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139021</xdr:rowOff>
    </xdr:from>
    <xdr:ext cx="378565" cy="259045"/>
    <xdr:sp macro="" textlink="">
      <xdr:nvSpPr>
        <xdr:cNvPr id="805" name="貸付金該当値テキスト"/>
        <xdr:cNvSpPr txBox="1"/>
      </xdr:nvSpPr>
      <xdr:spPr>
        <a:xfrm>
          <a:off x="22212300" y="991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55662</xdr:rowOff>
    </xdr:from>
    <xdr:to>
      <xdr:col>112</xdr:col>
      <xdr:colOff>38100</xdr:colOff>
      <xdr:row>58</xdr:row>
      <xdr:rowOff>157262</xdr:rowOff>
    </xdr:to>
    <xdr:sp macro="" textlink="">
      <xdr:nvSpPr>
        <xdr:cNvPr id="806" name="楕円 805"/>
        <xdr:cNvSpPr/>
      </xdr:nvSpPr>
      <xdr:spPr>
        <a:xfrm>
          <a:off x="21272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148389</xdr:rowOff>
    </xdr:from>
    <xdr:ext cx="378565" cy="259045"/>
    <xdr:sp macro="" textlink="">
      <xdr:nvSpPr>
        <xdr:cNvPr id="807" name="テキスト ボックス 806"/>
        <xdr:cNvSpPr txBox="1"/>
      </xdr:nvSpPr>
      <xdr:spPr>
        <a:xfrm>
          <a:off x="21134017" y="1009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51958</xdr:rowOff>
    </xdr:from>
    <xdr:to>
      <xdr:col>107</xdr:col>
      <xdr:colOff>101600</xdr:colOff>
      <xdr:row>58</xdr:row>
      <xdr:rowOff>153558</xdr:rowOff>
    </xdr:to>
    <xdr:sp macro="" textlink="">
      <xdr:nvSpPr>
        <xdr:cNvPr id="808" name="楕円 807"/>
        <xdr:cNvSpPr/>
      </xdr:nvSpPr>
      <xdr:spPr>
        <a:xfrm>
          <a:off x="20383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144685</xdr:rowOff>
    </xdr:from>
    <xdr:ext cx="378565" cy="259045"/>
    <xdr:sp macro="" textlink="">
      <xdr:nvSpPr>
        <xdr:cNvPr id="809" name="テキスト ボックス 808"/>
        <xdr:cNvSpPr txBox="1"/>
      </xdr:nvSpPr>
      <xdr:spPr>
        <a:xfrm>
          <a:off x="20245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66543</xdr:rowOff>
    </xdr:from>
    <xdr:to>
      <xdr:col>102</xdr:col>
      <xdr:colOff>165100</xdr:colOff>
      <xdr:row>58</xdr:row>
      <xdr:rowOff>168143</xdr:rowOff>
    </xdr:to>
    <xdr:sp macro="" textlink="">
      <xdr:nvSpPr>
        <xdr:cNvPr id="810" name="楕円 809"/>
        <xdr:cNvSpPr/>
      </xdr:nvSpPr>
      <xdr:spPr>
        <a:xfrm>
          <a:off x="19494500" y="100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159270</xdr:rowOff>
    </xdr:from>
    <xdr:ext cx="378565" cy="259045"/>
    <xdr:sp macro="" textlink="">
      <xdr:nvSpPr>
        <xdr:cNvPr id="811" name="テキスト ボックス 810"/>
        <xdr:cNvSpPr txBox="1"/>
      </xdr:nvSpPr>
      <xdr:spPr>
        <a:xfrm>
          <a:off x="19356017" y="1010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64943</xdr:rowOff>
    </xdr:from>
    <xdr:to>
      <xdr:col>98</xdr:col>
      <xdr:colOff>38100</xdr:colOff>
      <xdr:row>58</xdr:row>
      <xdr:rowOff>166543</xdr:rowOff>
    </xdr:to>
    <xdr:sp macro="" textlink="">
      <xdr:nvSpPr>
        <xdr:cNvPr id="812" name="楕円 811"/>
        <xdr:cNvSpPr/>
      </xdr:nvSpPr>
      <xdr:spPr>
        <a:xfrm>
          <a:off x="18605500" y="100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157670</xdr:rowOff>
    </xdr:from>
    <xdr:ext cx="378565" cy="259045"/>
    <xdr:sp macro="" textlink="">
      <xdr:nvSpPr>
        <xdr:cNvPr id="813" name="テキスト ボックス 812"/>
        <xdr:cNvSpPr txBox="1"/>
      </xdr:nvSpPr>
      <xdr:spPr>
        <a:xfrm>
          <a:off x="18467017" y="1010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20631</xdr:rowOff>
    </xdr:from>
    <xdr:to>
      <xdr:col>116</xdr:col>
      <xdr:colOff>63500</xdr:colOff>
      <xdr:row>78</xdr:row>
      <xdr:rowOff>24678</xdr:rowOff>
    </xdr:to>
    <xdr:cxnSp macro="">
      <xdr:nvCxnSpPr>
        <xdr:cNvPr id="844" name="直線コネクタ 843"/>
        <xdr:cNvCxnSpPr/>
      </xdr:nvCxnSpPr>
      <xdr:spPr>
        <a:xfrm>
          <a:off x="21323300" y="13393731"/>
          <a:ext cx="8382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20439</xdr:rowOff>
    </xdr:from>
    <xdr:to>
      <xdr:col>111</xdr:col>
      <xdr:colOff>177800</xdr:colOff>
      <xdr:row>78</xdr:row>
      <xdr:rowOff>20631</xdr:rowOff>
    </xdr:to>
    <xdr:cxnSp macro="">
      <xdr:nvCxnSpPr>
        <xdr:cNvPr id="847" name="直線コネクタ 846"/>
        <xdr:cNvCxnSpPr/>
      </xdr:nvCxnSpPr>
      <xdr:spPr>
        <a:xfrm>
          <a:off x="20434300" y="13393539"/>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12791</xdr:rowOff>
    </xdr:from>
    <xdr:to>
      <xdr:col>107</xdr:col>
      <xdr:colOff>50800</xdr:colOff>
      <xdr:row>78</xdr:row>
      <xdr:rowOff>20439</xdr:rowOff>
    </xdr:to>
    <xdr:cxnSp macro="">
      <xdr:nvCxnSpPr>
        <xdr:cNvPr id="850" name="直線コネクタ 849"/>
        <xdr:cNvCxnSpPr/>
      </xdr:nvCxnSpPr>
      <xdr:spPr>
        <a:xfrm>
          <a:off x="19545300" y="13385891"/>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718</xdr:rowOff>
    </xdr:from>
    <xdr:to>
      <xdr:col>102</xdr:col>
      <xdr:colOff>114300</xdr:colOff>
      <xdr:row>78</xdr:row>
      <xdr:rowOff>12791</xdr:rowOff>
    </xdr:to>
    <xdr:cxnSp macro="">
      <xdr:nvCxnSpPr>
        <xdr:cNvPr id="853" name="直線コネクタ 852"/>
        <xdr:cNvCxnSpPr/>
      </xdr:nvCxnSpPr>
      <xdr:spPr>
        <a:xfrm>
          <a:off x="18656300" y="13373818"/>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161823</xdr:rowOff>
    </xdr:from>
    <xdr:to>
      <xdr:col>98</xdr:col>
      <xdr:colOff>38100</xdr:colOff>
      <xdr:row>78</xdr:row>
      <xdr:rowOff>91973</xdr:rowOff>
    </xdr:to>
    <xdr:sp macro="" textlink="">
      <xdr:nvSpPr>
        <xdr:cNvPr id="856" name="フローチャート: 判断 855"/>
        <xdr:cNvSpPr/>
      </xdr:nvSpPr>
      <xdr:spPr>
        <a:xfrm>
          <a:off x="18605500" y="133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83100</xdr:rowOff>
    </xdr:from>
    <xdr:ext cx="534377" cy="259045"/>
    <xdr:sp macro="" textlink="">
      <xdr:nvSpPr>
        <xdr:cNvPr id="857" name="テキスト ボックス 856"/>
        <xdr:cNvSpPr txBox="1"/>
      </xdr:nvSpPr>
      <xdr:spPr>
        <a:xfrm>
          <a:off x="18389111" y="1345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145328</xdr:rowOff>
    </xdr:from>
    <xdr:to>
      <xdr:col>116</xdr:col>
      <xdr:colOff>114300</xdr:colOff>
      <xdr:row>78</xdr:row>
      <xdr:rowOff>75478</xdr:rowOff>
    </xdr:to>
    <xdr:sp macro="" textlink="">
      <xdr:nvSpPr>
        <xdr:cNvPr id="863" name="楕円 862"/>
        <xdr:cNvSpPr/>
      </xdr:nvSpPr>
      <xdr:spPr>
        <a:xfrm>
          <a:off x="22110700" y="133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60255</xdr:rowOff>
    </xdr:from>
    <xdr:ext cx="534377" cy="259045"/>
    <xdr:sp macro="" textlink="">
      <xdr:nvSpPr>
        <xdr:cNvPr id="864" name="繰出金該当値テキスト"/>
        <xdr:cNvSpPr txBox="1"/>
      </xdr:nvSpPr>
      <xdr:spPr>
        <a:xfrm>
          <a:off x="22212300" y="132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141281</xdr:rowOff>
    </xdr:from>
    <xdr:to>
      <xdr:col>112</xdr:col>
      <xdr:colOff>38100</xdr:colOff>
      <xdr:row>78</xdr:row>
      <xdr:rowOff>71431</xdr:rowOff>
    </xdr:to>
    <xdr:sp macro="" textlink="">
      <xdr:nvSpPr>
        <xdr:cNvPr id="865" name="楕円 864"/>
        <xdr:cNvSpPr/>
      </xdr:nvSpPr>
      <xdr:spPr>
        <a:xfrm>
          <a:off x="21272500" y="13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62558</xdr:rowOff>
    </xdr:from>
    <xdr:ext cx="534377" cy="259045"/>
    <xdr:sp macro="" textlink="">
      <xdr:nvSpPr>
        <xdr:cNvPr id="866" name="テキスト ボックス 865"/>
        <xdr:cNvSpPr txBox="1"/>
      </xdr:nvSpPr>
      <xdr:spPr>
        <a:xfrm>
          <a:off x="21056111" y="134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141089</xdr:rowOff>
    </xdr:from>
    <xdr:to>
      <xdr:col>107</xdr:col>
      <xdr:colOff>101600</xdr:colOff>
      <xdr:row>78</xdr:row>
      <xdr:rowOff>71239</xdr:rowOff>
    </xdr:to>
    <xdr:sp macro="" textlink="">
      <xdr:nvSpPr>
        <xdr:cNvPr id="867" name="楕円 866"/>
        <xdr:cNvSpPr/>
      </xdr:nvSpPr>
      <xdr:spPr>
        <a:xfrm>
          <a:off x="20383500" y="133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62366</xdr:rowOff>
    </xdr:from>
    <xdr:ext cx="534377" cy="259045"/>
    <xdr:sp macro="" textlink="">
      <xdr:nvSpPr>
        <xdr:cNvPr id="868" name="テキスト ボックス 867"/>
        <xdr:cNvSpPr txBox="1"/>
      </xdr:nvSpPr>
      <xdr:spPr>
        <a:xfrm>
          <a:off x="20167111" y="134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133441</xdr:rowOff>
    </xdr:from>
    <xdr:to>
      <xdr:col>102</xdr:col>
      <xdr:colOff>165100</xdr:colOff>
      <xdr:row>78</xdr:row>
      <xdr:rowOff>63591</xdr:rowOff>
    </xdr:to>
    <xdr:sp macro="" textlink="">
      <xdr:nvSpPr>
        <xdr:cNvPr id="869" name="楕円 868"/>
        <xdr:cNvSpPr/>
      </xdr:nvSpPr>
      <xdr:spPr>
        <a:xfrm>
          <a:off x="19494500" y="133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54718</xdr:rowOff>
    </xdr:from>
    <xdr:ext cx="534377" cy="259045"/>
    <xdr:sp macro="" textlink="">
      <xdr:nvSpPr>
        <xdr:cNvPr id="870" name="テキスト ボックス 869"/>
        <xdr:cNvSpPr txBox="1"/>
      </xdr:nvSpPr>
      <xdr:spPr>
        <a:xfrm>
          <a:off x="19278111" y="134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121368</xdr:rowOff>
    </xdr:from>
    <xdr:to>
      <xdr:col>98</xdr:col>
      <xdr:colOff>38100</xdr:colOff>
      <xdr:row>78</xdr:row>
      <xdr:rowOff>51518</xdr:rowOff>
    </xdr:to>
    <xdr:sp macro="" textlink="">
      <xdr:nvSpPr>
        <xdr:cNvPr id="871" name="楕円 870"/>
        <xdr:cNvSpPr/>
      </xdr:nvSpPr>
      <xdr:spPr>
        <a:xfrm>
          <a:off x="18605500" y="133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68045</xdr:rowOff>
    </xdr:from>
    <xdr:ext cx="534377" cy="259045"/>
    <xdr:sp macro="" textlink="">
      <xdr:nvSpPr>
        <xdr:cNvPr id="872" name="テキスト ボックス 871"/>
        <xdr:cNvSpPr txBox="1"/>
      </xdr:nvSpPr>
      <xdr:spPr>
        <a:xfrm>
          <a:off x="18389111" y="130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年度における歳出決算総額は、住民一人当たり</a:t>
          </a:r>
          <a:r>
            <a:rPr kumimoji="1" lang="en-US" altLang="ja-JP" sz="1100" baseline="0">
              <a:solidFill>
                <a:schemeClr val="dk1"/>
              </a:solidFill>
              <a:effectLst/>
              <a:latin typeface="+mn-lt"/>
              <a:ea typeface="+mn-ea"/>
              <a:cs typeface="+mn-cs"/>
            </a:rPr>
            <a:t>795</a:t>
          </a:r>
          <a:r>
            <a:rPr kumimoji="1" lang="ja-JP" altLang="ja-JP" sz="1100" baseline="0">
              <a:solidFill>
                <a:schemeClr val="dk1"/>
              </a:solidFill>
              <a:effectLst/>
              <a:latin typeface="+mn-lt"/>
              <a:ea typeface="+mn-ea"/>
              <a:cs typeface="+mn-cs"/>
            </a:rPr>
            <a:t>千円であり、平成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年度決算</a:t>
          </a:r>
          <a:r>
            <a:rPr kumimoji="1" lang="en-US" altLang="ja-JP" sz="1100" baseline="0">
              <a:solidFill>
                <a:schemeClr val="dk1"/>
              </a:solidFill>
              <a:effectLst/>
              <a:latin typeface="+mn-lt"/>
              <a:ea typeface="+mn-ea"/>
              <a:cs typeface="+mn-cs"/>
            </a:rPr>
            <a:t>826</a:t>
          </a:r>
          <a:r>
            <a:rPr kumimoji="1" lang="ja-JP" altLang="ja-JP" sz="1100" baseline="0">
              <a:solidFill>
                <a:schemeClr val="dk1"/>
              </a:solidFill>
              <a:effectLst/>
              <a:latin typeface="+mn-lt"/>
              <a:ea typeface="+mn-ea"/>
              <a:cs typeface="+mn-cs"/>
            </a:rPr>
            <a:t>千円と比較して</a:t>
          </a:r>
          <a:r>
            <a:rPr kumimoji="1" lang="en-US" altLang="ja-JP" sz="1100" baseline="0">
              <a:solidFill>
                <a:schemeClr val="dk1"/>
              </a:solidFill>
              <a:effectLst/>
              <a:latin typeface="+mn-lt"/>
              <a:ea typeface="+mn-ea"/>
              <a:cs typeface="+mn-cs"/>
            </a:rPr>
            <a:t>31</a:t>
          </a:r>
          <a:r>
            <a:rPr kumimoji="1" lang="ja-JP" altLang="ja-JP"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3.8%</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している</a:t>
          </a:r>
          <a:r>
            <a:rPr kumimoji="1" lang="ja-JP" altLang="en-US" sz="1100" baseline="0">
              <a:solidFill>
                <a:schemeClr val="dk1"/>
              </a:solidFill>
              <a:effectLst/>
              <a:latin typeface="+mn-lt"/>
              <a:ea typeface="+mn-ea"/>
              <a:cs typeface="+mn-cs"/>
            </a:rPr>
            <a:t>が、全ての経費に共通して人口減少による増加傾向が見られる。</a:t>
          </a:r>
          <a:r>
            <a:rPr kumimoji="1" lang="ja-JP" altLang="ja-JP" sz="1100" baseline="0">
              <a:solidFill>
                <a:schemeClr val="dk1"/>
              </a:solidFill>
              <a:effectLst/>
              <a:latin typeface="+mn-lt"/>
              <a:ea typeface="+mn-ea"/>
              <a:cs typeface="+mn-cs"/>
            </a:rPr>
            <a:t>最も経費が大きいのは</a:t>
          </a:r>
          <a:r>
            <a:rPr kumimoji="1" lang="ja-JP" altLang="en-US" sz="1100" baseline="0">
              <a:solidFill>
                <a:schemeClr val="dk1"/>
              </a:solidFill>
              <a:effectLst/>
              <a:latin typeface="+mn-lt"/>
              <a:ea typeface="+mn-ea"/>
              <a:cs typeface="+mn-cs"/>
            </a:rPr>
            <a:t>人件費</a:t>
          </a:r>
          <a:r>
            <a:rPr kumimoji="1" lang="ja-JP" altLang="ja-JP" sz="1100" baseline="0">
              <a:solidFill>
                <a:schemeClr val="dk1"/>
              </a:solidFill>
              <a:effectLst/>
              <a:latin typeface="+mn-lt"/>
              <a:ea typeface="+mn-ea"/>
              <a:cs typeface="+mn-cs"/>
            </a:rPr>
            <a:t>の</a:t>
          </a:r>
          <a:r>
            <a:rPr kumimoji="1" lang="en-US" altLang="ja-JP" sz="1100" baseline="0">
              <a:solidFill>
                <a:schemeClr val="dk1"/>
              </a:solidFill>
              <a:effectLst/>
              <a:latin typeface="+mn-lt"/>
              <a:ea typeface="+mn-ea"/>
              <a:cs typeface="+mn-cs"/>
            </a:rPr>
            <a:t>150,439</a:t>
          </a:r>
          <a:r>
            <a:rPr kumimoji="1" lang="ja-JP" altLang="ja-JP" sz="1100" baseline="0">
              <a:solidFill>
                <a:schemeClr val="dk1"/>
              </a:solidFill>
              <a:effectLst/>
              <a:latin typeface="+mn-lt"/>
              <a:ea typeface="+mn-ea"/>
              <a:cs typeface="+mn-cs"/>
            </a:rPr>
            <a:t>円／人であり、対前年では</a:t>
          </a:r>
          <a:r>
            <a:rPr kumimoji="1" lang="en-US" altLang="ja-JP" sz="1100" baseline="0">
              <a:solidFill>
                <a:schemeClr val="dk1"/>
              </a:solidFill>
              <a:effectLst/>
              <a:latin typeface="+mn-lt"/>
              <a:ea typeface="+mn-ea"/>
              <a:cs typeface="+mn-cs"/>
            </a:rPr>
            <a:t>13,814</a:t>
          </a:r>
          <a:r>
            <a:rPr kumimoji="1" lang="ja-JP" altLang="ja-JP"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10.1%</a:t>
          </a:r>
          <a:r>
            <a:rPr kumimoji="1" lang="ja-JP" altLang="ja-JP" sz="1100" baseline="0">
              <a:solidFill>
                <a:schemeClr val="dk1"/>
              </a:solidFill>
              <a:effectLst/>
              <a:latin typeface="+mn-lt"/>
              <a:ea typeface="+mn-ea"/>
              <a:cs typeface="+mn-cs"/>
            </a:rPr>
            <a:t>）の増となっているが、</a:t>
          </a:r>
          <a:r>
            <a:rPr kumimoji="1" lang="ja-JP" altLang="ja-JP" sz="1100">
              <a:solidFill>
                <a:schemeClr val="dk1"/>
              </a:solidFill>
              <a:effectLst/>
              <a:latin typeface="+mn-lt"/>
              <a:ea typeface="+mn-ea"/>
              <a:cs typeface="+mn-cs"/>
            </a:rPr>
            <a:t>これは機構改革、新規採用による職員数の増、産休育休からの職場復帰、災害多発による超過勤務手当の増などによるものである。</a:t>
          </a:r>
          <a:r>
            <a:rPr kumimoji="1" lang="ja-JP" altLang="en-US" sz="1100">
              <a:solidFill>
                <a:schemeClr val="dk1"/>
              </a:solidFill>
              <a:effectLst/>
              <a:latin typeface="+mn-lt"/>
              <a:ea typeface="+mn-ea"/>
              <a:cs typeface="+mn-cs"/>
            </a:rPr>
            <a:t>また、人件費と同等の経費として、物件費</a:t>
          </a:r>
          <a:r>
            <a:rPr kumimoji="1" lang="en-US" altLang="ja-JP" sz="1100">
              <a:solidFill>
                <a:schemeClr val="dk1"/>
              </a:solidFill>
              <a:effectLst/>
              <a:latin typeface="+mn-lt"/>
              <a:ea typeface="+mn-ea"/>
              <a:cs typeface="+mn-cs"/>
            </a:rPr>
            <a:t>140,761</a:t>
          </a:r>
          <a:r>
            <a:rPr kumimoji="1" lang="ja-JP" altLang="en-US" sz="1100">
              <a:solidFill>
                <a:schemeClr val="dk1"/>
              </a:solidFill>
              <a:effectLst/>
              <a:latin typeface="+mn-lt"/>
              <a:ea typeface="+mn-ea"/>
              <a:cs typeface="+mn-cs"/>
            </a:rPr>
            <a:t>円／人、補助費等</a:t>
          </a:r>
          <a:r>
            <a:rPr kumimoji="1" lang="en-US" altLang="ja-JP" sz="1100">
              <a:solidFill>
                <a:schemeClr val="dk1"/>
              </a:solidFill>
              <a:effectLst/>
              <a:latin typeface="+mn-lt"/>
              <a:ea typeface="+mn-ea"/>
              <a:cs typeface="+mn-cs"/>
            </a:rPr>
            <a:t>143,199</a:t>
          </a:r>
          <a:r>
            <a:rPr kumimoji="1" lang="ja-JP" altLang="en-US" sz="1100">
              <a:solidFill>
                <a:schemeClr val="dk1"/>
              </a:solidFill>
              <a:effectLst/>
              <a:latin typeface="+mn-lt"/>
              <a:ea typeface="+mn-ea"/>
              <a:cs typeface="+mn-cs"/>
            </a:rPr>
            <a:t>円／人が挙げられるが、共に増加傾向である。物件費については、</a:t>
          </a:r>
          <a:r>
            <a:rPr kumimoji="1" lang="ja-JP" altLang="ja-JP" sz="1100">
              <a:solidFill>
                <a:schemeClr val="dk1"/>
              </a:solidFill>
              <a:effectLst/>
              <a:latin typeface="+mn-lt"/>
              <a:ea typeface="+mn-ea"/>
              <a:cs typeface="+mn-cs"/>
            </a:rPr>
            <a:t>新庁舎建設に係る設計業務等</a:t>
          </a:r>
          <a:r>
            <a:rPr kumimoji="1" lang="ja-JP" altLang="en-US" sz="1100">
              <a:solidFill>
                <a:schemeClr val="dk1"/>
              </a:solidFill>
              <a:effectLst/>
              <a:latin typeface="+mn-lt"/>
              <a:ea typeface="+mn-ea"/>
              <a:cs typeface="+mn-cs"/>
            </a:rPr>
            <a:t>により今年度大きく増えており、</a:t>
          </a:r>
          <a:r>
            <a:rPr kumimoji="1" lang="ja-JP" altLang="ja-JP" sz="1100">
              <a:solidFill>
                <a:schemeClr val="dk1"/>
              </a:solidFill>
              <a:effectLst/>
              <a:latin typeface="+mn-lt"/>
              <a:ea typeface="+mn-ea"/>
              <a:cs typeface="+mn-cs"/>
            </a:rPr>
            <a:t>地域おこし協力隊の増員</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電算化</a:t>
          </a:r>
          <a:r>
            <a:rPr kumimoji="1" lang="ja-JP" altLang="en-US" sz="1100">
              <a:solidFill>
                <a:schemeClr val="dk1"/>
              </a:solidFill>
              <a:effectLst/>
              <a:latin typeface="+mn-lt"/>
              <a:ea typeface="+mn-ea"/>
              <a:cs typeface="+mn-cs"/>
            </a:rPr>
            <a:t>された業務等の</a:t>
          </a:r>
          <a:r>
            <a:rPr kumimoji="1" lang="ja-JP" altLang="ja-JP" sz="1100">
              <a:solidFill>
                <a:schemeClr val="dk1"/>
              </a:solidFill>
              <a:effectLst/>
              <a:latin typeface="+mn-lt"/>
              <a:ea typeface="+mn-ea"/>
              <a:cs typeface="+mn-cs"/>
            </a:rPr>
            <a:t>保守点検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機器使用料などの増加傾向に</a:t>
          </a:r>
          <a:r>
            <a:rPr kumimoji="1" lang="ja-JP" altLang="en-US" sz="1100">
              <a:solidFill>
                <a:schemeClr val="dk1"/>
              </a:solidFill>
              <a:effectLst/>
              <a:latin typeface="+mn-lt"/>
              <a:ea typeface="+mn-ea"/>
              <a:cs typeface="+mn-cs"/>
            </a:rPr>
            <a:t>よるものである</a:t>
          </a:r>
          <a:r>
            <a:rPr kumimoji="1" lang="ja-JP" altLang="ja-JP" sz="110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補助費等</a:t>
          </a:r>
          <a:r>
            <a:rPr kumimoji="1" lang="ja-JP" altLang="ja-JP" sz="1100" baseline="0">
              <a:solidFill>
                <a:schemeClr val="dk1"/>
              </a:solidFill>
              <a:effectLst/>
              <a:latin typeface="+mn-lt"/>
              <a:ea typeface="+mn-ea"/>
              <a:cs typeface="+mn-cs"/>
            </a:rPr>
            <a:t>は</a:t>
          </a:r>
          <a:r>
            <a:rPr kumimoji="1" lang="ja-JP" altLang="en-US" sz="1100" baseline="0">
              <a:solidFill>
                <a:schemeClr val="dk1"/>
              </a:solidFill>
              <a:effectLst/>
              <a:latin typeface="+mn-lt"/>
              <a:ea typeface="+mn-ea"/>
              <a:cs typeface="+mn-cs"/>
            </a:rPr>
            <a:t>、木曽広域連合に対する負担金や</a:t>
          </a:r>
          <a:r>
            <a:rPr kumimoji="1" lang="ja-JP" altLang="ja-JP" sz="1100" baseline="0">
              <a:solidFill>
                <a:schemeClr val="dk1"/>
              </a:solidFill>
              <a:effectLst/>
              <a:latin typeface="+mn-lt"/>
              <a:ea typeface="+mn-ea"/>
              <a:cs typeface="+mn-cs"/>
            </a:rPr>
            <a:t>水道事業会計（法適）に対する高料金対策負担</a:t>
          </a:r>
          <a:r>
            <a:rPr kumimoji="1" lang="ja-JP" altLang="en-US" sz="1100" baseline="0">
              <a:solidFill>
                <a:schemeClr val="dk1"/>
              </a:solidFill>
              <a:effectLst/>
              <a:latin typeface="+mn-lt"/>
              <a:ea typeface="+mn-ea"/>
              <a:cs typeface="+mn-cs"/>
            </a:rPr>
            <a:t>金</a:t>
          </a:r>
          <a:r>
            <a:rPr kumimoji="1" lang="ja-JP" altLang="ja-JP" sz="1100" baseline="0">
              <a:solidFill>
                <a:schemeClr val="dk1"/>
              </a:solidFill>
              <a:effectLst/>
              <a:latin typeface="+mn-lt"/>
              <a:ea typeface="+mn-ea"/>
              <a:cs typeface="+mn-cs"/>
            </a:rPr>
            <a:t>（繰出金）が増えていることもあり、増加傾向にある。</a:t>
          </a:r>
          <a:r>
            <a:rPr kumimoji="1" lang="ja-JP" altLang="en-US" sz="1100" baseline="0">
              <a:solidFill>
                <a:schemeClr val="dk1"/>
              </a:solidFill>
              <a:effectLst/>
              <a:latin typeface="+mn-lt"/>
              <a:ea typeface="+mn-ea"/>
              <a:cs typeface="+mn-cs"/>
            </a:rPr>
            <a:t>また、補助費等については</a:t>
          </a:r>
          <a:r>
            <a:rPr kumimoji="1" lang="ja-JP" altLang="ja-JP" sz="1100" baseline="0">
              <a:solidFill>
                <a:schemeClr val="dk1"/>
              </a:solidFill>
              <a:effectLst/>
              <a:latin typeface="+mn-lt"/>
              <a:ea typeface="+mn-ea"/>
              <a:cs typeface="+mn-cs"/>
            </a:rPr>
            <a:t>前年度最も経費が大きかった</a:t>
          </a:r>
          <a:r>
            <a:rPr kumimoji="1" lang="ja-JP" altLang="en-US" sz="1100" baseline="0">
              <a:solidFill>
                <a:schemeClr val="dk1"/>
              </a:solidFill>
              <a:effectLst/>
              <a:latin typeface="+mn-lt"/>
              <a:ea typeface="+mn-ea"/>
              <a:cs typeface="+mn-cs"/>
            </a:rPr>
            <a:t>が、大きく減少（△</a:t>
          </a:r>
          <a:r>
            <a:rPr kumimoji="1" lang="en-US" altLang="ja-JP" sz="1100" baseline="0">
              <a:solidFill>
                <a:schemeClr val="dk1"/>
              </a:solidFill>
              <a:effectLst/>
              <a:latin typeface="+mn-lt"/>
              <a:ea typeface="+mn-ea"/>
              <a:cs typeface="+mn-cs"/>
            </a:rPr>
            <a:t>46,677</a:t>
          </a:r>
          <a:r>
            <a:rPr kumimoji="1" lang="ja-JP" altLang="en-US" sz="1100" baseline="0">
              <a:solidFill>
                <a:schemeClr val="dk1"/>
              </a:solidFill>
              <a:effectLst/>
              <a:latin typeface="+mn-lt"/>
              <a:ea typeface="+mn-ea"/>
              <a:cs typeface="+mn-cs"/>
            </a:rPr>
            <a:t>円／人）しており、</a:t>
          </a:r>
          <a:r>
            <a:rPr kumimoji="1" lang="ja-JP" altLang="ja-JP" sz="1100" baseline="0">
              <a:solidFill>
                <a:schemeClr val="dk1"/>
              </a:solidFill>
              <a:effectLst/>
              <a:latin typeface="+mn-lt"/>
              <a:ea typeface="+mn-ea"/>
              <a:cs typeface="+mn-cs"/>
            </a:rPr>
            <a:t>これは</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en-US" sz="1100" baseline="0">
              <a:solidFill>
                <a:schemeClr val="dk1"/>
              </a:solidFill>
              <a:effectLst/>
              <a:latin typeface="+mn-lt"/>
              <a:ea typeface="+mn-ea"/>
              <a:cs typeface="+mn-cs"/>
            </a:rPr>
            <a:t>年度に実施した</a:t>
          </a:r>
          <a:r>
            <a:rPr kumimoji="1" lang="ja-JP" altLang="ja-JP" sz="1100" baseline="0">
              <a:solidFill>
                <a:schemeClr val="dk1"/>
              </a:solidFill>
              <a:effectLst/>
              <a:latin typeface="+mn-lt"/>
              <a:ea typeface="+mn-ea"/>
              <a:cs typeface="+mn-cs"/>
            </a:rPr>
            <a:t>木曽広域連合によるごみ処理施設整備事業の負担金</a:t>
          </a:r>
          <a:r>
            <a:rPr kumimoji="1" lang="ja-JP" altLang="en-US" sz="1100" baseline="0">
              <a:solidFill>
                <a:schemeClr val="dk1"/>
              </a:solidFill>
              <a:effectLst/>
              <a:latin typeface="+mn-lt"/>
              <a:ea typeface="+mn-ea"/>
              <a:cs typeface="+mn-cs"/>
            </a:rPr>
            <a:t>支出が終了したことによる。</a:t>
          </a:r>
          <a:endParaRPr lang="ja-JP" altLang="ja-JP" sz="1400">
            <a:effectLst/>
          </a:endParaRPr>
        </a:p>
        <a:p>
          <a:r>
            <a:rPr kumimoji="1" lang="ja-JP" altLang="ja-JP" sz="1100" baseline="0">
              <a:solidFill>
                <a:schemeClr val="dk1"/>
              </a:solidFill>
              <a:effectLst/>
              <a:latin typeface="+mn-lt"/>
              <a:ea typeface="+mn-ea"/>
              <a:cs typeface="+mn-cs"/>
            </a:rPr>
            <a:t>　普通建設事業については、公民館等大規模改修事業が終了した平成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年度をピークに減少していたが、平成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年度には定住促進住宅建設等により再度増加。平成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年度には防災無線戸別受信機整備事業や橋梁長寿命化修繕事業の影響により増加が続いた。中でも更新整備に係る費用が増加しており、</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年度は減少したものの、上松小学校中規模改修事業等の実施により比較的高い水準となっている。災害復旧費を除き、最も増加率の高かった維持補修費についても上松小学校改修の影響である。</a:t>
          </a:r>
          <a:r>
            <a:rPr kumimoji="1" lang="ja-JP" altLang="ja-JP" sz="1100" baseline="0">
              <a:solidFill>
                <a:schemeClr val="dk1"/>
              </a:solidFill>
              <a:effectLst/>
              <a:latin typeface="+mn-lt"/>
              <a:ea typeface="+mn-ea"/>
              <a:cs typeface="+mn-cs"/>
            </a:rPr>
            <a:t>多くの施設等の老朽化が進み更新整備に係る費用は年々増加傾向にあり、また維持補修費にも同様の傾向が見られることから、公共施設等総合管理計画等により、過大な投資となることのないよう今後の施設等の在り方・維持修繕方法等について十分検討し、経費の削減を図りたい。</a:t>
          </a:r>
          <a:r>
            <a:rPr kumimoji="1" lang="ja-JP" altLang="en-US" sz="1100" baseline="0">
              <a:solidFill>
                <a:schemeClr val="dk1"/>
              </a:solidFill>
              <a:effectLst/>
              <a:latin typeface="+mn-lt"/>
              <a:ea typeface="+mn-ea"/>
              <a:cs typeface="+mn-cs"/>
            </a:rPr>
            <a:t>維持補修費</a:t>
          </a:r>
          <a:r>
            <a:rPr kumimoji="1" lang="ja-JP" altLang="ja-JP" sz="1100" baseline="0">
              <a:solidFill>
                <a:schemeClr val="dk1"/>
              </a:solidFill>
              <a:effectLst/>
              <a:latin typeface="+mn-lt"/>
              <a:ea typeface="+mn-ea"/>
              <a:cs typeface="+mn-cs"/>
            </a:rPr>
            <a:t>を除く全ての性質について類似団体内平均値を下回っているものの、人口の減少が著しく進む中、業務内容について一つ一つ見直しを行い、コスト削減に努めていく。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
4,474
168.42
3,748,475
3,608,149
66,659
2,464,273
3,897,244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84925</xdr:rowOff>
    </xdr:from>
    <xdr:to>
      <xdr:col>24</xdr:col>
      <xdr:colOff>63500</xdr:colOff>
      <xdr:row>38</xdr:row>
      <xdr:rowOff>88506</xdr:rowOff>
    </xdr:to>
    <xdr:cxnSp macro="">
      <xdr:nvCxnSpPr>
        <xdr:cNvPr id="60" name="直線コネクタ 59"/>
        <xdr:cNvCxnSpPr/>
      </xdr:nvCxnSpPr>
      <xdr:spPr>
        <a:xfrm flipV="1">
          <a:off x="3797300" y="6600025"/>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88506</xdr:rowOff>
    </xdr:from>
    <xdr:to>
      <xdr:col>19</xdr:col>
      <xdr:colOff>177800</xdr:colOff>
      <xdr:row>38</xdr:row>
      <xdr:rowOff>91301</xdr:rowOff>
    </xdr:to>
    <xdr:cxnSp macro="">
      <xdr:nvCxnSpPr>
        <xdr:cNvPr id="63" name="直線コネクタ 62"/>
        <xdr:cNvCxnSpPr/>
      </xdr:nvCxnSpPr>
      <xdr:spPr>
        <a:xfrm flipV="1">
          <a:off x="2908300" y="6603606"/>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84772</xdr:rowOff>
    </xdr:from>
    <xdr:to>
      <xdr:col>15</xdr:col>
      <xdr:colOff>50800</xdr:colOff>
      <xdr:row>38</xdr:row>
      <xdr:rowOff>91301</xdr:rowOff>
    </xdr:to>
    <xdr:cxnSp macro="">
      <xdr:nvCxnSpPr>
        <xdr:cNvPr id="66" name="直線コネクタ 65"/>
        <xdr:cNvCxnSpPr/>
      </xdr:nvCxnSpPr>
      <xdr:spPr>
        <a:xfrm>
          <a:off x="2019300" y="6599872"/>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84772</xdr:rowOff>
    </xdr:from>
    <xdr:to>
      <xdr:col>10</xdr:col>
      <xdr:colOff>114300</xdr:colOff>
      <xdr:row>38</xdr:row>
      <xdr:rowOff>93205</xdr:rowOff>
    </xdr:to>
    <xdr:cxnSp macro="">
      <xdr:nvCxnSpPr>
        <xdr:cNvPr id="69" name="直線コネクタ 68"/>
        <xdr:cNvCxnSpPr/>
      </xdr:nvCxnSpPr>
      <xdr:spPr>
        <a:xfrm flipV="1">
          <a:off x="1130300" y="6599872"/>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39815</xdr:rowOff>
    </xdr:from>
    <xdr:to>
      <xdr:col>6</xdr:col>
      <xdr:colOff>38100</xdr:colOff>
      <xdr:row>38</xdr:row>
      <xdr:rowOff>141415</xdr:rowOff>
    </xdr:to>
    <xdr:sp macro="" textlink="">
      <xdr:nvSpPr>
        <xdr:cNvPr id="72" name="フローチャート: 判断 71"/>
        <xdr:cNvSpPr/>
      </xdr:nvSpPr>
      <xdr:spPr>
        <a:xfrm>
          <a:off x="1079500" y="65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157942</xdr:rowOff>
    </xdr:from>
    <xdr:ext cx="469744" cy="259045"/>
    <xdr:sp macro="" textlink="">
      <xdr:nvSpPr>
        <xdr:cNvPr id="73" name="テキスト ボックス 72"/>
        <xdr:cNvSpPr txBox="1"/>
      </xdr:nvSpPr>
      <xdr:spPr>
        <a:xfrm>
          <a:off x="895428" y="633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34125</xdr:rowOff>
    </xdr:from>
    <xdr:to>
      <xdr:col>24</xdr:col>
      <xdr:colOff>114300</xdr:colOff>
      <xdr:row>38</xdr:row>
      <xdr:rowOff>135725</xdr:rowOff>
    </xdr:to>
    <xdr:sp macro="" textlink="">
      <xdr:nvSpPr>
        <xdr:cNvPr id="79" name="楕円 78"/>
        <xdr:cNvSpPr/>
      </xdr:nvSpPr>
      <xdr:spPr>
        <a:xfrm>
          <a:off x="4584700" y="65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120502</xdr:rowOff>
    </xdr:from>
    <xdr:ext cx="534377" cy="259045"/>
    <xdr:sp macro="" textlink="">
      <xdr:nvSpPr>
        <xdr:cNvPr id="80" name="議会費該当値テキスト"/>
        <xdr:cNvSpPr txBox="1"/>
      </xdr:nvSpPr>
      <xdr:spPr>
        <a:xfrm>
          <a:off x="4686300" y="646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37706</xdr:rowOff>
    </xdr:from>
    <xdr:to>
      <xdr:col>20</xdr:col>
      <xdr:colOff>38100</xdr:colOff>
      <xdr:row>38</xdr:row>
      <xdr:rowOff>139306</xdr:rowOff>
    </xdr:to>
    <xdr:sp macro="" textlink="">
      <xdr:nvSpPr>
        <xdr:cNvPr id="81" name="楕円 80"/>
        <xdr:cNvSpPr/>
      </xdr:nvSpPr>
      <xdr:spPr>
        <a:xfrm>
          <a:off x="3746500" y="65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130433</xdr:rowOff>
    </xdr:from>
    <xdr:ext cx="534377" cy="259045"/>
    <xdr:sp macro="" textlink="">
      <xdr:nvSpPr>
        <xdr:cNvPr id="82" name="テキスト ボックス 81"/>
        <xdr:cNvSpPr txBox="1"/>
      </xdr:nvSpPr>
      <xdr:spPr>
        <a:xfrm>
          <a:off x="3530111" y="66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40501</xdr:rowOff>
    </xdr:from>
    <xdr:to>
      <xdr:col>15</xdr:col>
      <xdr:colOff>101600</xdr:colOff>
      <xdr:row>38</xdr:row>
      <xdr:rowOff>142101</xdr:rowOff>
    </xdr:to>
    <xdr:sp macro="" textlink="">
      <xdr:nvSpPr>
        <xdr:cNvPr id="83" name="楕円 82"/>
        <xdr:cNvSpPr/>
      </xdr:nvSpPr>
      <xdr:spPr>
        <a:xfrm>
          <a:off x="2857500" y="65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133228</xdr:rowOff>
    </xdr:from>
    <xdr:ext cx="469744" cy="259045"/>
    <xdr:sp macro="" textlink="">
      <xdr:nvSpPr>
        <xdr:cNvPr id="84" name="テキスト ボックス 83"/>
        <xdr:cNvSpPr txBox="1"/>
      </xdr:nvSpPr>
      <xdr:spPr>
        <a:xfrm>
          <a:off x="2673428" y="664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33972</xdr:rowOff>
    </xdr:from>
    <xdr:to>
      <xdr:col>10</xdr:col>
      <xdr:colOff>165100</xdr:colOff>
      <xdr:row>38</xdr:row>
      <xdr:rowOff>135572</xdr:rowOff>
    </xdr:to>
    <xdr:sp macro="" textlink="">
      <xdr:nvSpPr>
        <xdr:cNvPr id="85" name="楕円 84"/>
        <xdr:cNvSpPr/>
      </xdr:nvSpPr>
      <xdr:spPr>
        <a:xfrm>
          <a:off x="1968500" y="65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126699</xdr:rowOff>
    </xdr:from>
    <xdr:ext cx="534377" cy="259045"/>
    <xdr:sp macro="" textlink="">
      <xdr:nvSpPr>
        <xdr:cNvPr id="86" name="テキスト ボックス 85"/>
        <xdr:cNvSpPr txBox="1"/>
      </xdr:nvSpPr>
      <xdr:spPr>
        <a:xfrm>
          <a:off x="1752111" y="66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42405</xdr:rowOff>
    </xdr:from>
    <xdr:to>
      <xdr:col>6</xdr:col>
      <xdr:colOff>38100</xdr:colOff>
      <xdr:row>38</xdr:row>
      <xdr:rowOff>144005</xdr:rowOff>
    </xdr:to>
    <xdr:sp macro="" textlink="">
      <xdr:nvSpPr>
        <xdr:cNvPr id="87" name="楕円 86"/>
        <xdr:cNvSpPr/>
      </xdr:nvSpPr>
      <xdr:spPr>
        <a:xfrm>
          <a:off x="1079500" y="6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135132</xdr:rowOff>
    </xdr:from>
    <xdr:ext cx="469744" cy="259045"/>
    <xdr:sp macro="" textlink="">
      <xdr:nvSpPr>
        <xdr:cNvPr id="88" name="テキスト ボックス 87"/>
        <xdr:cNvSpPr txBox="1"/>
      </xdr:nvSpPr>
      <xdr:spPr>
        <a:xfrm>
          <a:off x="895428" y="66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18422</xdr:rowOff>
    </xdr:from>
    <xdr:to>
      <xdr:col>24</xdr:col>
      <xdr:colOff>63500</xdr:colOff>
      <xdr:row>59</xdr:row>
      <xdr:rowOff>18707</xdr:rowOff>
    </xdr:to>
    <xdr:cxnSp macro="">
      <xdr:nvCxnSpPr>
        <xdr:cNvPr id="117" name="直線コネクタ 116"/>
        <xdr:cNvCxnSpPr/>
      </xdr:nvCxnSpPr>
      <xdr:spPr>
        <a:xfrm flipV="1">
          <a:off x="3797300" y="10133972"/>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18447</xdr:rowOff>
    </xdr:from>
    <xdr:to>
      <xdr:col>19</xdr:col>
      <xdr:colOff>177800</xdr:colOff>
      <xdr:row>59</xdr:row>
      <xdr:rowOff>18707</xdr:rowOff>
    </xdr:to>
    <xdr:cxnSp macro="">
      <xdr:nvCxnSpPr>
        <xdr:cNvPr id="120" name="直線コネクタ 119"/>
        <xdr:cNvCxnSpPr/>
      </xdr:nvCxnSpPr>
      <xdr:spPr>
        <a:xfrm>
          <a:off x="2908300" y="101339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14095</xdr:rowOff>
    </xdr:from>
    <xdr:to>
      <xdr:col>15</xdr:col>
      <xdr:colOff>50800</xdr:colOff>
      <xdr:row>59</xdr:row>
      <xdr:rowOff>18447</xdr:rowOff>
    </xdr:to>
    <xdr:cxnSp macro="">
      <xdr:nvCxnSpPr>
        <xdr:cNvPr id="123" name="直線コネクタ 122"/>
        <xdr:cNvCxnSpPr/>
      </xdr:nvCxnSpPr>
      <xdr:spPr>
        <a:xfrm>
          <a:off x="2019300" y="10129645"/>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14095</xdr:rowOff>
    </xdr:from>
    <xdr:to>
      <xdr:col>10</xdr:col>
      <xdr:colOff>114300</xdr:colOff>
      <xdr:row>59</xdr:row>
      <xdr:rowOff>20937</xdr:rowOff>
    </xdr:to>
    <xdr:cxnSp macro="">
      <xdr:nvCxnSpPr>
        <xdr:cNvPr id="126" name="直線コネクタ 125"/>
        <xdr:cNvCxnSpPr/>
      </xdr:nvCxnSpPr>
      <xdr:spPr>
        <a:xfrm flipV="1">
          <a:off x="1130300" y="10129645"/>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128660</xdr:rowOff>
    </xdr:from>
    <xdr:to>
      <xdr:col>6</xdr:col>
      <xdr:colOff>38100</xdr:colOff>
      <xdr:row>59</xdr:row>
      <xdr:rowOff>58810</xdr:rowOff>
    </xdr:to>
    <xdr:sp macro="" textlink="">
      <xdr:nvSpPr>
        <xdr:cNvPr id="129" name="フローチャート: 判断 128"/>
        <xdr:cNvSpPr/>
      </xdr:nvSpPr>
      <xdr:spPr>
        <a:xfrm>
          <a:off x="1079500" y="100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75337</xdr:rowOff>
    </xdr:from>
    <xdr:ext cx="599010" cy="259045"/>
    <xdr:sp macro="" textlink="">
      <xdr:nvSpPr>
        <xdr:cNvPr id="130" name="テキスト ボックス 129"/>
        <xdr:cNvSpPr txBox="1"/>
      </xdr:nvSpPr>
      <xdr:spPr>
        <a:xfrm>
          <a:off x="830795" y="98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139072</xdr:rowOff>
    </xdr:from>
    <xdr:to>
      <xdr:col>24</xdr:col>
      <xdr:colOff>114300</xdr:colOff>
      <xdr:row>59</xdr:row>
      <xdr:rowOff>69222</xdr:rowOff>
    </xdr:to>
    <xdr:sp macro="" textlink="">
      <xdr:nvSpPr>
        <xdr:cNvPr id="136" name="楕円 135"/>
        <xdr:cNvSpPr/>
      </xdr:nvSpPr>
      <xdr:spPr>
        <a:xfrm>
          <a:off x="4584700" y="100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139357</xdr:rowOff>
    </xdr:from>
    <xdr:to>
      <xdr:col>20</xdr:col>
      <xdr:colOff>38100</xdr:colOff>
      <xdr:row>59</xdr:row>
      <xdr:rowOff>69507</xdr:rowOff>
    </xdr:to>
    <xdr:sp macro="" textlink="">
      <xdr:nvSpPr>
        <xdr:cNvPr id="138" name="楕円 137"/>
        <xdr:cNvSpPr/>
      </xdr:nvSpPr>
      <xdr:spPr>
        <a:xfrm>
          <a:off x="3746500" y="100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60634</xdr:rowOff>
    </xdr:from>
    <xdr:ext cx="599010" cy="259045"/>
    <xdr:sp macro="" textlink="">
      <xdr:nvSpPr>
        <xdr:cNvPr id="139" name="テキスト ボックス 138"/>
        <xdr:cNvSpPr txBox="1"/>
      </xdr:nvSpPr>
      <xdr:spPr>
        <a:xfrm>
          <a:off x="3497795" y="1017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139097</xdr:rowOff>
    </xdr:from>
    <xdr:to>
      <xdr:col>15</xdr:col>
      <xdr:colOff>101600</xdr:colOff>
      <xdr:row>59</xdr:row>
      <xdr:rowOff>69247</xdr:rowOff>
    </xdr:to>
    <xdr:sp macro="" textlink="">
      <xdr:nvSpPr>
        <xdr:cNvPr id="140" name="楕円 139"/>
        <xdr:cNvSpPr/>
      </xdr:nvSpPr>
      <xdr:spPr>
        <a:xfrm>
          <a:off x="2857500" y="100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60374</xdr:rowOff>
    </xdr:from>
    <xdr:ext cx="599010" cy="259045"/>
    <xdr:sp macro="" textlink="">
      <xdr:nvSpPr>
        <xdr:cNvPr id="141" name="テキスト ボックス 140"/>
        <xdr:cNvSpPr txBox="1"/>
      </xdr:nvSpPr>
      <xdr:spPr>
        <a:xfrm>
          <a:off x="2608795" y="101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134745</xdr:rowOff>
    </xdr:from>
    <xdr:to>
      <xdr:col>10</xdr:col>
      <xdr:colOff>165100</xdr:colOff>
      <xdr:row>59</xdr:row>
      <xdr:rowOff>64895</xdr:rowOff>
    </xdr:to>
    <xdr:sp macro="" textlink="">
      <xdr:nvSpPr>
        <xdr:cNvPr id="142" name="楕円 141"/>
        <xdr:cNvSpPr/>
      </xdr:nvSpPr>
      <xdr:spPr>
        <a:xfrm>
          <a:off x="1968500" y="100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56022</xdr:rowOff>
    </xdr:from>
    <xdr:ext cx="599010" cy="259045"/>
    <xdr:sp macro="" textlink="">
      <xdr:nvSpPr>
        <xdr:cNvPr id="143" name="テキスト ボックス 142"/>
        <xdr:cNvSpPr txBox="1"/>
      </xdr:nvSpPr>
      <xdr:spPr>
        <a:xfrm>
          <a:off x="1719795" y="101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141587</xdr:rowOff>
    </xdr:from>
    <xdr:to>
      <xdr:col>6</xdr:col>
      <xdr:colOff>38100</xdr:colOff>
      <xdr:row>59</xdr:row>
      <xdr:rowOff>71737</xdr:rowOff>
    </xdr:to>
    <xdr:sp macro="" textlink="">
      <xdr:nvSpPr>
        <xdr:cNvPr id="144" name="楕円 143"/>
        <xdr:cNvSpPr/>
      </xdr:nvSpPr>
      <xdr:spPr>
        <a:xfrm>
          <a:off x="1079500" y="100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62864</xdr:rowOff>
    </xdr:from>
    <xdr:ext cx="599010" cy="259045"/>
    <xdr:sp macro="" textlink="">
      <xdr:nvSpPr>
        <xdr:cNvPr id="145" name="テキスト ボックス 144"/>
        <xdr:cNvSpPr txBox="1"/>
      </xdr:nvSpPr>
      <xdr:spPr>
        <a:xfrm>
          <a:off x="830795" y="1017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41329</xdr:rowOff>
    </xdr:from>
    <xdr:to>
      <xdr:col>24</xdr:col>
      <xdr:colOff>63500</xdr:colOff>
      <xdr:row>77</xdr:row>
      <xdr:rowOff>48831</xdr:rowOff>
    </xdr:to>
    <xdr:cxnSp macro="">
      <xdr:nvCxnSpPr>
        <xdr:cNvPr id="174" name="直線コネクタ 173"/>
        <xdr:cNvCxnSpPr/>
      </xdr:nvCxnSpPr>
      <xdr:spPr>
        <a:xfrm flipV="1">
          <a:off x="3797300" y="13242979"/>
          <a:ext cx="8382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46299</xdr:rowOff>
    </xdr:from>
    <xdr:to>
      <xdr:col>19</xdr:col>
      <xdr:colOff>177800</xdr:colOff>
      <xdr:row>77</xdr:row>
      <xdr:rowOff>48831</xdr:rowOff>
    </xdr:to>
    <xdr:cxnSp macro="">
      <xdr:nvCxnSpPr>
        <xdr:cNvPr id="177" name="直線コネクタ 176"/>
        <xdr:cNvCxnSpPr/>
      </xdr:nvCxnSpPr>
      <xdr:spPr>
        <a:xfrm>
          <a:off x="2908300" y="13247949"/>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46299</xdr:rowOff>
    </xdr:from>
    <xdr:to>
      <xdr:col>15</xdr:col>
      <xdr:colOff>50800</xdr:colOff>
      <xdr:row>77</xdr:row>
      <xdr:rowOff>57803</xdr:rowOff>
    </xdr:to>
    <xdr:cxnSp macro="">
      <xdr:nvCxnSpPr>
        <xdr:cNvPr id="180" name="直線コネクタ 179"/>
        <xdr:cNvCxnSpPr/>
      </xdr:nvCxnSpPr>
      <xdr:spPr>
        <a:xfrm flipV="1">
          <a:off x="2019300" y="13247949"/>
          <a:ext cx="8890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57803</xdr:rowOff>
    </xdr:from>
    <xdr:to>
      <xdr:col>10</xdr:col>
      <xdr:colOff>114300</xdr:colOff>
      <xdr:row>77</xdr:row>
      <xdr:rowOff>67907</xdr:rowOff>
    </xdr:to>
    <xdr:cxnSp macro="">
      <xdr:nvCxnSpPr>
        <xdr:cNvPr id="183" name="直線コネクタ 182"/>
        <xdr:cNvCxnSpPr/>
      </xdr:nvCxnSpPr>
      <xdr:spPr>
        <a:xfrm flipV="1">
          <a:off x="1130300" y="1325945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46406</xdr:rowOff>
    </xdr:from>
    <xdr:to>
      <xdr:col>6</xdr:col>
      <xdr:colOff>38100</xdr:colOff>
      <xdr:row>77</xdr:row>
      <xdr:rowOff>148006</xdr:rowOff>
    </xdr:to>
    <xdr:sp macro="" textlink="">
      <xdr:nvSpPr>
        <xdr:cNvPr id="186" name="フローチャート: 判断 185"/>
        <xdr:cNvSpPr/>
      </xdr:nvSpPr>
      <xdr:spPr>
        <a:xfrm>
          <a:off x="1079500" y="132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139133</xdr:rowOff>
    </xdr:from>
    <xdr:ext cx="599010" cy="259045"/>
    <xdr:sp macro="" textlink="">
      <xdr:nvSpPr>
        <xdr:cNvPr id="187" name="テキスト ボックス 186"/>
        <xdr:cNvSpPr txBox="1"/>
      </xdr:nvSpPr>
      <xdr:spPr>
        <a:xfrm>
          <a:off x="830795" y="1334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161979</xdr:rowOff>
    </xdr:from>
    <xdr:to>
      <xdr:col>24</xdr:col>
      <xdr:colOff>114300</xdr:colOff>
      <xdr:row>77</xdr:row>
      <xdr:rowOff>92129</xdr:rowOff>
    </xdr:to>
    <xdr:sp macro="" textlink="">
      <xdr:nvSpPr>
        <xdr:cNvPr id="193" name="楕円 192"/>
        <xdr:cNvSpPr/>
      </xdr:nvSpPr>
      <xdr:spPr>
        <a:xfrm>
          <a:off x="4584700" y="131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76906</xdr:rowOff>
    </xdr:from>
    <xdr:ext cx="599010" cy="259045"/>
    <xdr:sp macro="" textlink="">
      <xdr:nvSpPr>
        <xdr:cNvPr id="194" name="民生費該当値テキスト"/>
        <xdr:cNvSpPr txBox="1"/>
      </xdr:nvSpPr>
      <xdr:spPr>
        <a:xfrm>
          <a:off x="4686300" y="1310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169481</xdr:rowOff>
    </xdr:from>
    <xdr:to>
      <xdr:col>20</xdr:col>
      <xdr:colOff>38100</xdr:colOff>
      <xdr:row>77</xdr:row>
      <xdr:rowOff>99631</xdr:rowOff>
    </xdr:to>
    <xdr:sp macro="" textlink="">
      <xdr:nvSpPr>
        <xdr:cNvPr id="195" name="楕円 194"/>
        <xdr:cNvSpPr/>
      </xdr:nvSpPr>
      <xdr:spPr>
        <a:xfrm>
          <a:off x="3746500" y="131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90758</xdr:rowOff>
    </xdr:from>
    <xdr:ext cx="599010" cy="259045"/>
    <xdr:sp macro="" textlink="">
      <xdr:nvSpPr>
        <xdr:cNvPr id="196" name="テキスト ボックス 195"/>
        <xdr:cNvSpPr txBox="1"/>
      </xdr:nvSpPr>
      <xdr:spPr>
        <a:xfrm>
          <a:off x="3497795" y="1329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166949</xdr:rowOff>
    </xdr:from>
    <xdr:to>
      <xdr:col>15</xdr:col>
      <xdr:colOff>101600</xdr:colOff>
      <xdr:row>77</xdr:row>
      <xdr:rowOff>97099</xdr:rowOff>
    </xdr:to>
    <xdr:sp macro="" textlink="">
      <xdr:nvSpPr>
        <xdr:cNvPr id="197" name="楕円 196"/>
        <xdr:cNvSpPr/>
      </xdr:nvSpPr>
      <xdr:spPr>
        <a:xfrm>
          <a:off x="2857500" y="131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88226</xdr:rowOff>
    </xdr:from>
    <xdr:ext cx="599010" cy="259045"/>
    <xdr:sp macro="" textlink="">
      <xdr:nvSpPr>
        <xdr:cNvPr id="198" name="テキスト ボックス 197"/>
        <xdr:cNvSpPr txBox="1"/>
      </xdr:nvSpPr>
      <xdr:spPr>
        <a:xfrm>
          <a:off x="2608795" y="132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7003</xdr:rowOff>
    </xdr:from>
    <xdr:to>
      <xdr:col>10</xdr:col>
      <xdr:colOff>165100</xdr:colOff>
      <xdr:row>77</xdr:row>
      <xdr:rowOff>108603</xdr:rowOff>
    </xdr:to>
    <xdr:sp macro="" textlink="">
      <xdr:nvSpPr>
        <xdr:cNvPr id="199" name="楕円 198"/>
        <xdr:cNvSpPr/>
      </xdr:nvSpPr>
      <xdr:spPr>
        <a:xfrm>
          <a:off x="1968500" y="132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99730</xdr:rowOff>
    </xdr:from>
    <xdr:ext cx="599010" cy="259045"/>
    <xdr:sp macro="" textlink="">
      <xdr:nvSpPr>
        <xdr:cNvPr id="200" name="テキスト ボックス 199"/>
        <xdr:cNvSpPr txBox="1"/>
      </xdr:nvSpPr>
      <xdr:spPr>
        <a:xfrm>
          <a:off x="1719795" y="1330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17107</xdr:rowOff>
    </xdr:from>
    <xdr:to>
      <xdr:col>6</xdr:col>
      <xdr:colOff>38100</xdr:colOff>
      <xdr:row>77</xdr:row>
      <xdr:rowOff>118707</xdr:rowOff>
    </xdr:to>
    <xdr:sp macro="" textlink="">
      <xdr:nvSpPr>
        <xdr:cNvPr id="201" name="楕円 200"/>
        <xdr:cNvSpPr/>
      </xdr:nvSpPr>
      <xdr:spPr>
        <a:xfrm>
          <a:off x="1079500" y="132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135234</xdr:rowOff>
    </xdr:from>
    <xdr:ext cx="599010" cy="259045"/>
    <xdr:sp macro="" textlink="">
      <xdr:nvSpPr>
        <xdr:cNvPr id="202" name="テキスト ボックス 201"/>
        <xdr:cNvSpPr txBox="1"/>
      </xdr:nvSpPr>
      <xdr:spPr>
        <a:xfrm>
          <a:off x="830795" y="129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146234</xdr:rowOff>
    </xdr:from>
    <xdr:to>
      <xdr:col>24</xdr:col>
      <xdr:colOff>63500</xdr:colOff>
      <xdr:row>99</xdr:row>
      <xdr:rowOff>21957</xdr:rowOff>
    </xdr:to>
    <xdr:cxnSp macro="">
      <xdr:nvCxnSpPr>
        <xdr:cNvPr id="233" name="直線コネクタ 232"/>
        <xdr:cNvCxnSpPr/>
      </xdr:nvCxnSpPr>
      <xdr:spPr>
        <a:xfrm>
          <a:off x="3797300" y="16948334"/>
          <a:ext cx="838200" cy="4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146234</xdr:rowOff>
    </xdr:from>
    <xdr:to>
      <xdr:col>19</xdr:col>
      <xdr:colOff>177800</xdr:colOff>
      <xdr:row>98</xdr:row>
      <xdr:rowOff>169529</xdr:rowOff>
    </xdr:to>
    <xdr:cxnSp macro="">
      <xdr:nvCxnSpPr>
        <xdr:cNvPr id="236" name="直線コネクタ 235"/>
        <xdr:cNvCxnSpPr/>
      </xdr:nvCxnSpPr>
      <xdr:spPr>
        <a:xfrm flipV="1">
          <a:off x="2908300" y="16948334"/>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169529</xdr:rowOff>
    </xdr:from>
    <xdr:to>
      <xdr:col>15</xdr:col>
      <xdr:colOff>50800</xdr:colOff>
      <xdr:row>99</xdr:row>
      <xdr:rowOff>23585</xdr:rowOff>
    </xdr:to>
    <xdr:cxnSp macro="">
      <xdr:nvCxnSpPr>
        <xdr:cNvPr id="239" name="直線コネクタ 238"/>
        <xdr:cNvCxnSpPr/>
      </xdr:nvCxnSpPr>
      <xdr:spPr>
        <a:xfrm flipV="1">
          <a:off x="2019300" y="16971629"/>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23585</xdr:rowOff>
    </xdr:from>
    <xdr:to>
      <xdr:col>10</xdr:col>
      <xdr:colOff>114300</xdr:colOff>
      <xdr:row>99</xdr:row>
      <xdr:rowOff>28408</xdr:rowOff>
    </xdr:to>
    <xdr:cxnSp macro="">
      <xdr:nvCxnSpPr>
        <xdr:cNvPr id="242" name="直線コネクタ 241"/>
        <xdr:cNvCxnSpPr/>
      </xdr:nvCxnSpPr>
      <xdr:spPr>
        <a:xfrm flipV="1">
          <a:off x="1130300" y="16997135"/>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141984</xdr:rowOff>
    </xdr:from>
    <xdr:to>
      <xdr:col>6</xdr:col>
      <xdr:colOff>38100</xdr:colOff>
      <xdr:row>99</xdr:row>
      <xdr:rowOff>72134</xdr:rowOff>
    </xdr:to>
    <xdr:sp macro="" textlink="">
      <xdr:nvSpPr>
        <xdr:cNvPr id="245" name="フローチャート: 判断 244"/>
        <xdr:cNvSpPr/>
      </xdr:nvSpPr>
      <xdr:spPr>
        <a:xfrm>
          <a:off x="1079500" y="1694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88661</xdr:rowOff>
    </xdr:from>
    <xdr:ext cx="534377" cy="259045"/>
    <xdr:sp macro="" textlink="">
      <xdr:nvSpPr>
        <xdr:cNvPr id="246" name="テキスト ボックス 245"/>
        <xdr:cNvSpPr txBox="1"/>
      </xdr:nvSpPr>
      <xdr:spPr>
        <a:xfrm>
          <a:off x="863111" y="167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142607</xdr:rowOff>
    </xdr:from>
    <xdr:to>
      <xdr:col>24</xdr:col>
      <xdr:colOff>114300</xdr:colOff>
      <xdr:row>99</xdr:row>
      <xdr:rowOff>72757</xdr:rowOff>
    </xdr:to>
    <xdr:sp macro="" textlink="">
      <xdr:nvSpPr>
        <xdr:cNvPr id="252" name="楕円 251"/>
        <xdr:cNvSpPr/>
      </xdr:nvSpPr>
      <xdr:spPr>
        <a:xfrm>
          <a:off x="4584700" y="1694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57534</xdr:rowOff>
    </xdr:from>
    <xdr:ext cx="534377" cy="259045"/>
    <xdr:sp macro="" textlink="">
      <xdr:nvSpPr>
        <xdr:cNvPr id="253" name="衛生費該当値テキスト"/>
        <xdr:cNvSpPr txBox="1"/>
      </xdr:nvSpPr>
      <xdr:spPr>
        <a:xfrm>
          <a:off x="4686300" y="1685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95434</xdr:rowOff>
    </xdr:from>
    <xdr:to>
      <xdr:col>20</xdr:col>
      <xdr:colOff>38100</xdr:colOff>
      <xdr:row>99</xdr:row>
      <xdr:rowOff>25584</xdr:rowOff>
    </xdr:to>
    <xdr:sp macro="" textlink="">
      <xdr:nvSpPr>
        <xdr:cNvPr id="254" name="楕円 253"/>
        <xdr:cNvSpPr/>
      </xdr:nvSpPr>
      <xdr:spPr>
        <a:xfrm>
          <a:off x="3746500" y="168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99</xdr:row>
      <xdr:rowOff>16711</xdr:rowOff>
    </xdr:from>
    <xdr:ext cx="599010" cy="259045"/>
    <xdr:sp macro="" textlink="">
      <xdr:nvSpPr>
        <xdr:cNvPr id="255" name="テキスト ボックス 254"/>
        <xdr:cNvSpPr txBox="1"/>
      </xdr:nvSpPr>
      <xdr:spPr>
        <a:xfrm>
          <a:off x="3497795" y="1699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118729</xdr:rowOff>
    </xdr:from>
    <xdr:to>
      <xdr:col>15</xdr:col>
      <xdr:colOff>101600</xdr:colOff>
      <xdr:row>99</xdr:row>
      <xdr:rowOff>48879</xdr:rowOff>
    </xdr:to>
    <xdr:sp macro="" textlink="">
      <xdr:nvSpPr>
        <xdr:cNvPr id="256" name="楕円 255"/>
        <xdr:cNvSpPr/>
      </xdr:nvSpPr>
      <xdr:spPr>
        <a:xfrm>
          <a:off x="2857500" y="169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40006</xdr:rowOff>
    </xdr:from>
    <xdr:ext cx="534377" cy="259045"/>
    <xdr:sp macro="" textlink="">
      <xdr:nvSpPr>
        <xdr:cNvPr id="257" name="テキスト ボックス 256"/>
        <xdr:cNvSpPr txBox="1"/>
      </xdr:nvSpPr>
      <xdr:spPr>
        <a:xfrm>
          <a:off x="2641111" y="170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144235</xdr:rowOff>
    </xdr:from>
    <xdr:to>
      <xdr:col>10</xdr:col>
      <xdr:colOff>165100</xdr:colOff>
      <xdr:row>99</xdr:row>
      <xdr:rowOff>74385</xdr:rowOff>
    </xdr:to>
    <xdr:sp macro="" textlink="">
      <xdr:nvSpPr>
        <xdr:cNvPr id="258" name="楕円 257"/>
        <xdr:cNvSpPr/>
      </xdr:nvSpPr>
      <xdr:spPr>
        <a:xfrm>
          <a:off x="1968500" y="169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65512</xdr:rowOff>
    </xdr:from>
    <xdr:ext cx="534377" cy="259045"/>
    <xdr:sp macro="" textlink="">
      <xdr:nvSpPr>
        <xdr:cNvPr id="259" name="テキスト ボックス 258"/>
        <xdr:cNvSpPr txBox="1"/>
      </xdr:nvSpPr>
      <xdr:spPr>
        <a:xfrm>
          <a:off x="1752111" y="170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149058</xdr:rowOff>
    </xdr:from>
    <xdr:to>
      <xdr:col>6</xdr:col>
      <xdr:colOff>38100</xdr:colOff>
      <xdr:row>99</xdr:row>
      <xdr:rowOff>79208</xdr:rowOff>
    </xdr:to>
    <xdr:sp macro="" textlink="">
      <xdr:nvSpPr>
        <xdr:cNvPr id="260" name="楕円 259"/>
        <xdr:cNvSpPr/>
      </xdr:nvSpPr>
      <xdr:spPr>
        <a:xfrm>
          <a:off x="1079500" y="169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70335</xdr:rowOff>
    </xdr:from>
    <xdr:ext cx="534377" cy="259045"/>
    <xdr:sp macro="" textlink="">
      <xdr:nvSpPr>
        <xdr:cNvPr id="261" name="テキスト ボックス 260"/>
        <xdr:cNvSpPr txBox="1"/>
      </xdr:nvSpPr>
      <xdr:spPr>
        <a:xfrm>
          <a:off x="863111" y="1704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83872</xdr:rowOff>
    </xdr:from>
    <xdr:to>
      <xdr:col>55</xdr:col>
      <xdr:colOff>0</xdr:colOff>
      <xdr:row>39</xdr:row>
      <xdr:rowOff>83889</xdr:rowOff>
    </xdr:to>
    <xdr:cxnSp macro="">
      <xdr:nvCxnSpPr>
        <xdr:cNvPr id="292" name="直線コネクタ 291"/>
        <xdr:cNvCxnSpPr/>
      </xdr:nvCxnSpPr>
      <xdr:spPr>
        <a:xfrm flipV="1">
          <a:off x="9639300" y="6770422"/>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83889</xdr:rowOff>
    </xdr:from>
    <xdr:to>
      <xdr:col>50</xdr:col>
      <xdr:colOff>114300</xdr:colOff>
      <xdr:row>39</xdr:row>
      <xdr:rowOff>84510</xdr:rowOff>
    </xdr:to>
    <xdr:cxnSp macro="">
      <xdr:nvCxnSpPr>
        <xdr:cNvPr id="295" name="直線コネクタ 294"/>
        <xdr:cNvCxnSpPr/>
      </xdr:nvCxnSpPr>
      <xdr:spPr>
        <a:xfrm flipV="1">
          <a:off x="8750300" y="6770439"/>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84510</xdr:rowOff>
    </xdr:from>
    <xdr:to>
      <xdr:col>45</xdr:col>
      <xdr:colOff>177800</xdr:colOff>
      <xdr:row>39</xdr:row>
      <xdr:rowOff>93196</xdr:rowOff>
    </xdr:to>
    <xdr:cxnSp macro="">
      <xdr:nvCxnSpPr>
        <xdr:cNvPr id="298" name="直線コネクタ 297"/>
        <xdr:cNvCxnSpPr/>
      </xdr:nvCxnSpPr>
      <xdr:spPr>
        <a:xfrm flipV="1">
          <a:off x="7861300" y="677106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80999</xdr:rowOff>
    </xdr:from>
    <xdr:to>
      <xdr:col>41</xdr:col>
      <xdr:colOff>50800</xdr:colOff>
      <xdr:row>39</xdr:row>
      <xdr:rowOff>93196</xdr:rowOff>
    </xdr:to>
    <xdr:cxnSp macro="">
      <xdr:nvCxnSpPr>
        <xdr:cNvPr id="301" name="直線コネクタ 300"/>
        <xdr:cNvCxnSpPr/>
      </xdr:nvCxnSpPr>
      <xdr:spPr>
        <a:xfrm>
          <a:off x="6972300" y="6596099"/>
          <a:ext cx="889000" cy="18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6327</xdr:rowOff>
    </xdr:from>
    <xdr:to>
      <xdr:col>36</xdr:col>
      <xdr:colOff>165100</xdr:colOff>
      <xdr:row>39</xdr:row>
      <xdr:rowOff>107927</xdr:rowOff>
    </xdr:to>
    <xdr:sp macro="" textlink="">
      <xdr:nvSpPr>
        <xdr:cNvPr id="304" name="フローチャート: 判断 303"/>
        <xdr:cNvSpPr/>
      </xdr:nvSpPr>
      <xdr:spPr>
        <a:xfrm>
          <a:off x="6921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99054</xdr:rowOff>
    </xdr:from>
    <xdr:ext cx="469744" cy="259045"/>
    <xdr:sp macro="" textlink="">
      <xdr:nvSpPr>
        <xdr:cNvPr id="305" name="テキスト ボックス 304"/>
        <xdr:cNvSpPr txBox="1"/>
      </xdr:nvSpPr>
      <xdr:spPr>
        <a:xfrm>
          <a:off x="6737428" y="67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33072</xdr:rowOff>
    </xdr:from>
    <xdr:to>
      <xdr:col>55</xdr:col>
      <xdr:colOff>50800</xdr:colOff>
      <xdr:row>39</xdr:row>
      <xdr:rowOff>134672</xdr:rowOff>
    </xdr:to>
    <xdr:sp macro="" textlink="">
      <xdr:nvSpPr>
        <xdr:cNvPr id="311" name="楕円 310"/>
        <xdr:cNvSpPr/>
      </xdr:nvSpPr>
      <xdr:spPr>
        <a:xfrm>
          <a:off x="10426700" y="67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378565" cy="259045"/>
    <xdr:sp macro="" textlink="">
      <xdr:nvSpPr>
        <xdr:cNvPr id="312" name="労働費該当値テキスト"/>
        <xdr:cNvSpPr txBox="1"/>
      </xdr:nvSpPr>
      <xdr:spPr>
        <a:xfrm>
          <a:off x="10528300" y="6667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33089</xdr:rowOff>
    </xdr:from>
    <xdr:to>
      <xdr:col>50</xdr:col>
      <xdr:colOff>165100</xdr:colOff>
      <xdr:row>39</xdr:row>
      <xdr:rowOff>134689</xdr:rowOff>
    </xdr:to>
    <xdr:sp macro="" textlink="">
      <xdr:nvSpPr>
        <xdr:cNvPr id="313" name="楕円 312"/>
        <xdr:cNvSpPr/>
      </xdr:nvSpPr>
      <xdr:spPr>
        <a:xfrm>
          <a:off x="9588500" y="67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125816</xdr:rowOff>
    </xdr:from>
    <xdr:ext cx="378565" cy="259045"/>
    <xdr:sp macro="" textlink="">
      <xdr:nvSpPr>
        <xdr:cNvPr id="314" name="テキスト ボックス 313"/>
        <xdr:cNvSpPr txBox="1"/>
      </xdr:nvSpPr>
      <xdr:spPr>
        <a:xfrm>
          <a:off x="9450017" y="6812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33710</xdr:rowOff>
    </xdr:from>
    <xdr:to>
      <xdr:col>46</xdr:col>
      <xdr:colOff>38100</xdr:colOff>
      <xdr:row>39</xdr:row>
      <xdr:rowOff>135310</xdr:rowOff>
    </xdr:to>
    <xdr:sp macro="" textlink="">
      <xdr:nvSpPr>
        <xdr:cNvPr id="315" name="楕円 314"/>
        <xdr:cNvSpPr/>
      </xdr:nvSpPr>
      <xdr:spPr>
        <a:xfrm>
          <a:off x="8699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126437</xdr:rowOff>
    </xdr:from>
    <xdr:ext cx="378565" cy="259045"/>
    <xdr:sp macro="" textlink="">
      <xdr:nvSpPr>
        <xdr:cNvPr id="316" name="テキスト ボックス 315"/>
        <xdr:cNvSpPr txBox="1"/>
      </xdr:nvSpPr>
      <xdr:spPr>
        <a:xfrm>
          <a:off x="8561017" y="6812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42396</xdr:rowOff>
    </xdr:from>
    <xdr:to>
      <xdr:col>41</xdr:col>
      <xdr:colOff>101600</xdr:colOff>
      <xdr:row>39</xdr:row>
      <xdr:rowOff>143996</xdr:rowOff>
    </xdr:to>
    <xdr:sp macro="" textlink="">
      <xdr:nvSpPr>
        <xdr:cNvPr id="317" name="楕円 316"/>
        <xdr:cNvSpPr/>
      </xdr:nvSpPr>
      <xdr:spPr>
        <a:xfrm>
          <a:off x="7810500" y="6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135123</xdr:rowOff>
    </xdr:from>
    <xdr:ext cx="378565" cy="259045"/>
    <xdr:sp macro="" textlink="">
      <xdr:nvSpPr>
        <xdr:cNvPr id="318" name="テキスト ボックス 317"/>
        <xdr:cNvSpPr txBox="1"/>
      </xdr:nvSpPr>
      <xdr:spPr>
        <a:xfrm>
          <a:off x="7672017" y="6821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30199</xdr:rowOff>
    </xdr:from>
    <xdr:to>
      <xdr:col>36</xdr:col>
      <xdr:colOff>165100</xdr:colOff>
      <xdr:row>38</xdr:row>
      <xdr:rowOff>131799</xdr:rowOff>
    </xdr:to>
    <xdr:sp macro="" textlink="">
      <xdr:nvSpPr>
        <xdr:cNvPr id="319" name="楕円 318"/>
        <xdr:cNvSpPr/>
      </xdr:nvSpPr>
      <xdr:spPr>
        <a:xfrm>
          <a:off x="6921500" y="65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148326</xdr:rowOff>
    </xdr:from>
    <xdr:ext cx="534377" cy="259045"/>
    <xdr:sp macro="" textlink="">
      <xdr:nvSpPr>
        <xdr:cNvPr id="320" name="テキスト ボックス 319"/>
        <xdr:cNvSpPr txBox="1"/>
      </xdr:nvSpPr>
      <xdr:spPr>
        <a:xfrm>
          <a:off x="6705111" y="63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72510</xdr:rowOff>
    </xdr:from>
    <xdr:to>
      <xdr:col>55</xdr:col>
      <xdr:colOff>0</xdr:colOff>
      <xdr:row>58</xdr:row>
      <xdr:rowOff>77386</xdr:rowOff>
    </xdr:to>
    <xdr:cxnSp macro="">
      <xdr:nvCxnSpPr>
        <xdr:cNvPr id="347" name="直線コネクタ 346"/>
        <xdr:cNvCxnSpPr/>
      </xdr:nvCxnSpPr>
      <xdr:spPr>
        <a:xfrm flipV="1">
          <a:off x="9639300" y="10016610"/>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77386</xdr:rowOff>
    </xdr:from>
    <xdr:to>
      <xdr:col>50</xdr:col>
      <xdr:colOff>114300</xdr:colOff>
      <xdr:row>58</xdr:row>
      <xdr:rowOff>84267</xdr:rowOff>
    </xdr:to>
    <xdr:cxnSp macro="">
      <xdr:nvCxnSpPr>
        <xdr:cNvPr id="350" name="直線コネクタ 349"/>
        <xdr:cNvCxnSpPr/>
      </xdr:nvCxnSpPr>
      <xdr:spPr>
        <a:xfrm flipV="1">
          <a:off x="8750300" y="10021486"/>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78156</xdr:rowOff>
    </xdr:from>
    <xdr:to>
      <xdr:col>45</xdr:col>
      <xdr:colOff>177800</xdr:colOff>
      <xdr:row>58</xdr:row>
      <xdr:rowOff>84267</xdr:rowOff>
    </xdr:to>
    <xdr:cxnSp macro="">
      <xdr:nvCxnSpPr>
        <xdr:cNvPr id="353" name="直線コネクタ 352"/>
        <xdr:cNvCxnSpPr/>
      </xdr:nvCxnSpPr>
      <xdr:spPr>
        <a:xfrm>
          <a:off x="7861300" y="10022256"/>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73041</xdr:rowOff>
    </xdr:from>
    <xdr:to>
      <xdr:col>41</xdr:col>
      <xdr:colOff>50800</xdr:colOff>
      <xdr:row>58</xdr:row>
      <xdr:rowOff>78156</xdr:rowOff>
    </xdr:to>
    <xdr:cxnSp macro="">
      <xdr:nvCxnSpPr>
        <xdr:cNvPr id="356" name="直線コネクタ 355"/>
        <xdr:cNvCxnSpPr/>
      </xdr:nvCxnSpPr>
      <xdr:spPr>
        <a:xfrm>
          <a:off x="6972300" y="10017141"/>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1115</xdr:rowOff>
    </xdr:from>
    <xdr:to>
      <xdr:col>36</xdr:col>
      <xdr:colOff>165100</xdr:colOff>
      <xdr:row>58</xdr:row>
      <xdr:rowOff>102715</xdr:rowOff>
    </xdr:to>
    <xdr:sp macro="" textlink="">
      <xdr:nvSpPr>
        <xdr:cNvPr id="359" name="フローチャート: 判断 358"/>
        <xdr:cNvSpPr/>
      </xdr:nvSpPr>
      <xdr:spPr>
        <a:xfrm>
          <a:off x="6921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119242</xdr:rowOff>
    </xdr:from>
    <xdr:ext cx="534377" cy="259045"/>
    <xdr:sp macro="" textlink="">
      <xdr:nvSpPr>
        <xdr:cNvPr id="360" name="テキスト ボックス 359"/>
        <xdr:cNvSpPr txBox="1"/>
      </xdr:nvSpPr>
      <xdr:spPr>
        <a:xfrm>
          <a:off x="6705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21710</xdr:rowOff>
    </xdr:from>
    <xdr:to>
      <xdr:col>55</xdr:col>
      <xdr:colOff>50800</xdr:colOff>
      <xdr:row>58</xdr:row>
      <xdr:rowOff>123310</xdr:rowOff>
    </xdr:to>
    <xdr:sp macro="" textlink="">
      <xdr:nvSpPr>
        <xdr:cNvPr id="366" name="楕円 365"/>
        <xdr:cNvSpPr/>
      </xdr:nvSpPr>
      <xdr:spPr>
        <a:xfrm>
          <a:off x="10426700" y="99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108087</xdr:rowOff>
    </xdr:from>
    <xdr:ext cx="534377" cy="259045"/>
    <xdr:sp macro="" textlink="">
      <xdr:nvSpPr>
        <xdr:cNvPr id="367" name="農林水産業費該当値テキスト"/>
        <xdr:cNvSpPr txBox="1"/>
      </xdr:nvSpPr>
      <xdr:spPr>
        <a:xfrm>
          <a:off x="10528300" y="988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26586</xdr:rowOff>
    </xdr:from>
    <xdr:to>
      <xdr:col>50</xdr:col>
      <xdr:colOff>165100</xdr:colOff>
      <xdr:row>58</xdr:row>
      <xdr:rowOff>128186</xdr:rowOff>
    </xdr:to>
    <xdr:sp macro="" textlink="">
      <xdr:nvSpPr>
        <xdr:cNvPr id="368" name="楕円 367"/>
        <xdr:cNvSpPr/>
      </xdr:nvSpPr>
      <xdr:spPr>
        <a:xfrm>
          <a:off x="9588500" y="99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119313</xdr:rowOff>
    </xdr:from>
    <xdr:ext cx="534377" cy="259045"/>
    <xdr:sp macro="" textlink="">
      <xdr:nvSpPr>
        <xdr:cNvPr id="369" name="テキスト ボックス 368"/>
        <xdr:cNvSpPr txBox="1"/>
      </xdr:nvSpPr>
      <xdr:spPr>
        <a:xfrm>
          <a:off x="9372111" y="1006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33467</xdr:rowOff>
    </xdr:from>
    <xdr:to>
      <xdr:col>46</xdr:col>
      <xdr:colOff>38100</xdr:colOff>
      <xdr:row>58</xdr:row>
      <xdr:rowOff>135067</xdr:rowOff>
    </xdr:to>
    <xdr:sp macro="" textlink="">
      <xdr:nvSpPr>
        <xdr:cNvPr id="370" name="楕円 369"/>
        <xdr:cNvSpPr/>
      </xdr:nvSpPr>
      <xdr:spPr>
        <a:xfrm>
          <a:off x="8699500" y="99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126194</xdr:rowOff>
    </xdr:from>
    <xdr:ext cx="534377" cy="259045"/>
    <xdr:sp macro="" textlink="">
      <xdr:nvSpPr>
        <xdr:cNvPr id="371" name="テキスト ボックス 370"/>
        <xdr:cNvSpPr txBox="1"/>
      </xdr:nvSpPr>
      <xdr:spPr>
        <a:xfrm>
          <a:off x="8483111" y="100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27356</xdr:rowOff>
    </xdr:from>
    <xdr:to>
      <xdr:col>41</xdr:col>
      <xdr:colOff>101600</xdr:colOff>
      <xdr:row>58</xdr:row>
      <xdr:rowOff>128956</xdr:rowOff>
    </xdr:to>
    <xdr:sp macro="" textlink="">
      <xdr:nvSpPr>
        <xdr:cNvPr id="372" name="楕円 371"/>
        <xdr:cNvSpPr/>
      </xdr:nvSpPr>
      <xdr:spPr>
        <a:xfrm>
          <a:off x="7810500" y="99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120083</xdr:rowOff>
    </xdr:from>
    <xdr:ext cx="534377" cy="259045"/>
    <xdr:sp macro="" textlink="">
      <xdr:nvSpPr>
        <xdr:cNvPr id="373" name="テキスト ボックス 372"/>
        <xdr:cNvSpPr txBox="1"/>
      </xdr:nvSpPr>
      <xdr:spPr>
        <a:xfrm>
          <a:off x="7594111" y="100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22241</xdr:rowOff>
    </xdr:from>
    <xdr:to>
      <xdr:col>36</xdr:col>
      <xdr:colOff>165100</xdr:colOff>
      <xdr:row>58</xdr:row>
      <xdr:rowOff>123841</xdr:rowOff>
    </xdr:to>
    <xdr:sp macro="" textlink="">
      <xdr:nvSpPr>
        <xdr:cNvPr id="374" name="楕円 373"/>
        <xdr:cNvSpPr/>
      </xdr:nvSpPr>
      <xdr:spPr>
        <a:xfrm>
          <a:off x="6921500" y="99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114968</xdr:rowOff>
    </xdr:from>
    <xdr:ext cx="534377" cy="259045"/>
    <xdr:sp macro="" textlink="">
      <xdr:nvSpPr>
        <xdr:cNvPr id="375" name="テキスト ボックス 374"/>
        <xdr:cNvSpPr txBox="1"/>
      </xdr:nvSpPr>
      <xdr:spPr>
        <a:xfrm>
          <a:off x="6705111" y="100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73022</xdr:rowOff>
    </xdr:from>
    <xdr:to>
      <xdr:col>55</xdr:col>
      <xdr:colOff>0</xdr:colOff>
      <xdr:row>79</xdr:row>
      <xdr:rowOff>75634</xdr:rowOff>
    </xdr:to>
    <xdr:cxnSp macro="">
      <xdr:nvCxnSpPr>
        <xdr:cNvPr id="406" name="直線コネクタ 405"/>
        <xdr:cNvCxnSpPr/>
      </xdr:nvCxnSpPr>
      <xdr:spPr>
        <a:xfrm>
          <a:off x="9639300" y="1361757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73022</xdr:rowOff>
    </xdr:from>
    <xdr:to>
      <xdr:col>50</xdr:col>
      <xdr:colOff>114300</xdr:colOff>
      <xdr:row>79</xdr:row>
      <xdr:rowOff>78065</xdr:rowOff>
    </xdr:to>
    <xdr:cxnSp macro="">
      <xdr:nvCxnSpPr>
        <xdr:cNvPr id="409" name="直線コネクタ 408"/>
        <xdr:cNvCxnSpPr/>
      </xdr:nvCxnSpPr>
      <xdr:spPr>
        <a:xfrm flipV="1">
          <a:off x="8750300" y="13617572"/>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68311</xdr:rowOff>
    </xdr:from>
    <xdr:to>
      <xdr:col>45</xdr:col>
      <xdr:colOff>177800</xdr:colOff>
      <xdr:row>79</xdr:row>
      <xdr:rowOff>78065</xdr:rowOff>
    </xdr:to>
    <xdr:cxnSp macro="">
      <xdr:nvCxnSpPr>
        <xdr:cNvPr id="412" name="直線コネクタ 411"/>
        <xdr:cNvCxnSpPr/>
      </xdr:nvCxnSpPr>
      <xdr:spPr>
        <a:xfrm>
          <a:off x="7861300" y="13612861"/>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68311</xdr:rowOff>
    </xdr:from>
    <xdr:to>
      <xdr:col>41</xdr:col>
      <xdr:colOff>50800</xdr:colOff>
      <xdr:row>79</xdr:row>
      <xdr:rowOff>77281</xdr:rowOff>
    </xdr:to>
    <xdr:cxnSp macro="">
      <xdr:nvCxnSpPr>
        <xdr:cNvPr id="415" name="直線コネクタ 414"/>
        <xdr:cNvCxnSpPr/>
      </xdr:nvCxnSpPr>
      <xdr:spPr>
        <a:xfrm flipV="1">
          <a:off x="6972300" y="13612861"/>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25363</xdr:rowOff>
    </xdr:from>
    <xdr:to>
      <xdr:col>36</xdr:col>
      <xdr:colOff>165100</xdr:colOff>
      <xdr:row>79</xdr:row>
      <xdr:rowOff>126963</xdr:rowOff>
    </xdr:to>
    <xdr:sp macro="" textlink="">
      <xdr:nvSpPr>
        <xdr:cNvPr id="418" name="フローチャート: 判断 417"/>
        <xdr:cNvSpPr/>
      </xdr:nvSpPr>
      <xdr:spPr>
        <a:xfrm>
          <a:off x="6921500" y="135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143490</xdr:rowOff>
    </xdr:from>
    <xdr:ext cx="534377" cy="259045"/>
    <xdr:sp macro="" textlink="">
      <xdr:nvSpPr>
        <xdr:cNvPr id="419" name="テキスト ボックス 418"/>
        <xdr:cNvSpPr txBox="1"/>
      </xdr:nvSpPr>
      <xdr:spPr>
        <a:xfrm>
          <a:off x="6705111" y="133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24834</xdr:rowOff>
    </xdr:from>
    <xdr:to>
      <xdr:col>55</xdr:col>
      <xdr:colOff>50800</xdr:colOff>
      <xdr:row>79</xdr:row>
      <xdr:rowOff>126434</xdr:rowOff>
    </xdr:to>
    <xdr:sp macro="" textlink="">
      <xdr:nvSpPr>
        <xdr:cNvPr id="425" name="楕円 424"/>
        <xdr:cNvSpPr/>
      </xdr:nvSpPr>
      <xdr:spPr>
        <a:xfrm>
          <a:off x="10426700" y="13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114181</xdr:rowOff>
    </xdr:from>
    <xdr:ext cx="534377" cy="259045"/>
    <xdr:sp macro="" textlink="">
      <xdr:nvSpPr>
        <xdr:cNvPr id="426" name="商工費該当値テキスト"/>
        <xdr:cNvSpPr txBox="1"/>
      </xdr:nvSpPr>
      <xdr:spPr>
        <a:xfrm>
          <a:off x="10528300" y="134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22222</xdr:rowOff>
    </xdr:from>
    <xdr:to>
      <xdr:col>50</xdr:col>
      <xdr:colOff>165100</xdr:colOff>
      <xdr:row>79</xdr:row>
      <xdr:rowOff>123822</xdr:rowOff>
    </xdr:to>
    <xdr:sp macro="" textlink="">
      <xdr:nvSpPr>
        <xdr:cNvPr id="427" name="楕円 426"/>
        <xdr:cNvSpPr/>
      </xdr:nvSpPr>
      <xdr:spPr>
        <a:xfrm>
          <a:off x="9588500" y="135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114949</xdr:rowOff>
    </xdr:from>
    <xdr:ext cx="534377" cy="259045"/>
    <xdr:sp macro="" textlink="">
      <xdr:nvSpPr>
        <xdr:cNvPr id="428" name="テキスト ボックス 427"/>
        <xdr:cNvSpPr txBox="1"/>
      </xdr:nvSpPr>
      <xdr:spPr>
        <a:xfrm>
          <a:off x="9372111" y="136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27265</xdr:rowOff>
    </xdr:from>
    <xdr:to>
      <xdr:col>46</xdr:col>
      <xdr:colOff>38100</xdr:colOff>
      <xdr:row>79</xdr:row>
      <xdr:rowOff>128865</xdr:rowOff>
    </xdr:to>
    <xdr:sp macro="" textlink="">
      <xdr:nvSpPr>
        <xdr:cNvPr id="429" name="楕円 428"/>
        <xdr:cNvSpPr/>
      </xdr:nvSpPr>
      <xdr:spPr>
        <a:xfrm>
          <a:off x="8699500" y="135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119992</xdr:rowOff>
    </xdr:from>
    <xdr:ext cx="534377" cy="259045"/>
    <xdr:sp macro="" textlink="">
      <xdr:nvSpPr>
        <xdr:cNvPr id="430" name="テキスト ボックス 429"/>
        <xdr:cNvSpPr txBox="1"/>
      </xdr:nvSpPr>
      <xdr:spPr>
        <a:xfrm>
          <a:off x="8483111" y="136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17511</xdr:rowOff>
    </xdr:from>
    <xdr:to>
      <xdr:col>41</xdr:col>
      <xdr:colOff>101600</xdr:colOff>
      <xdr:row>79</xdr:row>
      <xdr:rowOff>119111</xdr:rowOff>
    </xdr:to>
    <xdr:sp macro="" textlink="">
      <xdr:nvSpPr>
        <xdr:cNvPr id="431" name="楕円 430"/>
        <xdr:cNvSpPr/>
      </xdr:nvSpPr>
      <xdr:spPr>
        <a:xfrm>
          <a:off x="7810500" y="1356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110238</xdr:rowOff>
    </xdr:from>
    <xdr:ext cx="534377" cy="259045"/>
    <xdr:sp macro="" textlink="">
      <xdr:nvSpPr>
        <xdr:cNvPr id="432" name="テキスト ボックス 431"/>
        <xdr:cNvSpPr txBox="1"/>
      </xdr:nvSpPr>
      <xdr:spPr>
        <a:xfrm>
          <a:off x="7594111" y="136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26481</xdr:rowOff>
    </xdr:from>
    <xdr:to>
      <xdr:col>36</xdr:col>
      <xdr:colOff>165100</xdr:colOff>
      <xdr:row>79</xdr:row>
      <xdr:rowOff>128081</xdr:rowOff>
    </xdr:to>
    <xdr:sp macro="" textlink="">
      <xdr:nvSpPr>
        <xdr:cNvPr id="433" name="楕円 432"/>
        <xdr:cNvSpPr/>
      </xdr:nvSpPr>
      <xdr:spPr>
        <a:xfrm>
          <a:off x="6921500" y="135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119208</xdr:rowOff>
    </xdr:from>
    <xdr:ext cx="534377" cy="259045"/>
    <xdr:sp macro="" textlink="">
      <xdr:nvSpPr>
        <xdr:cNvPr id="434" name="テキスト ボックス 433"/>
        <xdr:cNvSpPr txBox="1"/>
      </xdr:nvSpPr>
      <xdr:spPr>
        <a:xfrm>
          <a:off x="6705111" y="1366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128899</xdr:rowOff>
    </xdr:from>
    <xdr:to>
      <xdr:col>55</xdr:col>
      <xdr:colOff>0</xdr:colOff>
      <xdr:row>98</xdr:row>
      <xdr:rowOff>146621</xdr:rowOff>
    </xdr:to>
    <xdr:cxnSp macro="">
      <xdr:nvCxnSpPr>
        <xdr:cNvPr id="463" name="直線コネクタ 462"/>
        <xdr:cNvCxnSpPr/>
      </xdr:nvCxnSpPr>
      <xdr:spPr>
        <a:xfrm>
          <a:off x="9639300" y="16930999"/>
          <a:ext cx="8382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128899</xdr:rowOff>
    </xdr:from>
    <xdr:to>
      <xdr:col>50</xdr:col>
      <xdr:colOff>114300</xdr:colOff>
      <xdr:row>98</xdr:row>
      <xdr:rowOff>139809</xdr:rowOff>
    </xdr:to>
    <xdr:cxnSp macro="">
      <xdr:nvCxnSpPr>
        <xdr:cNvPr id="466" name="直線コネクタ 465"/>
        <xdr:cNvCxnSpPr/>
      </xdr:nvCxnSpPr>
      <xdr:spPr>
        <a:xfrm flipV="1">
          <a:off x="8750300" y="16930999"/>
          <a:ext cx="8890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139809</xdr:rowOff>
    </xdr:from>
    <xdr:to>
      <xdr:col>45</xdr:col>
      <xdr:colOff>177800</xdr:colOff>
      <xdr:row>98</xdr:row>
      <xdr:rowOff>148785</xdr:rowOff>
    </xdr:to>
    <xdr:cxnSp macro="">
      <xdr:nvCxnSpPr>
        <xdr:cNvPr id="469" name="直線コネクタ 468"/>
        <xdr:cNvCxnSpPr/>
      </xdr:nvCxnSpPr>
      <xdr:spPr>
        <a:xfrm flipV="1">
          <a:off x="7861300" y="1694190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131792</xdr:rowOff>
    </xdr:from>
    <xdr:to>
      <xdr:col>41</xdr:col>
      <xdr:colOff>50800</xdr:colOff>
      <xdr:row>98</xdr:row>
      <xdr:rowOff>148785</xdr:rowOff>
    </xdr:to>
    <xdr:cxnSp macro="">
      <xdr:nvCxnSpPr>
        <xdr:cNvPr id="472" name="直線コネクタ 471"/>
        <xdr:cNvCxnSpPr/>
      </xdr:nvCxnSpPr>
      <xdr:spPr>
        <a:xfrm>
          <a:off x="6972300" y="16933892"/>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108198</xdr:rowOff>
    </xdr:from>
    <xdr:to>
      <xdr:col>36</xdr:col>
      <xdr:colOff>165100</xdr:colOff>
      <xdr:row>99</xdr:row>
      <xdr:rowOff>38348</xdr:rowOff>
    </xdr:to>
    <xdr:sp macro="" textlink="">
      <xdr:nvSpPr>
        <xdr:cNvPr id="475" name="フローチャート: 判断 474"/>
        <xdr:cNvSpPr/>
      </xdr:nvSpPr>
      <xdr:spPr>
        <a:xfrm>
          <a:off x="6921500" y="169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29475</xdr:rowOff>
    </xdr:from>
    <xdr:ext cx="534377" cy="259045"/>
    <xdr:sp macro="" textlink="">
      <xdr:nvSpPr>
        <xdr:cNvPr id="476" name="テキスト ボックス 475"/>
        <xdr:cNvSpPr txBox="1"/>
      </xdr:nvSpPr>
      <xdr:spPr>
        <a:xfrm>
          <a:off x="6705111" y="170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95821</xdr:rowOff>
    </xdr:from>
    <xdr:to>
      <xdr:col>55</xdr:col>
      <xdr:colOff>50800</xdr:colOff>
      <xdr:row>99</xdr:row>
      <xdr:rowOff>25971</xdr:rowOff>
    </xdr:to>
    <xdr:sp macro="" textlink="">
      <xdr:nvSpPr>
        <xdr:cNvPr id="482" name="楕円 481"/>
        <xdr:cNvSpPr/>
      </xdr:nvSpPr>
      <xdr:spPr>
        <a:xfrm>
          <a:off x="10426700" y="1689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34377" cy="259045"/>
    <xdr:sp macro="" textlink="">
      <xdr:nvSpPr>
        <xdr:cNvPr id="483" name="土木費該当値テキスト"/>
        <xdr:cNvSpPr txBox="1"/>
      </xdr:nvSpPr>
      <xdr:spPr>
        <a:xfrm>
          <a:off x="10528300" y="168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78099</xdr:rowOff>
    </xdr:from>
    <xdr:to>
      <xdr:col>50</xdr:col>
      <xdr:colOff>165100</xdr:colOff>
      <xdr:row>99</xdr:row>
      <xdr:rowOff>8249</xdr:rowOff>
    </xdr:to>
    <xdr:sp macro="" textlink="">
      <xdr:nvSpPr>
        <xdr:cNvPr id="484" name="楕円 483"/>
        <xdr:cNvSpPr/>
      </xdr:nvSpPr>
      <xdr:spPr>
        <a:xfrm>
          <a:off x="9588500" y="16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170826</xdr:rowOff>
    </xdr:from>
    <xdr:ext cx="599010" cy="259045"/>
    <xdr:sp macro="" textlink="">
      <xdr:nvSpPr>
        <xdr:cNvPr id="485" name="テキスト ボックス 484"/>
        <xdr:cNvSpPr txBox="1"/>
      </xdr:nvSpPr>
      <xdr:spPr>
        <a:xfrm>
          <a:off x="9339795" y="169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89009</xdr:rowOff>
    </xdr:from>
    <xdr:to>
      <xdr:col>46</xdr:col>
      <xdr:colOff>38100</xdr:colOff>
      <xdr:row>99</xdr:row>
      <xdr:rowOff>19159</xdr:rowOff>
    </xdr:to>
    <xdr:sp macro="" textlink="">
      <xdr:nvSpPr>
        <xdr:cNvPr id="486" name="楕円 485"/>
        <xdr:cNvSpPr/>
      </xdr:nvSpPr>
      <xdr:spPr>
        <a:xfrm>
          <a:off x="8699500" y="1689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10286</xdr:rowOff>
    </xdr:from>
    <xdr:ext cx="534377" cy="259045"/>
    <xdr:sp macro="" textlink="">
      <xdr:nvSpPr>
        <xdr:cNvPr id="487" name="テキスト ボックス 486"/>
        <xdr:cNvSpPr txBox="1"/>
      </xdr:nvSpPr>
      <xdr:spPr>
        <a:xfrm>
          <a:off x="8483111" y="169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97985</xdr:rowOff>
    </xdr:from>
    <xdr:to>
      <xdr:col>41</xdr:col>
      <xdr:colOff>101600</xdr:colOff>
      <xdr:row>99</xdr:row>
      <xdr:rowOff>28135</xdr:rowOff>
    </xdr:to>
    <xdr:sp macro="" textlink="">
      <xdr:nvSpPr>
        <xdr:cNvPr id="488" name="楕円 487"/>
        <xdr:cNvSpPr/>
      </xdr:nvSpPr>
      <xdr:spPr>
        <a:xfrm>
          <a:off x="7810500" y="169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19262</xdr:rowOff>
    </xdr:from>
    <xdr:ext cx="534377" cy="259045"/>
    <xdr:sp macro="" textlink="">
      <xdr:nvSpPr>
        <xdr:cNvPr id="489" name="テキスト ボックス 488"/>
        <xdr:cNvSpPr txBox="1"/>
      </xdr:nvSpPr>
      <xdr:spPr>
        <a:xfrm>
          <a:off x="7594111" y="1699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80992</xdr:rowOff>
    </xdr:from>
    <xdr:to>
      <xdr:col>36</xdr:col>
      <xdr:colOff>165100</xdr:colOff>
      <xdr:row>99</xdr:row>
      <xdr:rowOff>11142</xdr:rowOff>
    </xdr:to>
    <xdr:sp macro="" textlink="">
      <xdr:nvSpPr>
        <xdr:cNvPr id="490" name="楕円 489"/>
        <xdr:cNvSpPr/>
      </xdr:nvSpPr>
      <xdr:spPr>
        <a:xfrm>
          <a:off x="6921500" y="168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27669</xdr:rowOff>
    </xdr:from>
    <xdr:ext cx="599010" cy="259045"/>
    <xdr:sp macro="" textlink="">
      <xdr:nvSpPr>
        <xdr:cNvPr id="491" name="テキスト ボックス 490"/>
        <xdr:cNvSpPr txBox="1"/>
      </xdr:nvSpPr>
      <xdr:spPr>
        <a:xfrm>
          <a:off x="6672795" y="166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95786</xdr:rowOff>
    </xdr:from>
    <xdr:to>
      <xdr:col>85</xdr:col>
      <xdr:colOff>127000</xdr:colOff>
      <xdr:row>38</xdr:row>
      <xdr:rowOff>150105</xdr:rowOff>
    </xdr:to>
    <xdr:cxnSp macro="">
      <xdr:nvCxnSpPr>
        <xdr:cNvPr id="520" name="直線コネクタ 519"/>
        <xdr:cNvCxnSpPr/>
      </xdr:nvCxnSpPr>
      <xdr:spPr>
        <a:xfrm>
          <a:off x="15481300" y="6610886"/>
          <a:ext cx="838200" cy="5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95786</xdr:rowOff>
    </xdr:from>
    <xdr:to>
      <xdr:col>81</xdr:col>
      <xdr:colOff>50800</xdr:colOff>
      <xdr:row>38</xdr:row>
      <xdr:rowOff>150323</xdr:rowOff>
    </xdr:to>
    <xdr:cxnSp macro="">
      <xdr:nvCxnSpPr>
        <xdr:cNvPr id="523" name="直線コネクタ 522"/>
        <xdr:cNvCxnSpPr/>
      </xdr:nvCxnSpPr>
      <xdr:spPr>
        <a:xfrm flipV="1">
          <a:off x="14592300" y="6610886"/>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150323</xdr:rowOff>
    </xdr:from>
    <xdr:to>
      <xdr:col>76</xdr:col>
      <xdr:colOff>114300</xdr:colOff>
      <xdr:row>38</xdr:row>
      <xdr:rowOff>155991</xdr:rowOff>
    </xdr:to>
    <xdr:cxnSp macro="">
      <xdr:nvCxnSpPr>
        <xdr:cNvPr id="526" name="直線コネクタ 525"/>
        <xdr:cNvCxnSpPr/>
      </xdr:nvCxnSpPr>
      <xdr:spPr>
        <a:xfrm flipV="1">
          <a:off x="13703300" y="6665423"/>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155991</xdr:rowOff>
    </xdr:from>
    <xdr:to>
      <xdr:col>71</xdr:col>
      <xdr:colOff>177800</xdr:colOff>
      <xdr:row>38</xdr:row>
      <xdr:rowOff>161602</xdr:rowOff>
    </xdr:to>
    <xdr:cxnSp macro="">
      <xdr:nvCxnSpPr>
        <xdr:cNvPr id="529" name="直線コネクタ 528"/>
        <xdr:cNvCxnSpPr/>
      </xdr:nvCxnSpPr>
      <xdr:spPr>
        <a:xfrm flipV="1">
          <a:off x="12814300" y="6671091"/>
          <a:ext cx="889000" cy="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100843</xdr:rowOff>
    </xdr:from>
    <xdr:to>
      <xdr:col>67</xdr:col>
      <xdr:colOff>101600</xdr:colOff>
      <xdr:row>39</xdr:row>
      <xdr:rowOff>30993</xdr:rowOff>
    </xdr:to>
    <xdr:sp macro="" textlink="">
      <xdr:nvSpPr>
        <xdr:cNvPr id="532" name="フローチャート: 判断 531"/>
        <xdr:cNvSpPr/>
      </xdr:nvSpPr>
      <xdr:spPr>
        <a:xfrm>
          <a:off x="12763500" y="66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47519</xdr:rowOff>
    </xdr:from>
    <xdr:ext cx="534377" cy="259045"/>
    <xdr:sp macro="" textlink="">
      <xdr:nvSpPr>
        <xdr:cNvPr id="533" name="テキスト ボックス 532"/>
        <xdr:cNvSpPr txBox="1"/>
      </xdr:nvSpPr>
      <xdr:spPr>
        <a:xfrm>
          <a:off x="12547111" y="639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99305</xdr:rowOff>
    </xdr:from>
    <xdr:to>
      <xdr:col>85</xdr:col>
      <xdr:colOff>177800</xdr:colOff>
      <xdr:row>39</xdr:row>
      <xdr:rowOff>29455</xdr:rowOff>
    </xdr:to>
    <xdr:sp macro="" textlink="">
      <xdr:nvSpPr>
        <xdr:cNvPr id="539" name="楕円 538"/>
        <xdr:cNvSpPr/>
      </xdr:nvSpPr>
      <xdr:spPr>
        <a:xfrm>
          <a:off x="16268700" y="66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44986</xdr:rowOff>
    </xdr:from>
    <xdr:to>
      <xdr:col>81</xdr:col>
      <xdr:colOff>101600</xdr:colOff>
      <xdr:row>38</xdr:row>
      <xdr:rowOff>146586</xdr:rowOff>
    </xdr:to>
    <xdr:sp macro="" textlink="">
      <xdr:nvSpPr>
        <xdr:cNvPr id="541" name="楕円 540"/>
        <xdr:cNvSpPr/>
      </xdr:nvSpPr>
      <xdr:spPr>
        <a:xfrm>
          <a:off x="15430500" y="65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163113</xdr:rowOff>
    </xdr:from>
    <xdr:ext cx="534377" cy="259045"/>
    <xdr:sp macro="" textlink="">
      <xdr:nvSpPr>
        <xdr:cNvPr id="542" name="テキスト ボックス 541"/>
        <xdr:cNvSpPr txBox="1"/>
      </xdr:nvSpPr>
      <xdr:spPr>
        <a:xfrm>
          <a:off x="15214111" y="633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99523</xdr:rowOff>
    </xdr:from>
    <xdr:to>
      <xdr:col>76</xdr:col>
      <xdr:colOff>165100</xdr:colOff>
      <xdr:row>39</xdr:row>
      <xdr:rowOff>29673</xdr:rowOff>
    </xdr:to>
    <xdr:sp macro="" textlink="">
      <xdr:nvSpPr>
        <xdr:cNvPr id="543" name="楕円 542"/>
        <xdr:cNvSpPr/>
      </xdr:nvSpPr>
      <xdr:spPr>
        <a:xfrm>
          <a:off x="14541500" y="66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20800</xdr:rowOff>
    </xdr:from>
    <xdr:ext cx="534377" cy="259045"/>
    <xdr:sp macro="" textlink="">
      <xdr:nvSpPr>
        <xdr:cNvPr id="544" name="テキスト ボックス 543"/>
        <xdr:cNvSpPr txBox="1"/>
      </xdr:nvSpPr>
      <xdr:spPr>
        <a:xfrm>
          <a:off x="14325111" y="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105191</xdr:rowOff>
    </xdr:from>
    <xdr:to>
      <xdr:col>72</xdr:col>
      <xdr:colOff>38100</xdr:colOff>
      <xdr:row>39</xdr:row>
      <xdr:rowOff>35341</xdr:rowOff>
    </xdr:to>
    <xdr:sp macro="" textlink="">
      <xdr:nvSpPr>
        <xdr:cNvPr id="545" name="楕円 544"/>
        <xdr:cNvSpPr/>
      </xdr:nvSpPr>
      <xdr:spPr>
        <a:xfrm>
          <a:off x="13652500" y="66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26468</xdr:rowOff>
    </xdr:from>
    <xdr:ext cx="534377" cy="259045"/>
    <xdr:sp macro="" textlink="">
      <xdr:nvSpPr>
        <xdr:cNvPr id="546" name="テキスト ボックス 545"/>
        <xdr:cNvSpPr txBox="1"/>
      </xdr:nvSpPr>
      <xdr:spPr>
        <a:xfrm>
          <a:off x="13436111" y="671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110802</xdr:rowOff>
    </xdr:from>
    <xdr:to>
      <xdr:col>67</xdr:col>
      <xdr:colOff>101600</xdr:colOff>
      <xdr:row>39</xdr:row>
      <xdr:rowOff>40952</xdr:rowOff>
    </xdr:to>
    <xdr:sp macro="" textlink="">
      <xdr:nvSpPr>
        <xdr:cNvPr id="547" name="楕円 546"/>
        <xdr:cNvSpPr/>
      </xdr:nvSpPr>
      <xdr:spPr>
        <a:xfrm>
          <a:off x="12763500" y="66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32079</xdr:rowOff>
    </xdr:from>
    <xdr:ext cx="534377" cy="259045"/>
    <xdr:sp macro="" textlink="">
      <xdr:nvSpPr>
        <xdr:cNvPr id="548" name="テキスト ボックス 547"/>
        <xdr:cNvSpPr txBox="1"/>
      </xdr:nvSpPr>
      <xdr:spPr>
        <a:xfrm>
          <a:off x="12547111" y="67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66249</xdr:rowOff>
    </xdr:from>
    <xdr:to>
      <xdr:col>85</xdr:col>
      <xdr:colOff>127000</xdr:colOff>
      <xdr:row>57</xdr:row>
      <xdr:rowOff>168928</xdr:rowOff>
    </xdr:to>
    <xdr:cxnSp macro="">
      <xdr:nvCxnSpPr>
        <xdr:cNvPr id="575" name="直線コネクタ 574"/>
        <xdr:cNvCxnSpPr/>
      </xdr:nvCxnSpPr>
      <xdr:spPr>
        <a:xfrm flipV="1">
          <a:off x="15481300" y="9838899"/>
          <a:ext cx="8382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137434</xdr:rowOff>
    </xdr:from>
    <xdr:to>
      <xdr:col>81</xdr:col>
      <xdr:colOff>50800</xdr:colOff>
      <xdr:row>57</xdr:row>
      <xdr:rowOff>168928</xdr:rowOff>
    </xdr:to>
    <xdr:cxnSp macro="">
      <xdr:nvCxnSpPr>
        <xdr:cNvPr id="578" name="直線コネクタ 577"/>
        <xdr:cNvCxnSpPr/>
      </xdr:nvCxnSpPr>
      <xdr:spPr>
        <a:xfrm>
          <a:off x="14592300" y="9910084"/>
          <a:ext cx="889000" cy="3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137434</xdr:rowOff>
    </xdr:from>
    <xdr:to>
      <xdr:col>76</xdr:col>
      <xdr:colOff>114300</xdr:colOff>
      <xdr:row>57</xdr:row>
      <xdr:rowOff>153821</xdr:rowOff>
    </xdr:to>
    <xdr:cxnSp macro="">
      <xdr:nvCxnSpPr>
        <xdr:cNvPr id="581" name="直線コネクタ 580"/>
        <xdr:cNvCxnSpPr/>
      </xdr:nvCxnSpPr>
      <xdr:spPr>
        <a:xfrm flipV="1">
          <a:off x="13703300" y="9910084"/>
          <a:ext cx="889000" cy="1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153821</xdr:rowOff>
    </xdr:from>
    <xdr:to>
      <xdr:col>71</xdr:col>
      <xdr:colOff>177800</xdr:colOff>
      <xdr:row>58</xdr:row>
      <xdr:rowOff>10992</xdr:rowOff>
    </xdr:to>
    <xdr:cxnSp macro="">
      <xdr:nvCxnSpPr>
        <xdr:cNvPr id="584" name="直線コネクタ 583"/>
        <xdr:cNvCxnSpPr/>
      </xdr:nvCxnSpPr>
      <xdr:spPr>
        <a:xfrm flipV="1">
          <a:off x="12814300" y="9926471"/>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89639</xdr:rowOff>
    </xdr:from>
    <xdr:to>
      <xdr:col>67</xdr:col>
      <xdr:colOff>101600</xdr:colOff>
      <xdr:row>58</xdr:row>
      <xdr:rowOff>19789</xdr:rowOff>
    </xdr:to>
    <xdr:sp macro="" textlink="">
      <xdr:nvSpPr>
        <xdr:cNvPr id="587" name="フローチャート: 判断 586"/>
        <xdr:cNvSpPr/>
      </xdr:nvSpPr>
      <xdr:spPr>
        <a:xfrm>
          <a:off x="12763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36316</xdr:rowOff>
    </xdr:from>
    <xdr:ext cx="534377" cy="259045"/>
    <xdr:sp macro="" textlink="">
      <xdr:nvSpPr>
        <xdr:cNvPr id="588" name="テキスト ボックス 587"/>
        <xdr:cNvSpPr txBox="1"/>
      </xdr:nvSpPr>
      <xdr:spPr>
        <a:xfrm>
          <a:off x="12547111" y="96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15449</xdr:rowOff>
    </xdr:from>
    <xdr:to>
      <xdr:col>85</xdr:col>
      <xdr:colOff>177800</xdr:colOff>
      <xdr:row>57</xdr:row>
      <xdr:rowOff>117049</xdr:rowOff>
    </xdr:to>
    <xdr:sp macro="" textlink="">
      <xdr:nvSpPr>
        <xdr:cNvPr id="594" name="楕円 593"/>
        <xdr:cNvSpPr/>
      </xdr:nvSpPr>
      <xdr:spPr>
        <a:xfrm>
          <a:off x="16268700" y="97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165326</xdr:rowOff>
    </xdr:from>
    <xdr:ext cx="599010" cy="259045"/>
    <xdr:sp macro="" textlink="">
      <xdr:nvSpPr>
        <xdr:cNvPr id="595" name="教育費該当値テキスト"/>
        <xdr:cNvSpPr txBox="1"/>
      </xdr:nvSpPr>
      <xdr:spPr>
        <a:xfrm>
          <a:off x="16370300" y="97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118128</xdr:rowOff>
    </xdr:from>
    <xdr:to>
      <xdr:col>81</xdr:col>
      <xdr:colOff>101600</xdr:colOff>
      <xdr:row>58</xdr:row>
      <xdr:rowOff>48278</xdr:rowOff>
    </xdr:to>
    <xdr:sp macro="" textlink="">
      <xdr:nvSpPr>
        <xdr:cNvPr id="596" name="楕円 595"/>
        <xdr:cNvSpPr/>
      </xdr:nvSpPr>
      <xdr:spPr>
        <a:xfrm>
          <a:off x="15430500" y="98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39405</xdr:rowOff>
    </xdr:from>
    <xdr:ext cx="534377" cy="259045"/>
    <xdr:sp macro="" textlink="">
      <xdr:nvSpPr>
        <xdr:cNvPr id="597" name="テキスト ボックス 596"/>
        <xdr:cNvSpPr txBox="1"/>
      </xdr:nvSpPr>
      <xdr:spPr>
        <a:xfrm>
          <a:off x="15214111" y="9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86634</xdr:rowOff>
    </xdr:from>
    <xdr:to>
      <xdr:col>76</xdr:col>
      <xdr:colOff>165100</xdr:colOff>
      <xdr:row>58</xdr:row>
      <xdr:rowOff>16784</xdr:rowOff>
    </xdr:to>
    <xdr:sp macro="" textlink="">
      <xdr:nvSpPr>
        <xdr:cNvPr id="598" name="楕円 597"/>
        <xdr:cNvSpPr/>
      </xdr:nvSpPr>
      <xdr:spPr>
        <a:xfrm>
          <a:off x="14541500" y="98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7911</xdr:rowOff>
    </xdr:from>
    <xdr:ext cx="534377" cy="259045"/>
    <xdr:sp macro="" textlink="">
      <xdr:nvSpPr>
        <xdr:cNvPr id="599" name="テキスト ボックス 598"/>
        <xdr:cNvSpPr txBox="1"/>
      </xdr:nvSpPr>
      <xdr:spPr>
        <a:xfrm>
          <a:off x="14325111" y="99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103021</xdr:rowOff>
    </xdr:from>
    <xdr:to>
      <xdr:col>72</xdr:col>
      <xdr:colOff>38100</xdr:colOff>
      <xdr:row>58</xdr:row>
      <xdr:rowOff>33171</xdr:rowOff>
    </xdr:to>
    <xdr:sp macro="" textlink="">
      <xdr:nvSpPr>
        <xdr:cNvPr id="600" name="楕円 599"/>
        <xdr:cNvSpPr/>
      </xdr:nvSpPr>
      <xdr:spPr>
        <a:xfrm>
          <a:off x="13652500" y="98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24298</xdr:rowOff>
    </xdr:from>
    <xdr:ext cx="534377" cy="259045"/>
    <xdr:sp macro="" textlink="">
      <xdr:nvSpPr>
        <xdr:cNvPr id="601" name="テキスト ボックス 600"/>
        <xdr:cNvSpPr txBox="1"/>
      </xdr:nvSpPr>
      <xdr:spPr>
        <a:xfrm>
          <a:off x="13436111" y="99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131642</xdr:rowOff>
    </xdr:from>
    <xdr:to>
      <xdr:col>67</xdr:col>
      <xdr:colOff>101600</xdr:colOff>
      <xdr:row>58</xdr:row>
      <xdr:rowOff>61792</xdr:rowOff>
    </xdr:to>
    <xdr:sp macro="" textlink="">
      <xdr:nvSpPr>
        <xdr:cNvPr id="602" name="楕円 601"/>
        <xdr:cNvSpPr/>
      </xdr:nvSpPr>
      <xdr:spPr>
        <a:xfrm>
          <a:off x="12763500" y="99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52919</xdr:rowOff>
    </xdr:from>
    <xdr:ext cx="534377" cy="259045"/>
    <xdr:sp macro="" textlink="">
      <xdr:nvSpPr>
        <xdr:cNvPr id="603" name="テキスト ボックス 602"/>
        <xdr:cNvSpPr txBox="1"/>
      </xdr:nvSpPr>
      <xdr:spPr>
        <a:xfrm>
          <a:off x="12547111" y="99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144374</xdr:rowOff>
    </xdr:from>
    <xdr:to>
      <xdr:col>85</xdr:col>
      <xdr:colOff>127000</xdr:colOff>
      <xdr:row>78</xdr:row>
      <xdr:rowOff>24749</xdr:rowOff>
    </xdr:to>
    <xdr:cxnSp macro="">
      <xdr:nvCxnSpPr>
        <xdr:cNvPr id="628" name="直線コネクタ 627"/>
        <xdr:cNvCxnSpPr/>
      </xdr:nvCxnSpPr>
      <xdr:spPr>
        <a:xfrm flipV="1">
          <a:off x="15481300" y="13346024"/>
          <a:ext cx="838200" cy="5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7792</xdr:rowOff>
    </xdr:from>
    <xdr:to>
      <xdr:col>81</xdr:col>
      <xdr:colOff>50800</xdr:colOff>
      <xdr:row>78</xdr:row>
      <xdr:rowOff>24749</xdr:rowOff>
    </xdr:to>
    <xdr:cxnSp macro="">
      <xdr:nvCxnSpPr>
        <xdr:cNvPr id="631" name="直線コネクタ 630"/>
        <xdr:cNvCxnSpPr/>
      </xdr:nvCxnSpPr>
      <xdr:spPr>
        <a:xfrm>
          <a:off x="14592300" y="13380892"/>
          <a:ext cx="8890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7792</xdr:rowOff>
    </xdr:from>
    <xdr:to>
      <xdr:col>76</xdr:col>
      <xdr:colOff>114300</xdr:colOff>
      <xdr:row>78</xdr:row>
      <xdr:rowOff>15033</xdr:rowOff>
    </xdr:to>
    <xdr:cxnSp macro="">
      <xdr:nvCxnSpPr>
        <xdr:cNvPr id="634" name="直線コネクタ 633"/>
        <xdr:cNvCxnSpPr/>
      </xdr:nvCxnSpPr>
      <xdr:spPr>
        <a:xfrm flipV="1">
          <a:off x="13703300" y="13380892"/>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14810</xdr:rowOff>
    </xdr:from>
    <xdr:to>
      <xdr:col>71</xdr:col>
      <xdr:colOff>177800</xdr:colOff>
      <xdr:row>78</xdr:row>
      <xdr:rowOff>15033</xdr:rowOff>
    </xdr:to>
    <xdr:cxnSp macro="">
      <xdr:nvCxnSpPr>
        <xdr:cNvPr id="637" name="直線コネクタ 636"/>
        <xdr:cNvCxnSpPr/>
      </xdr:nvCxnSpPr>
      <xdr:spPr>
        <a:xfrm>
          <a:off x="12814300" y="13387910"/>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75767</xdr:rowOff>
    </xdr:from>
    <xdr:to>
      <xdr:col>67</xdr:col>
      <xdr:colOff>101600</xdr:colOff>
      <xdr:row>78</xdr:row>
      <xdr:rowOff>5917</xdr:rowOff>
    </xdr:to>
    <xdr:sp macro="" textlink="">
      <xdr:nvSpPr>
        <xdr:cNvPr id="640" name="フローチャート: 判断 639"/>
        <xdr:cNvSpPr/>
      </xdr:nvSpPr>
      <xdr:spPr>
        <a:xfrm>
          <a:off x="12763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22444</xdr:rowOff>
    </xdr:from>
    <xdr:ext cx="534377" cy="259045"/>
    <xdr:sp macro="" textlink="">
      <xdr:nvSpPr>
        <xdr:cNvPr id="641" name="テキスト ボックス 640"/>
        <xdr:cNvSpPr txBox="1"/>
      </xdr:nvSpPr>
      <xdr:spPr>
        <a:xfrm>
          <a:off x="12547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93574</xdr:rowOff>
    </xdr:from>
    <xdr:to>
      <xdr:col>85</xdr:col>
      <xdr:colOff>177800</xdr:colOff>
      <xdr:row>78</xdr:row>
      <xdr:rowOff>23724</xdr:rowOff>
    </xdr:to>
    <xdr:sp macro="" textlink="">
      <xdr:nvSpPr>
        <xdr:cNvPr id="647" name="楕円 646"/>
        <xdr:cNvSpPr/>
      </xdr:nvSpPr>
      <xdr:spPr>
        <a:xfrm>
          <a:off x="16268700" y="132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30990</xdr:rowOff>
    </xdr:from>
    <xdr:ext cx="469744" cy="259045"/>
    <xdr:sp macro="" textlink="">
      <xdr:nvSpPr>
        <xdr:cNvPr id="648" name="災害復旧費該当値テキスト"/>
        <xdr:cNvSpPr txBox="1"/>
      </xdr:nvSpPr>
      <xdr:spPr>
        <a:xfrm>
          <a:off x="16370300" y="1323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145399</xdr:rowOff>
    </xdr:from>
    <xdr:to>
      <xdr:col>81</xdr:col>
      <xdr:colOff>101600</xdr:colOff>
      <xdr:row>78</xdr:row>
      <xdr:rowOff>75549</xdr:rowOff>
    </xdr:to>
    <xdr:sp macro="" textlink="">
      <xdr:nvSpPr>
        <xdr:cNvPr id="649" name="楕円 648"/>
        <xdr:cNvSpPr/>
      </xdr:nvSpPr>
      <xdr:spPr>
        <a:xfrm>
          <a:off x="15430500" y="133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66676</xdr:rowOff>
    </xdr:from>
    <xdr:ext cx="378565" cy="259045"/>
    <xdr:sp macro="" textlink="">
      <xdr:nvSpPr>
        <xdr:cNvPr id="650" name="テキスト ボックス 649"/>
        <xdr:cNvSpPr txBox="1"/>
      </xdr:nvSpPr>
      <xdr:spPr>
        <a:xfrm>
          <a:off x="15292017" y="1343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128442</xdr:rowOff>
    </xdr:from>
    <xdr:to>
      <xdr:col>76</xdr:col>
      <xdr:colOff>165100</xdr:colOff>
      <xdr:row>78</xdr:row>
      <xdr:rowOff>58592</xdr:rowOff>
    </xdr:to>
    <xdr:sp macro="" textlink="">
      <xdr:nvSpPr>
        <xdr:cNvPr id="651" name="楕円 650"/>
        <xdr:cNvSpPr/>
      </xdr:nvSpPr>
      <xdr:spPr>
        <a:xfrm>
          <a:off x="14541500" y="133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49719</xdr:rowOff>
    </xdr:from>
    <xdr:ext cx="469744" cy="259045"/>
    <xdr:sp macro="" textlink="">
      <xdr:nvSpPr>
        <xdr:cNvPr id="652" name="テキスト ボックス 651"/>
        <xdr:cNvSpPr txBox="1"/>
      </xdr:nvSpPr>
      <xdr:spPr>
        <a:xfrm>
          <a:off x="14357428" y="134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135683</xdr:rowOff>
    </xdr:from>
    <xdr:to>
      <xdr:col>72</xdr:col>
      <xdr:colOff>38100</xdr:colOff>
      <xdr:row>78</xdr:row>
      <xdr:rowOff>65833</xdr:rowOff>
    </xdr:to>
    <xdr:sp macro="" textlink="">
      <xdr:nvSpPr>
        <xdr:cNvPr id="653" name="楕円 652"/>
        <xdr:cNvSpPr/>
      </xdr:nvSpPr>
      <xdr:spPr>
        <a:xfrm>
          <a:off x="13652500" y="133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56960</xdr:rowOff>
    </xdr:from>
    <xdr:ext cx="469744" cy="259045"/>
    <xdr:sp macro="" textlink="">
      <xdr:nvSpPr>
        <xdr:cNvPr id="654" name="テキスト ボックス 653"/>
        <xdr:cNvSpPr txBox="1"/>
      </xdr:nvSpPr>
      <xdr:spPr>
        <a:xfrm>
          <a:off x="13468428" y="1343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135460</xdr:rowOff>
    </xdr:from>
    <xdr:to>
      <xdr:col>67</xdr:col>
      <xdr:colOff>101600</xdr:colOff>
      <xdr:row>78</xdr:row>
      <xdr:rowOff>65610</xdr:rowOff>
    </xdr:to>
    <xdr:sp macro="" textlink="">
      <xdr:nvSpPr>
        <xdr:cNvPr id="655" name="楕円 654"/>
        <xdr:cNvSpPr/>
      </xdr:nvSpPr>
      <xdr:spPr>
        <a:xfrm>
          <a:off x="12763500" y="133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56737</xdr:rowOff>
    </xdr:from>
    <xdr:ext cx="469744" cy="259045"/>
    <xdr:sp macro="" textlink="">
      <xdr:nvSpPr>
        <xdr:cNvPr id="656" name="テキスト ボックス 655"/>
        <xdr:cNvSpPr txBox="1"/>
      </xdr:nvSpPr>
      <xdr:spPr>
        <a:xfrm>
          <a:off x="12579428" y="134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21453</xdr:rowOff>
    </xdr:from>
    <xdr:to>
      <xdr:col>85</xdr:col>
      <xdr:colOff>127000</xdr:colOff>
      <xdr:row>98</xdr:row>
      <xdr:rowOff>29448</xdr:rowOff>
    </xdr:to>
    <xdr:cxnSp macro="">
      <xdr:nvCxnSpPr>
        <xdr:cNvPr id="685" name="直線コネクタ 684"/>
        <xdr:cNvCxnSpPr/>
      </xdr:nvCxnSpPr>
      <xdr:spPr>
        <a:xfrm flipV="1">
          <a:off x="15481300" y="16823553"/>
          <a:ext cx="8382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29448</xdr:rowOff>
    </xdr:from>
    <xdr:to>
      <xdr:col>81</xdr:col>
      <xdr:colOff>50800</xdr:colOff>
      <xdr:row>98</xdr:row>
      <xdr:rowOff>35364</xdr:rowOff>
    </xdr:to>
    <xdr:cxnSp macro="">
      <xdr:nvCxnSpPr>
        <xdr:cNvPr id="688" name="直線コネクタ 687"/>
        <xdr:cNvCxnSpPr/>
      </xdr:nvCxnSpPr>
      <xdr:spPr>
        <a:xfrm flipV="1">
          <a:off x="14592300" y="16831548"/>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35364</xdr:rowOff>
    </xdr:from>
    <xdr:to>
      <xdr:col>76</xdr:col>
      <xdr:colOff>114300</xdr:colOff>
      <xdr:row>98</xdr:row>
      <xdr:rowOff>43191</xdr:rowOff>
    </xdr:to>
    <xdr:cxnSp macro="">
      <xdr:nvCxnSpPr>
        <xdr:cNvPr id="691" name="直線コネクタ 690"/>
        <xdr:cNvCxnSpPr/>
      </xdr:nvCxnSpPr>
      <xdr:spPr>
        <a:xfrm flipV="1">
          <a:off x="13703300" y="16837464"/>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42419</xdr:rowOff>
    </xdr:from>
    <xdr:to>
      <xdr:col>71</xdr:col>
      <xdr:colOff>177800</xdr:colOff>
      <xdr:row>98</xdr:row>
      <xdr:rowOff>43191</xdr:rowOff>
    </xdr:to>
    <xdr:cxnSp macro="">
      <xdr:nvCxnSpPr>
        <xdr:cNvPr id="694" name="直線コネクタ 693"/>
        <xdr:cNvCxnSpPr/>
      </xdr:nvCxnSpPr>
      <xdr:spPr>
        <a:xfrm>
          <a:off x="12814300" y="16844519"/>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29496</xdr:rowOff>
    </xdr:from>
    <xdr:to>
      <xdr:col>67</xdr:col>
      <xdr:colOff>101600</xdr:colOff>
      <xdr:row>98</xdr:row>
      <xdr:rowOff>131096</xdr:rowOff>
    </xdr:to>
    <xdr:sp macro="" textlink="">
      <xdr:nvSpPr>
        <xdr:cNvPr id="697" name="フローチャート: 判断 696"/>
        <xdr:cNvSpPr/>
      </xdr:nvSpPr>
      <xdr:spPr>
        <a:xfrm>
          <a:off x="12763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122223</xdr:rowOff>
    </xdr:from>
    <xdr:ext cx="534377" cy="259045"/>
    <xdr:sp macro="" textlink="">
      <xdr:nvSpPr>
        <xdr:cNvPr id="698" name="テキスト ボックス 697"/>
        <xdr:cNvSpPr txBox="1"/>
      </xdr:nvSpPr>
      <xdr:spPr>
        <a:xfrm>
          <a:off x="12547111" y="169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142103</xdr:rowOff>
    </xdr:from>
    <xdr:to>
      <xdr:col>85</xdr:col>
      <xdr:colOff>177800</xdr:colOff>
      <xdr:row>98</xdr:row>
      <xdr:rowOff>72253</xdr:rowOff>
    </xdr:to>
    <xdr:sp macro="" textlink="">
      <xdr:nvSpPr>
        <xdr:cNvPr id="704" name="楕円 703"/>
        <xdr:cNvSpPr/>
      </xdr:nvSpPr>
      <xdr:spPr>
        <a:xfrm>
          <a:off x="16268700" y="167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120530</xdr:rowOff>
    </xdr:from>
    <xdr:ext cx="599010" cy="259045"/>
    <xdr:sp macro="" textlink="">
      <xdr:nvSpPr>
        <xdr:cNvPr id="705" name="公債費該当値テキスト"/>
        <xdr:cNvSpPr txBox="1"/>
      </xdr:nvSpPr>
      <xdr:spPr>
        <a:xfrm>
          <a:off x="16370300" y="167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150098</xdr:rowOff>
    </xdr:from>
    <xdr:to>
      <xdr:col>81</xdr:col>
      <xdr:colOff>101600</xdr:colOff>
      <xdr:row>98</xdr:row>
      <xdr:rowOff>80248</xdr:rowOff>
    </xdr:to>
    <xdr:sp macro="" textlink="">
      <xdr:nvSpPr>
        <xdr:cNvPr id="706" name="楕円 705"/>
        <xdr:cNvSpPr/>
      </xdr:nvSpPr>
      <xdr:spPr>
        <a:xfrm>
          <a:off x="15430500" y="167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71375</xdr:rowOff>
    </xdr:from>
    <xdr:ext cx="534377" cy="259045"/>
    <xdr:sp macro="" textlink="">
      <xdr:nvSpPr>
        <xdr:cNvPr id="707" name="テキスト ボックス 706"/>
        <xdr:cNvSpPr txBox="1"/>
      </xdr:nvSpPr>
      <xdr:spPr>
        <a:xfrm>
          <a:off x="15214111" y="1687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156014</xdr:rowOff>
    </xdr:from>
    <xdr:to>
      <xdr:col>76</xdr:col>
      <xdr:colOff>165100</xdr:colOff>
      <xdr:row>98</xdr:row>
      <xdr:rowOff>86164</xdr:rowOff>
    </xdr:to>
    <xdr:sp macro="" textlink="">
      <xdr:nvSpPr>
        <xdr:cNvPr id="708" name="楕円 707"/>
        <xdr:cNvSpPr/>
      </xdr:nvSpPr>
      <xdr:spPr>
        <a:xfrm>
          <a:off x="14541500" y="167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77291</xdr:rowOff>
    </xdr:from>
    <xdr:ext cx="534377" cy="259045"/>
    <xdr:sp macro="" textlink="">
      <xdr:nvSpPr>
        <xdr:cNvPr id="709" name="テキスト ボックス 708"/>
        <xdr:cNvSpPr txBox="1"/>
      </xdr:nvSpPr>
      <xdr:spPr>
        <a:xfrm>
          <a:off x="14325111" y="168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163841</xdr:rowOff>
    </xdr:from>
    <xdr:to>
      <xdr:col>72</xdr:col>
      <xdr:colOff>38100</xdr:colOff>
      <xdr:row>98</xdr:row>
      <xdr:rowOff>93991</xdr:rowOff>
    </xdr:to>
    <xdr:sp macro="" textlink="">
      <xdr:nvSpPr>
        <xdr:cNvPr id="710" name="楕円 709"/>
        <xdr:cNvSpPr/>
      </xdr:nvSpPr>
      <xdr:spPr>
        <a:xfrm>
          <a:off x="13652500" y="167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85118</xdr:rowOff>
    </xdr:from>
    <xdr:ext cx="534377" cy="259045"/>
    <xdr:sp macro="" textlink="">
      <xdr:nvSpPr>
        <xdr:cNvPr id="711" name="テキスト ボックス 710"/>
        <xdr:cNvSpPr txBox="1"/>
      </xdr:nvSpPr>
      <xdr:spPr>
        <a:xfrm>
          <a:off x="13436111" y="1688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163069</xdr:rowOff>
    </xdr:from>
    <xdr:to>
      <xdr:col>67</xdr:col>
      <xdr:colOff>101600</xdr:colOff>
      <xdr:row>98</xdr:row>
      <xdr:rowOff>93219</xdr:rowOff>
    </xdr:to>
    <xdr:sp macro="" textlink="">
      <xdr:nvSpPr>
        <xdr:cNvPr id="712" name="楕円 711"/>
        <xdr:cNvSpPr/>
      </xdr:nvSpPr>
      <xdr:spPr>
        <a:xfrm>
          <a:off x="12763500" y="167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109746</xdr:rowOff>
    </xdr:from>
    <xdr:ext cx="534377" cy="259045"/>
    <xdr:sp macro="" textlink="">
      <xdr:nvSpPr>
        <xdr:cNvPr id="713" name="テキスト ボックス 712"/>
        <xdr:cNvSpPr txBox="1"/>
      </xdr:nvSpPr>
      <xdr:spPr>
        <a:xfrm>
          <a:off x="12547111" y="165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85786</xdr:rowOff>
    </xdr:from>
    <xdr:to>
      <xdr:col>98</xdr:col>
      <xdr:colOff>38100</xdr:colOff>
      <xdr:row>39</xdr:row>
      <xdr:rowOff>15936</xdr:rowOff>
    </xdr:to>
    <xdr:sp macro="" textlink="">
      <xdr:nvSpPr>
        <xdr:cNvPr id="752" name="フローチャート: 判断 751"/>
        <xdr:cNvSpPr/>
      </xdr:nvSpPr>
      <xdr:spPr>
        <a:xfrm>
          <a:off x="18605500" y="66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32464</xdr:rowOff>
    </xdr:from>
    <xdr:ext cx="378565" cy="259045"/>
    <xdr:sp macro="" textlink="">
      <xdr:nvSpPr>
        <xdr:cNvPr id="753" name="テキスト ボックス 752"/>
        <xdr:cNvSpPr txBox="1"/>
      </xdr:nvSpPr>
      <xdr:spPr>
        <a:xfrm>
          <a:off x="18467017" y="6376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住民一人当たりのコストが最も高いのは民生費であり、平成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181,638</a:t>
          </a:r>
          <a:r>
            <a:rPr kumimoji="1" lang="ja-JP" altLang="ja-JP" sz="1100">
              <a:solidFill>
                <a:schemeClr val="dk1"/>
              </a:solidFill>
              <a:effectLst/>
              <a:latin typeface="+mn-lt"/>
              <a:ea typeface="+mn-ea"/>
              <a:cs typeface="+mn-cs"/>
            </a:rPr>
            <a:t>円／人、前年度比</a:t>
          </a:r>
          <a:r>
            <a:rPr kumimoji="1" lang="en-US" altLang="ja-JP" sz="1100">
              <a:solidFill>
                <a:schemeClr val="dk1"/>
              </a:solidFill>
              <a:effectLst/>
              <a:latin typeface="+mn-lt"/>
              <a:ea typeface="+mn-ea"/>
              <a:cs typeface="+mn-cs"/>
            </a:rPr>
            <a:t>3,938</a:t>
          </a:r>
          <a:r>
            <a:rPr kumimoji="1" lang="ja-JP" altLang="ja-JP" sz="1100">
              <a:solidFill>
                <a:schemeClr val="dk1"/>
              </a:solidFill>
              <a:effectLst/>
              <a:latin typeface="+mn-lt"/>
              <a:ea typeface="+mn-ea"/>
              <a:cs typeface="+mn-cs"/>
            </a:rPr>
            <a:t>円／人の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％）である。この中で構成比が最も高いのは扶助費であり、社会福祉費における障害者自立支援に係る</a:t>
          </a:r>
          <a:r>
            <a:rPr kumimoji="1" lang="ja-JP" altLang="en-US" sz="1100">
              <a:solidFill>
                <a:schemeClr val="dk1"/>
              </a:solidFill>
              <a:effectLst/>
              <a:latin typeface="+mn-lt"/>
              <a:ea typeface="+mn-ea"/>
              <a:cs typeface="+mn-cs"/>
            </a:rPr>
            <a:t>経費が</a:t>
          </a:r>
          <a:r>
            <a:rPr kumimoji="1" lang="ja-JP" altLang="ja-JP" sz="1100">
              <a:solidFill>
                <a:schemeClr val="dk1"/>
              </a:solidFill>
              <a:effectLst/>
              <a:latin typeface="+mn-lt"/>
              <a:ea typeface="+mn-ea"/>
              <a:cs typeface="+mn-cs"/>
            </a:rPr>
            <a:t>毎年増加傾向にある</a:t>
          </a:r>
          <a:r>
            <a:rPr kumimoji="1" lang="ja-JP" altLang="en-US" sz="1100">
              <a:solidFill>
                <a:schemeClr val="dk1"/>
              </a:solidFill>
              <a:effectLst/>
              <a:latin typeface="+mn-lt"/>
              <a:ea typeface="+mn-ea"/>
              <a:cs typeface="+mn-cs"/>
            </a:rPr>
            <a:t>が、臨時福祉給付金の影響により扶助費全体では対前年比</a:t>
          </a:r>
          <a:r>
            <a:rPr kumimoji="1" lang="en-US" altLang="ja-JP" sz="1100">
              <a:solidFill>
                <a:schemeClr val="dk1"/>
              </a:solidFill>
              <a:effectLst/>
              <a:latin typeface="+mn-lt"/>
              <a:ea typeface="+mn-ea"/>
              <a:cs typeface="+mn-cs"/>
            </a:rPr>
            <a:t>18,970</a:t>
          </a:r>
          <a:r>
            <a:rPr kumimoji="1" lang="ja-JP" altLang="en-US" sz="1100">
              <a:solidFill>
                <a:schemeClr val="dk1"/>
              </a:solidFill>
              <a:effectLst/>
              <a:latin typeface="+mn-lt"/>
              <a:ea typeface="+mn-ea"/>
              <a:cs typeface="+mn-cs"/>
            </a:rPr>
            <a:t>千円の減少となった</a:t>
          </a:r>
          <a:r>
            <a:rPr kumimoji="1" lang="ja-JP" altLang="ja-JP" sz="1100">
              <a:solidFill>
                <a:schemeClr val="dk1"/>
              </a:solidFill>
              <a:effectLst/>
              <a:latin typeface="+mn-lt"/>
              <a:ea typeface="+mn-ea"/>
              <a:cs typeface="+mn-cs"/>
            </a:rPr>
            <a:t>。また、保育の多様化により、児童福祉費における臨時保育士賃金</a:t>
          </a:r>
          <a:r>
            <a:rPr kumimoji="1" lang="ja-JP" altLang="en-US" sz="1100">
              <a:solidFill>
                <a:schemeClr val="dk1"/>
              </a:solidFill>
              <a:effectLst/>
              <a:latin typeface="+mn-lt"/>
              <a:ea typeface="+mn-ea"/>
              <a:cs typeface="+mn-cs"/>
            </a:rPr>
            <a:t>は依然として</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るが、仮に人口の減少が無かった場合の平成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年度コストは</a:t>
          </a:r>
          <a:r>
            <a:rPr kumimoji="1" lang="en-US" altLang="ja-JP" sz="1100">
              <a:solidFill>
                <a:schemeClr val="dk1"/>
              </a:solidFill>
              <a:effectLst/>
              <a:latin typeface="+mn-lt"/>
              <a:ea typeface="+mn-ea"/>
              <a:cs typeface="+mn-cs"/>
            </a:rPr>
            <a:t>177,876</a:t>
          </a:r>
          <a:r>
            <a:rPr kumimoji="1" lang="ja-JP" altLang="en-US" sz="1100">
              <a:solidFill>
                <a:schemeClr val="dk1"/>
              </a:solidFill>
              <a:effectLst/>
              <a:latin typeface="+mn-lt"/>
              <a:ea typeface="+mn-ea"/>
              <a:cs typeface="+mn-cs"/>
            </a:rPr>
            <a:t>円／人であり平成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年度と同様である。</a:t>
          </a:r>
          <a:r>
            <a:rPr kumimoji="1" lang="ja-JP" altLang="ja-JP" sz="1100">
              <a:solidFill>
                <a:schemeClr val="dk1"/>
              </a:solidFill>
              <a:effectLst/>
              <a:latin typeface="+mn-lt"/>
              <a:ea typeface="+mn-ea"/>
              <a:cs typeface="+mn-cs"/>
            </a:rPr>
            <a:t>その他、平成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年度にかけては、デイサービスセンター浴室改修事業、平成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年度においても総合福祉センター改修事業等を実施するなど、老朽化した施設への整備更新費用がコスト</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の一因となっている。土木費では、平成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年度において一人あたりのコストが増加しており、各年に定住促進住宅を建設していることが影響している。また、平成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年度より橋梁長寿命化修繕事業に着手しており、平成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年度から明許繰越となった橋梁長寿命化修繕事業の影響により数値が大きく増加</a:t>
          </a:r>
          <a:r>
            <a:rPr kumimoji="1" lang="ja-JP" altLang="en-US" sz="1100">
              <a:solidFill>
                <a:schemeClr val="dk1"/>
              </a:solidFill>
              <a:effectLst/>
              <a:latin typeface="+mn-lt"/>
              <a:ea typeface="+mn-ea"/>
              <a:cs typeface="+mn-cs"/>
            </a:rPr>
            <a:t>する等、</a:t>
          </a:r>
          <a:r>
            <a:rPr kumimoji="1" lang="ja-JP" altLang="ja-JP" sz="1100">
              <a:solidFill>
                <a:schemeClr val="dk1"/>
              </a:solidFill>
              <a:effectLst/>
              <a:latin typeface="+mn-lt"/>
              <a:ea typeface="+mn-ea"/>
              <a:cs typeface="+mn-cs"/>
            </a:rPr>
            <a:t>構成比の最も高い道路橋りょう費が増加</a:t>
          </a:r>
          <a:r>
            <a:rPr kumimoji="1" lang="ja-JP" altLang="en-US" sz="1100">
              <a:solidFill>
                <a:schemeClr val="dk1"/>
              </a:solidFill>
              <a:effectLst/>
              <a:latin typeface="+mn-lt"/>
              <a:ea typeface="+mn-ea"/>
              <a:cs typeface="+mn-cs"/>
            </a:rPr>
            <a:t>を続けていたが、平成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年度道路橋りょう費は対前年比</a:t>
          </a:r>
          <a:r>
            <a:rPr kumimoji="1" lang="en-US" altLang="ja-JP" sz="1100">
              <a:solidFill>
                <a:schemeClr val="dk1"/>
              </a:solidFill>
              <a:effectLst/>
              <a:latin typeface="+mn-lt"/>
              <a:ea typeface="+mn-ea"/>
              <a:cs typeface="+mn-cs"/>
            </a:rPr>
            <a:t>124,194</a:t>
          </a:r>
          <a:r>
            <a:rPr kumimoji="1" lang="ja-JP" altLang="en-US" sz="1100">
              <a:solidFill>
                <a:schemeClr val="dk1"/>
              </a:solidFill>
              <a:effectLst/>
              <a:latin typeface="+mn-lt"/>
              <a:ea typeface="+mn-ea"/>
              <a:cs typeface="+mn-cs"/>
            </a:rPr>
            <a:t>千円の減と大きく減少した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、土木費のうち下水道費においては、公共下水道特別会計の元利償還ピークが過ぎたことにより、繰出金が平成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年度を比較して△</a:t>
          </a:r>
          <a:r>
            <a:rPr kumimoji="1" lang="en-US" altLang="ja-JP" sz="1100">
              <a:solidFill>
                <a:schemeClr val="dk1"/>
              </a:solidFill>
              <a:effectLst/>
              <a:latin typeface="+mn-lt"/>
              <a:ea typeface="+mn-ea"/>
              <a:cs typeface="+mn-cs"/>
            </a:rPr>
            <a:t>72,264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40.5%</a:t>
          </a:r>
          <a:r>
            <a:rPr kumimoji="1" lang="ja-JP" altLang="ja-JP" sz="1100">
              <a:solidFill>
                <a:schemeClr val="dk1"/>
              </a:solidFill>
              <a:effectLst/>
              <a:latin typeface="+mn-lt"/>
              <a:ea typeface="+mn-ea"/>
              <a:cs typeface="+mn-cs"/>
            </a:rPr>
            <a:t>）と大きく減少しているが、平成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a:t>
          </a:r>
          <a:r>
            <a:rPr kumimoji="1" lang="en-US" altLang="ja-JP" sz="1100">
              <a:solidFill>
                <a:schemeClr val="dk1"/>
              </a:solidFill>
              <a:effectLst/>
              <a:latin typeface="+mn-lt"/>
              <a:ea typeface="+mn-ea"/>
              <a:cs typeface="+mn-cs"/>
            </a:rPr>
            <a:t>106,352</a:t>
          </a:r>
          <a:r>
            <a:rPr kumimoji="1" lang="ja-JP" altLang="ja-JP" sz="1100">
              <a:solidFill>
                <a:schemeClr val="dk1"/>
              </a:solidFill>
              <a:effectLst/>
              <a:latin typeface="+mn-lt"/>
              <a:ea typeface="+mn-ea"/>
              <a:cs typeface="+mn-cs"/>
            </a:rPr>
            <a:t>千円と依然大きな負担となっている。</a:t>
          </a:r>
          <a:r>
            <a:rPr kumimoji="1" lang="ja-JP" altLang="en-US" sz="1100">
              <a:solidFill>
                <a:schemeClr val="dk1"/>
              </a:solidFill>
              <a:effectLst/>
              <a:latin typeface="+mn-lt"/>
              <a:ea typeface="+mn-ea"/>
              <a:cs typeface="+mn-cs"/>
            </a:rPr>
            <a:t>減少率</a:t>
          </a:r>
          <a:r>
            <a:rPr kumimoji="1" lang="ja-JP" altLang="ja-JP" sz="1100">
              <a:solidFill>
                <a:schemeClr val="dk1"/>
              </a:solidFill>
              <a:effectLst/>
              <a:latin typeface="+mn-lt"/>
              <a:ea typeface="+mn-ea"/>
              <a:cs typeface="+mn-cs"/>
            </a:rPr>
            <a:t>が大きい衛生費・消防費については、木曽広域連合によるごみ処理施設整備事業負担金及び防災無線戸別受信機整備事業</a:t>
          </a:r>
          <a:r>
            <a:rPr kumimoji="1" lang="ja-JP" altLang="en-US" sz="1100">
              <a:solidFill>
                <a:schemeClr val="dk1"/>
              </a:solidFill>
              <a:effectLst/>
              <a:latin typeface="+mn-lt"/>
              <a:ea typeface="+mn-ea"/>
              <a:cs typeface="+mn-cs"/>
            </a:rPr>
            <a:t>の完了が減少</a:t>
          </a:r>
          <a:r>
            <a:rPr kumimoji="1" lang="ja-JP" altLang="ja-JP" sz="1100">
              <a:solidFill>
                <a:schemeClr val="dk1"/>
              </a:solidFill>
              <a:effectLst/>
              <a:latin typeface="+mn-lt"/>
              <a:ea typeface="+mn-ea"/>
              <a:cs typeface="+mn-cs"/>
            </a:rPr>
            <a:t>要因である。また、</a:t>
          </a:r>
          <a:r>
            <a:rPr kumimoji="1" lang="ja-JP" altLang="en-US" sz="1100">
              <a:solidFill>
                <a:schemeClr val="dk1"/>
              </a:solidFill>
              <a:effectLst/>
              <a:latin typeface="+mn-lt"/>
              <a:ea typeface="+mn-ea"/>
              <a:cs typeface="+mn-cs"/>
            </a:rPr>
            <a:t>増加率の大きい教育費については、上松小学校中規模改修事業の実施が増加要因である。</a:t>
          </a:r>
          <a:r>
            <a:rPr kumimoji="1" lang="ja-JP" altLang="ja-JP" sz="1100">
              <a:solidFill>
                <a:schemeClr val="dk1"/>
              </a:solidFill>
              <a:effectLst/>
              <a:latin typeface="+mn-lt"/>
              <a:ea typeface="+mn-ea"/>
              <a:cs typeface="+mn-cs"/>
            </a:rPr>
            <a:t>全ての項目において類似団体内平均値を下回っているものの、全体を通して人口減少及び公共施設等維持管理に係る費用の増加が影響を及ぼしているため、業務内容の見直しを行うとともに過大な投資となることのないよう公共施設等総合管理計画等により今後の施設等の在り方について十分検討し、経費の削減を図り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年度までは当初予算で</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に対し</a:t>
          </a:r>
          <a:r>
            <a:rPr kumimoji="1" lang="ja-JP" altLang="ja-JP" sz="1100">
              <a:solidFill>
                <a:schemeClr val="dk1"/>
              </a:solidFill>
              <a:effectLst/>
              <a:latin typeface="+mn-lt"/>
              <a:ea typeface="+mn-ea"/>
              <a:cs typeface="+mn-cs"/>
            </a:rPr>
            <a:t>補正予算で積み戻して</a:t>
          </a:r>
          <a:r>
            <a:rPr kumimoji="1" lang="ja-JP" altLang="en-US" sz="1100">
              <a:solidFill>
                <a:schemeClr val="dk1"/>
              </a:solidFill>
              <a:effectLst/>
              <a:latin typeface="+mn-lt"/>
              <a:ea typeface="+mn-ea"/>
              <a:cs typeface="+mn-cs"/>
            </a:rPr>
            <a:t>おり増加傾向にあったものの、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年度以降取崩しが大きく上回り、平成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年度には防災無線戸別受信機整備事業等の大規模な単独事業を実施したことから残高の減少が</a:t>
          </a:r>
          <a:r>
            <a:rPr kumimoji="1" lang="ja-JP" altLang="en-US" sz="1100">
              <a:solidFill>
                <a:schemeClr val="dk1"/>
              </a:solidFill>
              <a:effectLst/>
              <a:latin typeface="+mn-lt"/>
              <a:ea typeface="+mn-ea"/>
              <a:cs typeface="+mn-cs"/>
            </a:rPr>
            <a:t>大きくなっている</a:t>
          </a:r>
          <a:r>
            <a:rPr kumimoji="1" lang="ja-JP" altLang="ja-JP" sz="1100">
              <a:solidFill>
                <a:schemeClr val="dk1"/>
              </a:solidFill>
              <a:effectLst/>
              <a:latin typeface="+mn-lt"/>
              <a:ea typeface="+mn-ea"/>
              <a:cs typeface="+mn-cs"/>
            </a:rPr>
            <a:t>。実質収支額については繰越事業</a:t>
          </a:r>
          <a:r>
            <a:rPr kumimoji="1" lang="ja-JP" altLang="en-US" sz="1100">
              <a:solidFill>
                <a:schemeClr val="dk1"/>
              </a:solidFill>
              <a:effectLst/>
              <a:latin typeface="+mn-lt"/>
              <a:ea typeface="+mn-ea"/>
              <a:cs typeface="+mn-cs"/>
            </a:rPr>
            <a:t>の影響により</a:t>
          </a:r>
          <a:r>
            <a:rPr kumimoji="1" lang="ja-JP" altLang="ja-JP" sz="1100">
              <a:solidFill>
                <a:schemeClr val="dk1"/>
              </a:solidFill>
              <a:effectLst/>
              <a:latin typeface="+mn-lt"/>
              <a:ea typeface="+mn-ea"/>
              <a:cs typeface="+mn-cs"/>
            </a:rPr>
            <a:t>増減は</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ものの</a:t>
          </a:r>
          <a:r>
            <a:rPr kumimoji="1" lang="ja-JP" altLang="en-US" sz="1100">
              <a:solidFill>
                <a:schemeClr val="dk1"/>
              </a:solidFill>
              <a:effectLst/>
              <a:latin typeface="+mn-lt"/>
              <a:ea typeface="+mn-ea"/>
              <a:cs typeface="+mn-cs"/>
            </a:rPr>
            <a:t>、概ね</a:t>
          </a:r>
          <a:r>
            <a:rPr kumimoji="1" lang="en-US" altLang="ja-JP" sz="1100">
              <a:solidFill>
                <a:schemeClr val="dk1"/>
              </a:solidFill>
              <a:effectLst/>
              <a:latin typeface="+mn-lt"/>
              <a:ea typeface="+mn-ea"/>
              <a:cs typeface="+mn-cs"/>
            </a:rPr>
            <a:t>60,000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70,000</a:t>
          </a:r>
          <a:r>
            <a:rPr kumimoji="1" lang="ja-JP" altLang="en-US" sz="1100">
              <a:solidFill>
                <a:schemeClr val="dk1"/>
              </a:solidFill>
              <a:effectLst/>
              <a:latin typeface="+mn-lt"/>
              <a:ea typeface="+mn-ea"/>
              <a:cs typeface="+mn-cs"/>
            </a:rPr>
            <a:t>千円の間で推移しており、</a:t>
          </a:r>
          <a:r>
            <a:rPr kumimoji="1" lang="ja-JP" altLang="ja-JP" sz="1100">
              <a:solidFill>
                <a:schemeClr val="dk1"/>
              </a:solidFill>
              <a:effectLst/>
              <a:latin typeface="+mn-lt"/>
              <a:ea typeface="+mn-ea"/>
              <a:cs typeface="+mn-cs"/>
            </a:rPr>
            <a:t>同程度の比率で推移している。実質単年度収支について、平成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年度以降は財政調整基金積立金取崩し額</a:t>
          </a:r>
          <a:r>
            <a:rPr kumimoji="1" lang="ja-JP" altLang="en-US" sz="1100">
              <a:solidFill>
                <a:schemeClr val="dk1"/>
              </a:solidFill>
              <a:effectLst/>
              <a:latin typeface="+mn-lt"/>
              <a:ea typeface="+mn-ea"/>
              <a:cs typeface="+mn-cs"/>
            </a:rPr>
            <a:t>の増加及び取崩し額に対する積立金額が少ない</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、マイナス値での推移が</a:t>
          </a:r>
          <a:r>
            <a:rPr kumimoji="1" lang="ja-JP" altLang="ja-JP" sz="1100">
              <a:solidFill>
                <a:schemeClr val="dk1"/>
              </a:solidFill>
              <a:effectLst/>
              <a:latin typeface="+mn-lt"/>
              <a:ea typeface="+mn-ea"/>
              <a:cs typeface="+mn-cs"/>
            </a:rPr>
            <a:t>続いているため、適切な財源確保と</a:t>
          </a:r>
          <a:r>
            <a:rPr kumimoji="1" lang="ja-JP" altLang="en-US" sz="1100">
              <a:solidFill>
                <a:schemeClr val="dk1"/>
              </a:solidFill>
              <a:effectLst/>
              <a:latin typeface="+mn-lt"/>
              <a:ea typeface="+mn-ea"/>
              <a:cs typeface="+mn-cs"/>
            </a:rPr>
            <a:t>経常経費を始めとした</a:t>
          </a:r>
          <a:r>
            <a:rPr kumimoji="1" lang="ja-JP" altLang="ja-JP" sz="1100">
              <a:solidFill>
                <a:schemeClr val="dk1"/>
              </a:solidFill>
              <a:effectLst/>
              <a:latin typeface="+mn-lt"/>
              <a:ea typeface="+mn-ea"/>
              <a:cs typeface="+mn-cs"/>
            </a:rPr>
            <a:t>歳出の精査を行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迅速な事業執行に努める。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全会計において赤字にはなっていないが、繰出金が多くなっていることから各会計の経営について十分精査を行っていく。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3748475</v>
      </c>
      <c r="BO4" s="430"/>
      <c r="BP4" s="430"/>
      <c r="BQ4" s="430"/>
      <c r="BR4" s="430"/>
      <c r="BS4" s="430"/>
      <c r="BT4" s="430"/>
      <c r="BU4" s="431"/>
      <c r="BV4" s="429">
        <v>3915789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2.7</v>
      </c>
      <c r="CU4" s="436"/>
      <c r="CV4" s="436"/>
      <c r="CW4" s="436"/>
      <c r="CX4" s="436"/>
      <c r="CY4" s="436"/>
      <c r="CZ4" s="436"/>
      <c r="DA4" s="437"/>
      <c r="DB4" s="435">
        <v>2.2999999999999998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3608149</v>
      </c>
      <c r="BO5" s="467"/>
      <c r="BP5" s="467"/>
      <c r="BQ5" s="467"/>
      <c r="BR5" s="467"/>
      <c r="BS5" s="467"/>
      <c r="BT5" s="467"/>
      <c r="BU5" s="468"/>
      <c r="BV5" s="466">
        <v>3830371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87.4</v>
      </c>
      <c r="CU5" s="464"/>
      <c r="CV5" s="464"/>
      <c r="CW5" s="464"/>
      <c r="CX5" s="464"/>
      <c r="CY5" s="464"/>
      <c r="CZ5" s="464"/>
      <c r="DA5" s="465"/>
      <c r="DB5" s="463">
        <v>84.3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140326</v>
      </c>
      <c r="BO6" s="467"/>
      <c r="BP6" s="467"/>
      <c r="BQ6" s="467"/>
      <c r="BR6" s="467"/>
      <c r="BS6" s="467"/>
      <c r="BT6" s="467"/>
      <c r="BU6" s="468"/>
      <c r="BV6" s="466">
        <v>85418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91.1</v>
      </c>
      <c r="CU6" s="504"/>
      <c r="CV6" s="504"/>
      <c r="CW6" s="504"/>
      <c r="CX6" s="504"/>
      <c r="CY6" s="504"/>
      <c r="CZ6" s="504"/>
      <c r="DA6" s="505"/>
      <c r="DB6" s="503">
        <v>87.7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73667</v>
      </c>
      <c r="BO7" s="467"/>
      <c r="BP7" s="467"/>
      <c r="BQ7" s="467"/>
      <c r="BR7" s="467"/>
      <c r="BS7" s="467"/>
      <c r="BT7" s="467"/>
      <c r="BU7" s="468"/>
      <c r="BV7" s="466">
        <v>28428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2464273</v>
      </c>
      <c r="CU7" s="467"/>
      <c r="CV7" s="467"/>
      <c r="CW7" s="467"/>
      <c r="CX7" s="467"/>
      <c r="CY7" s="467"/>
      <c r="CZ7" s="467"/>
      <c r="DA7" s="468"/>
      <c r="DB7" s="466">
        <v>2477629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66659</v>
      </c>
      <c r="BO8" s="467"/>
      <c r="BP8" s="467"/>
      <c r="BQ8" s="467"/>
      <c r="BR8" s="467"/>
      <c r="BS8" s="467"/>
      <c r="BT8" s="467"/>
      <c r="BU8" s="468"/>
      <c r="BV8" s="466">
        <v>56990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0.24</v>
      </c>
      <c r="CU8" s="507"/>
      <c r="CV8" s="507"/>
      <c r="CW8" s="507"/>
      <c r="CX8" s="507"/>
      <c r="CY8" s="507"/>
      <c r="CZ8" s="507"/>
      <c r="DA8" s="508"/>
      <c r="DB8" s="506">
        <v>0.24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4670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9669</v>
      </c>
      <c r="BO9" s="467"/>
      <c r="BP9" s="467"/>
      <c r="BQ9" s="467"/>
      <c r="BR9" s="467"/>
      <c r="BS9" s="467"/>
      <c r="BT9" s="467"/>
      <c r="BU9" s="468"/>
      <c r="BV9" s="466">
        <v>-16444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14.5</v>
      </c>
      <c r="CU9" s="464"/>
      <c r="CV9" s="464"/>
      <c r="CW9" s="464"/>
      <c r="CX9" s="464"/>
      <c r="CY9" s="464"/>
      <c r="CZ9" s="464"/>
      <c r="DA9" s="465"/>
      <c r="DB9" s="463">
        <v>14.3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5245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35094</v>
      </c>
      <c r="BO10" s="467"/>
      <c r="BP10" s="467"/>
      <c r="BQ10" s="467"/>
      <c r="BR10" s="467"/>
      <c r="BS10" s="467"/>
      <c r="BT10" s="467"/>
      <c r="BU10" s="468"/>
      <c r="BV10" s="466">
        <v>40216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4540</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160000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4474</v>
      </c>
      <c r="S13" s="548"/>
      <c r="T13" s="548"/>
      <c r="U13" s="548"/>
      <c r="V13" s="549"/>
      <c r="W13" s="482" t="s">
        <v>142</v>
      </c>
      <c r="X13" s="483"/>
      <c r="Y13" s="483"/>
      <c r="Z13" s="483"/>
      <c r="AA13" s="483"/>
      <c r="AB13" s="473"/>
      <c r="AC13" s="517">
        <v>173</v>
      </c>
      <c r="AD13" s="518"/>
      <c r="AE13" s="518"/>
      <c r="AF13" s="518"/>
      <c r="AG13" s="557"/>
      <c r="AH13" s="517">
        <v>193</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-55237</v>
      </c>
      <c r="BO13" s="467"/>
      <c r="BP13" s="467"/>
      <c r="BQ13" s="467"/>
      <c r="BR13" s="467"/>
      <c r="BS13" s="467"/>
      <c r="BT13" s="467"/>
      <c r="BU13" s="468"/>
      <c r="BV13" s="466">
        <v>-136228</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5.4</v>
      </c>
      <c r="CU13" s="464"/>
      <c r="CV13" s="464"/>
      <c r="CW13" s="464"/>
      <c r="CX13" s="464"/>
      <c r="CY13" s="464"/>
      <c r="CZ13" s="464"/>
      <c r="DA13" s="465"/>
      <c r="DB13" s="463">
        <v>5.6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4636</v>
      </c>
      <c r="S14" s="548"/>
      <c r="T14" s="548"/>
      <c r="U14" s="548"/>
      <c r="V14" s="549"/>
      <c r="W14" s="456"/>
      <c r="X14" s="457"/>
      <c r="Y14" s="457"/>
      <c r="Z14" s="457"/>
      <c r="AA14" s="457"/>
      <c r="AB14" s="446"/>
      <c r="AC14" s="550">
        <v>7.5</v>
      </c>
      <c r="AD14" s="551"/>
      <c r="AE14" s="551"/>
      <c r="AF14" s="551"/>
      <c r="AG14" s="552"/>
      <c r="AH14" s="550">
        <v>7.8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17</v>
      </c>
      <c r="CU14" s="562"/>
      <c r="CV14" s="562"/>
      <c r="CW14" s="562"/>
      <c r="CX14" s="562"/>
      <c r="CY14" s="562"/>
      <c r="CZ14" s="562"/>
      <c r="DA14" s="563"/>
      <c r="DB14" s="561">
        <v>17.7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141</v>
      </c>
      <c r="N15" s="555"/>
      <c r="O15" s="555"/>
      <c r="P15" s="555"/>
      <c r="Q15" s="556"/>
      <c r="R15" s="547">
        <v>4575</v>
      </c>
      <c r="S15" s="548"/>
      <c r="T15" s="548"/>
      <c r="U15" s="548"/>
      <c r="V15" s="549"/>
      <c r="W15" s="482" t="s">
        <v>149</v>
      </c>
      <c r="X15" s="483"/>
      <c r="Y15" s="483"/>
      <c r="Z15" s="483"/>
      <c r="AA15" s="483"/>
      <c r="AB15" s="473"/>
      <c r="AC15" s="517">
        <v>710</v>
      </c>
      <c r="AD15" s="518"/>
      <c r="AE15" s="518"/>
      <c r="AF15" s="518"/>
      <c r="AG15" s="557"/>
      <c r="AH15" s="517">
        <v>776</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541022</v>
      </c>
      <c r="BO15" s="430"/>
      <c r="BP15" s="430"/>
      <c r="BQ15" s="430"/>
      <c r="BR15" s="430"/>
      <c r="BS15" s="430"/>
      <c r="BT15" s="430"/>
      <c r="BU15" s="431"/>
      <c r="BV15" s="429">
        <v>533039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30.9</v>
      </c>
      <c r="AD16" s="551"/>
      <c r="AE16" s="551"/>
      <c r="AF16" s="551"/>
      <c r="AG16" s="552"/>
      <c r="AH16" s="550">
        <v>31.2</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2218333</v>
      </c>
      <c r="BO16" s="467"/>
      <c r="BP16" s="467"/>
      <c r="BQ16" s="467"/>
      <c r="BR16" s="467"/>
      <c r="BS16" s="467"/>
      <c r="BT16" s="467"/>
      <c r="BU16" s="468"/>
      <c r="BV16" s="466">
        <v>2230373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1418</v>
      </c>
      <c r="AD17" s="518"/>
      <c r="AE17" s="518"/>
      <c r="AF17" s="518"/>
      <c r="AG17" s="557"/>
      <c r="AH17" s="517">
        <v>1517</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682326</v>
      </c>
      <c r="BO17" s="467"/>
      <c r="BP17" s="467"/>
      <c r="BQ17" s="467"/>
      <c r="BR17" s="467"/>
      <c r="BS17" s="467"/>
      <c r="BT17" s="467"/>
      <c r="BU17" s="468"/>
      <c r="BV17" s="466">
        <v>672669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168.42</v>
      </c>
      <c r="M18" s="579"/>
      <c r="N18" s="579"/>
      <c r="O18" s="579"/>
      <c r="P18" s="579"/>
      <c r="Q18" s="579"/>
      <c r="R18" s="580"/>
      <c r="S18" s="580"/>
      <c r="T18" s="580"/>
      <c r="U18" s="580"/>
      <c r="V18" s="581"/>
      <c r="W18" s="484"/>
      <c r="X18" s="485"/>
      <c r="Y18" s="485"/>
      <c r="Z18" s="485"/>
      <c r="AA18" s="485"/>
      <c r="AB18" s="476"/>
      <c r="AC18" s="582">
        <v>61.6</v>
      </c>
      <c r="AD18" s="583"/>
      <c r="AE18" s="583"/>
      <c r="AF18" s="583"/>
      <c r="AG18" s="584"/>
      <c r="AH18" s="582">
        <v>61</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2206778</v>
      </c>
      <c r="BO18" s="467"/>
      <c r="BP18" s="467"/>
      <c r="BQ18" s="467"/>
      <c r="BR18" s="467"/>
      <c r="BS18" s="467"/>
      <c r="BT18" s="467"/>
      <c r="BU18" s="468"/>
      <c r="BV18" s="466">
        <v>2142957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28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2942022</v>
      </c>
      <c r="BO19" s="467"/>
      <c r="BP19" s="467"/>
      <c r="BQ19" s="467"/>
      <c r="BR19" s="467"/>
      <c r="BS19" s="467"/>
      <c r="BT19" s="467"/>
      <c r="BU19" s="468"/>
      <c r="BV19" s="466">
        <v>3001238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1864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3897244</v>
      </c>
      <c r="BO23" s="467"/>
      <c r="BP23" s="467"/>
      <c r="BQ23" s="467"/>
      <c r="BR23" s="467"/>
      <c r="BS23" s="467"/>
      <c r="BT23" s="467"/>
      <c r="BU23" s="468"/>
      <c r="BV23" s="466">
        <v>3980853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6910</v>
      </c>
      <c r="R24" s="518"/>
      <c r="S24" s="518"/>
      <c r="T24" s="518"/>
      <c r="U24" s="518"/>
      <c r="V24" s="557"/>
      <c r="W24" s="616"/>
      <c r="X24" s="604"/>
      <c r="Y24" s="605"/>
      <c r="Z24" s="516" t="s">
        <v>173</v>
      </c>
      <c r="AA24" s="496"/>
      <c r="AB24" s="496"/>
      <c r="AC24" s="496"/>
      <c r="AD24" s="496"/>
      <c r="AE24" s="496"/>
      <c r="AF24" s="496"/>
      <c r="AG24" s="497"/>
      <c r="AH24" s="517">
        <v>79</v>
      </c>
      <c r="AI24" s="518"/>
      <c r="AJ24" s="518"/>
      <c r="AK24" s="518"/>
      <c r="AL24" s="557"/>
      <c r="AM24" s="517">
        <v>237790</v>
      </c>
      <c r="AN24" s="518"/>
      <c r="AO24" s="518"/>
      <c r="AP24" s="518"/>
      <c r="AQ24" s="518"/>
      <c r="AR24" s="557"/>
      <c r="AS24" s="517">
        <v>3010</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3404242</v>
      </c>
      <c r="BO24" s="467"/>
      <c r="BP24" s="467"/>
      <c r="BQ24" s="467"/>
      <c r="BR24" s="467"/>
      <c r="BS24" s="467"/>
      <c r="BT24" s="467"/>
      <c r="BU24" s="468"/>
      <c r="BV24" s="466">
        <v>3454353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6110</v>
      </c>
      <c r="R25" s="518"/>
      <c r="S25" s="518"/>
      <c r="T25" s="518"/>
      <c r="U25" s="518"/>
      <c r="V25" s="557"/>
      <c r="W25" s="616"/>
      <c r="X25" s="604"/>
      <c r="Y25" s="605"/>
      <c r="Z25" s="516" t="s">
        <v>176</v>
      </c>
      <c r="AA25" s="496"/>
      <c r="AB25" s="496"/>
      <c r="AC25" s="496"/>
      <c r="AD25" s="496"/>
      <c r="AE25" s="496"/>
      <c r="AF25" s="496"/>
      <c r="AG25" s="497"/>
      <c r="AH25" s="517" t="s">
        <v>130</v>
      </c>
      <c r="AI25" s="518"/>
      <c r="AJ25" s="518"/>
      <c r="AK25" s="518"/>
      <c r="AL25" s="557"/>
      <c r="AM25" s="517" t="s">
        <v>130</v>
      </c>
      <c r="AN25" s="518"/>
      <c r="AO25" s="518"/>
      <c r="AP25" s="518"/>
      <c r="AQ25" s="518"/>
      <c r="AR25" s="557"/>
      <c r="AS25" s="517" t="s">
        <v>130</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219904</v>
      </c>
      <c r="BO25" s="430"/>
      <c r="BP25" s="430"/>
      <c r="BQ25" s="430"/>
      <c r="BR25" s="430"/>
      <c r="BS25" s="430"/>
      <c r="BT25" s="430"/>
      <c r="BU25" s="431"/>
      <c r="BV25" s="429">
        <v>239895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5530</v>
      </c>
      <c r="R26" s="518"/>
      <c r="S26" s="518"/>
      <c r="T26" s="518"/>
      <c r="U26" s="518"/>
      <c r="V26" s="557"/>
      <c r="W26" s="616"/>
      <c r="X26" s="604"/>
      <c r="Y26" s="605"/>
      <c r="Z26" s="516" t="s">
        <v>179</v>
      </c>
      <c r="AA26" s="626"/>
      <c r="AB26" s="626"/>
      <c r="AC26" s="626"/>
      <c r="AD26" s="626"/>
      <c r="AE26" s="626"/>
      <c r="AF26" s="626"/>
      <c r="AG26" s="627"/>
      <c r="AH26" s="517" t="s">
        <v>180</v>
      </c>
      <c r="AI26" s="518"/>
      <c r="AJ26" s="518"/>
      <c r="AK26" s="518"/>
      <c r="AL26" s="557"/>
      <c r="AM26" s="517" t="s">
        <v>140</v>
      </c>
      <c r="AN26" s="518"/>
      <c r="AO26" s="518"/>
      <c r="AP26" s="518"/>
      <c r="AQ26" s="518"/>
      <c r="AR26" s="557"/>
      <c r="AS26" s="517" t="s">
        <v>140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2405</v>
      </c>
      <c r="R27" s="518"/>
      <c r="S27" s="518"/>
      <c r="T27" s="518"/>
      <c r="U27" s="518"/>
      <c r="V27" s="557"/>
      <c r="W27" s="616"/>
      <c r="X27" s="604"/>
      <c r="Y27" s="605"/>
      <c r="Z27" s="516" t="s">
        <v>183</v>
      </c>
      <c r="AA27" s="496"/>
      <c r="AB27" s="496"/>
      <c r="AC27" s="496"/>
      <c r="AD27" s="496"/>
      <c r="AE27" s="496"/>
      <c r="AF27" s="496"/>
      <c r="AG27" s="497"/>
      <c r="AH27" s="517" t="s">
        <v>130</v>
      </c>
      <c r="AI27" s="518"/>
      <c r="AJ27" s="518"/>
      <c r="AK27" s="518"/>
      <c r="AL27" s="557"/>
      <c r="AM27" s="517" t="s">
        <v>130</v>
      </c>
      <c r="AN27" s="518"/>
      <c r="AO27" s="518"/>
      <c r="AP27" s="518"/>
      <c r="AQ27" s="518"/>
      <c r="AR27" s="557"/>
      <c r="AS27" s="517" t="s">
        <v>130</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185</v>
      </c>
      <c r="BO27" s="640"/>
      <c r="BP27" s="640"/>
      <c r="BQ27" s="640"/>
      <c r="BR27" s="640"/>
      <c r="BS27" s="640"/>
      <c r="BT27" s="640"/>
      <c r="BU27" s="641"/>
      <c r="BV27" s="639" t="s">
        <v>130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1649</v>
      </c>
      <c r="R28" s="518"/>
      <c r="S28" s="518"/>
      <c r="T28" s="518"/>
      <c r="U28" s="518"/>
      <c r="V28" s="557"/>
      <c r="W28" s="616"/>
      <c r="X28" s="604"/>
      <c r="Y28" s="605"/>
      <c r="Z28" s="516" t="s">
        <v>187</v>
      </c>
      <c r="AA28" s="496"/>
      <c r="AB28" s="496"/>
      <c r="AC28" s="496"/>
      <c r="AD28" s="496"/>
      <c r="AE28" s="496"/>
      <c r="AF28" s="496"/>
      <c r="AG28" s="497"/>
      <c r="AH28" s="517" t="s">
        <v>130</v>
      </c>
      <c r="AI28" s="518"/>
      <c r="AJ28" s="518"/>
      <c r="AK28" s="518"/>
      <c r="AL28" s="557"/>
      <c r="AM28" s="517" t="s">
        <v>130</v>
      </c>
      <c r="AN28" s="518"/>
      <c r="AO28" s="518"/>
      <c r="AP28" s="518"/>
      <c r="AQ28" s="518"/>
      <c r="AR28" s="557"/>
      <c r="AS28" s="517" t="s">
        <v>130</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880088</v>
      </c>
      <c r="BO28" s="430"/>
      <c r="BP28" s="430"/>
      <c r="BQ28" s="430"/>
      <c r="BR28" s="430"/>
      <c r="BS28" s="430"/>
      <c r="BT28" s="430"/>
      <c r="BU28" s="431"/>
      <c r="BV28" s="429">
        <v>909994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8</v>
      </c>
      <c r="M29" s="518"/>
      <c r="N29" s="518"/>
      <c r="O29" s="518"/>
      <c r="P29" s="557"/>
      <c r="Q29" s="517">
        <v>1455</v>
      </c>
      <c r="R29" s="518"/>
      <c r="S29" s="518"/>
      <c r="T29" s="518"/>
      <c r="U29" s="518"/>
      <c r="V29" s="557"/>
      <c r="W29" s="617"/>
      <c r="X29" s="618"/>
      <c r="Y29" s="619"/>
      <c r="Z29" s="516" t="s">
        <v>190</v>
      </c>
      <c r="AA29" s="496"/>
      <c r="AB29" s="496"/>
      <c r="AC29" s="496"/>
      <c r="AD29" s="496"/>
      <c r="AE29" s="496"/>
      <c r="AF29" s="496"/>
      <c r="AG29" s="497"/>
      <c r="AH29" s="517">
        <v>79</v>
      </c>
      <c r="AI29" s="518"/>
      <c r="AJ29" s="518"/>
      <c r="AK29" s="518"/>
      <c r="AL29" s="557"/>
      <c r="AM29" s="517">
        <v>237790</v>
      </c>
      <c r="AN29" s="518"/>
      <c r="AO29" s="518"/>
      <c r="AP29" s="518"/>
      <c r="AQ29" s="518"/>
      <c r="AR29" s="557"/>
      <c r="AS29" s="517">
        <v>3010</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137093</v>
      </c>
      <c r="BO29" s="467"/>
      <c r="BP29" s="467"/>
      <c r="BQ29" s="467"/>
      <c r="BR29" s="467"/>
      <c r="BS29" s="467"/>
      <c r="BT29" s="467"/>
      <c r="BU29" s="468"/>
      <c r="BV29" s="466">
        <v>137074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750957</v>
      </c>
      <c r="BO30" s="640"/>
      <c r="BP30" s="640"/>
      <c r="BQ30" s="640"/>
      <c r="BR30" s="640"/>
      <c r="BS30" s="640"/>
      <c r="BT30" s="640"/>
      <c r="BU30" s="641"/>
      <c r="BV30" s="639">
        <v>854077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201</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199</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上松町国民健康保険特別会計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上松町水道事業会計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上松町公共下水道特別会計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木曽広域連合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上松町土地開発公社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上松町奨学金特別会計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上松町後期高齢者医療特別会計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　（一般会計）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　（一般会計（下水道））</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　（介護保険特別会計）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長野県市町村自治振興組合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長野県後期高齢者医療広域連合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　（一般会計）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　（後期高齢者医療事業会計）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長野県市町村総合事務組合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　（一般会計）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cftIgdjNSHhSkzqD1hWqCqKnEWIv7dFdLe7jTVKl+Y5fUfXfTHHCaty7YxajmrTu9LAlgo5bOXvBdNfgfDbYA==" saltValue="M2hoI3rZLPrMIG1pG3lG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569</v>
      </c>
      <c r="D34" s="1244"/>
      <c r="E34" s="1245"/>
      <c r="F34" s="32">
        <v>2.5499999999999998</v>
      </c>
      <c r="G34" s="33">
        <v>3.13</v>
      </c>
      <c r="H34" s="33">
        <v>3</v>
      </c>
      <c r="I34" s="33">
        <v>3.63</v>
      </c>
      <c r="J34" s="34">
        <v>3.56</v>
      </c>
      <c r="K34" s="22"/>
      <c r="L34" s="22"/>
      <c r="M34" s="22"/>
      <c r="N34" s="22"/>
      <c r="O34" s="22"/>
      <c r="P34" s="22"/>
    </row>
    <row r="35" spans="1:16" ht="39" customHeight="1" x14ac:dyDescent="0.15">
      <c r="A35" s="22"/>
      <c r="B35" s="35"/>
      <c r="C35" s="1238" t="s">
        <v>570</v>
      </c>
      <c r="D35" s="1239"/>
      <c r="E35" s="1240"/>
      <c r="F35" s="36">
        <v>2.52</v>
      </c>
      <c r="G35" s="37">
        <v>2.33</v>
      </c>
      <c r="H35" s="37">
        <v>2.9</v>
      </c>
      <c r="I35" s="37">
        <v>2.2999999999999998</v>
      </c>
      <c r="J35" s="38">
        <v>2.7</v>
      </c>
      <c r="K35" s="22"/>
      <c r="L35" s="22"/>
      <c r="M35" s="22"/>
      <c r="N35" s="22"/>
      <c r="O35" s="22"/>
      <c r="P35" s="22"/>
    </row>
    <row r="36" spans="1:16" ht="39" customHeight="1" x14ac:dyDescent="0.15">
      <c r="A36" s="22"/>
      <c r="B36" s="35"/>
      <c r="C36" s="1238" t="s">
        <v>571</v>
      </c>
      <c r="D36" s="1239"/>
      <c r="E36" s="1240"/>
      <c r="F36" s="36">
        <v>0.33</v>
      </c>
      <c r="G36" s="37">
        <v>1.04</v>
      </c>
      <c r="H36" s="37">
        <v>1.02</v>
      </c>
      <c r="I36" s="37">
        <v>0.75</v>
      </c>
      <c r="J36" s="38">
        <v>0.27</v>
      </c>
      <c r="K36" s="22"/>
      <c r="L36" s="22"/>
      <c r="M36" s="22"/>
      <c r="N36" s="22"/>
      <c r="O36" s="22"/>
      <c r="P36" s="22"/>
    </row>
    <row r="37" spans="1:16" ht="39" customHeight="1" x14ac:dyDescent="0.15">
      <c r="A37" s="22"/>
      <c r="B37" s="35"/>
      <c r="C37" s="1238" t="s">
        <v>572</v>
      </c>
      <c r="D37" s="1239"/>
      <c r="E37" s="1240"/>
      <c r="F37" s="36">
        <v>0</v>
      </c>
      <c r="G37" s="37">
        <v>0</v>
      </c>
      <c r="H37" s="37">
        <v>0</v>
      </c>
      <c r="I37" s="37">
        <v>0</v>
      </c>
      <c r="J37" s="38">
        <v>0</v>
      </c>
      <c r="K37" s="22"/>
      <c r="L37" s="22"/>
      <c r="M37" s="22"/>
      <c r="N37" s="22"/>
      <c r="O37" s="22"/>
      <c r="P37" s="22"/>
    </row>
    <row r="38" spans="1:16" ht="39" customHeight="1" x14ac:dyDescent="0.15">
      <c r="A38" s="22"/>
      <c r="B38" s="35"/>
      <c r="C38" s="1238" t="s">
        <v>573</v>
      </c>
      <c r="D38" s="1239"/>
      <c r="E38" s="1240"/>
      <c r="F38" s="36">
        <v>0</v>
      </c>
      <c r="G38" s="37">
        <v>0</v>
      </c>
      <c r="H38" s="37">
        <v>0</v>
      </c>
      <c r="I38" s="37">
        <v>0</v>
      </c>
      <c r="J38" s="38">
        <v>0</v>
      </c>
      <c r="K38" s="22"/>
      <c r="L38" s="22"/>
      <c r="M38" s="22"/>
      <c r="N38" s="22"/>
      <c r="O38" s="22"/>
      <c r="P38" s="22"/>
    </row>
    <row r="39" spans="1:16" ht="39" customHeight="1" x14ac:dyDescent="0.15">
      <c r="A39" s="22"/>
      <c r="B39" s="35"/>
      <c r="C39" s="1238" t="s">
        <v>574</v>
      </c>
      <c r="D39" s="1239"/>
      <c r="E39" s="1240"/>
      <c r="F39" s="36">
        <v>0.01</v>
      </c>
      <c r="G39" s="37">
        <v>0.01</v>
      </c>
      <c r="H39" s="37">
        <v>0.02</v>
      </c>
      <c r="I39" s="37">
        <v>0.06</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575</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576</v>
      </c>
      <c r="D43" s="1242"/>
      <c r="E43" s="1243"/>
      <c r="F43" s="41">
        <v>0</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ZWfzU7CB2NaC8UnXkQ+kfsilH40RLto6jy1ogylTR682sgN/nQJ8p7BOWpnKRgVEqjjdnxU7a+nDh7qZaPpkA==" saltValue="Et5BAfxDttXqHsADFKRo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452</v>
      </c>
      <c r="L45" s="60">
        <v>438</v>
      </c>
      <c r="M45" s="60">
        <v>450</v>
      </c>
      <c r="N45" s="60">
        <v>454</v>
      </c>
      <c r="O45" s="61">
        <v>463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15</v>
      </c>
      <c r="F48" s="1254"/>
      <c r="G48" s="1254"/>
      <c r="H48" s="1254"/>
      <c r="I48" s="1254"/>
      <c r="J48" s="1255"/>
      <c r="K48" s="63">
        <v>236</v>
      </c>
      <c r="L48" s="64">
        <v>215</v>
      </c>
      <c r="M48" s="64">
        <v>189</v>
      </c>
      <c r="N48" s="64">
        <v>189</v>
      </c>
      <c r="O48" s="65">
        <v>168</v>
      </c>
      <c r="P48" s="48"/>
      <c r="Q48" s="48"/>
      <c r="R48" s="48"/>
      <c r="S48" s="48"/>
      <c r="T48" s="48"/>
      <c r="U48" s="48"/>
    </row>
    <row r="49" spans="1:21" ht="30.75" customHeight="1" x14ac:dyDescent="0.15">
      <c r="A49" s="48"/>
      <c r="B49" s="1248"/>
      <c r="C49" s="1249"/>
      <c r="D49" s="62"/>
      <c r="E49" s="1254" t="s">
        <v>16</v>
      </c>
      <c r="F49" s="1254"/>
      <c r="G49" s="1254"/>
      <c r="H49" s="1254"/>
      <c r="I49" s="1254"/>
      <c r="J49" s="1255"/>
      <c r="K49" s="63">
        <v>16</v>
      </c>
      <c r="L49" s="64">
        <v>12</v>
      </c>
      <c r="M49" s="64">
        <v>14</v>
      </c>
      <c r="N49" s="64">
        <v>12</v>
      </c>
      <c r="O49" s="65">
        <v>13</v>
      </c>
      <c r="P49" s="48"/>
      <c r="Q49" s="48"/>
      <c r="R49" s="48"/>
      <c r="S49" s="48"/>
      <c r="T49" s="48"/>
      <c r="U49" s="48"/>
    </row>
    <row r="50" spans="1:21" ht="30.75" customHeight="1" x14ac:dyDescent="0.15">
      <c r="A50" s="48"/>
      <c r="B50" s="1248"/>
      <c r="C50" s="1249"/>
      <c r="D50" s="62"/>
      <c r="E50" s="1254" t="s">
        <v>17</v>
      </c>
      <c r="F50" s="1254"/>
      <c r="G50" s="1254"/>
      <c r="H50" s="1254"/>
      <c r="I50" s="1254"/>
      <c r="J50" s="1255"/>
      <c r="K50" s="63">
        <v>5</v>
      </c>
      <c r="L50" s="64">
        <v>17</v>
      </c>
      <c r="M50" s="64">
        <v>18</v>
      </c>
      <c r="N50" s="64">
        <v>17</v>
      </c>
      <c r="O50" s="65">
        <v>16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595</v>
      </c>
      <c r="L52" s="64">
        <v>566</v>
      </c>
      <c r="M52" s="64">
        <v>565</v>
      </c>
      <c r="N52" s="64">
        <v>556</v>
      </c>
      <c r="O52" s="65">
        <v>559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114</v>
      </c>
      <c r="L53" s="69">
        <v>116</v>
      </c>
      <c r="M53" s="69">
        <v>106</v>
      </c>
      <c r="N53" s="69">
        <v>116</v>
      </c>
      <c r="O53" s="70">
        <v>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586</v>
      </c>
      <c r="L57" s="83" t="s">
        <v>586</v>
      </c>
      <c r="M57" s="83" t="s">
        <v>586</v>
      </c>
      <c r="N57" s="83" t="s">
        <v>586</v>
      </c>
      <c r="O57" s="84" t="s">
        <v>586</v>
      </c>
    </row>
    <row r="58" spans="1:21" ht="31.5" customHeight="1" thickBot="1" x14ac:dyDescent="0.2">
      <c r="B58" s="1264"/>
      <c r="C58" s="1265"/>
      <c r="D58" s="1269" t="s">
        <v>27</v>
      </c>
      <c r="E58" s="1270"/>
      <c r="F58" s="1270"/>
      <c r="G58" s="1270"/>
      <c r="H58" s="1270"/>
      <c r="I58" s="1270"/>
      <c r="J58" s="1271"/>
      <c r="K58" s="85" t="s">
        <v>586</v>
      </c>
      <c r="L58" s="86" t="s">
        <v>586</v>
      </c>
      <c r="M58" s="86" t="s">
        <v>586</v>
      </c>
      <c r="N58" s="86" t="s">
        <v>586</v>
      </c>
      <c r="O58" s="87" t="s">
        <v>586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hlVZEOGMabfZAUocQec6z3nJnAulTqIhDbCCsKLzIiMkoFohnIEgaPeXpBYSoD213CiHTuyk01JcHLF0E5mFQ==" saltValue="q0tT02TaLaWiEOBZU2Pf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2" t="s">
        <v>30</v>
      </c>
      <c r="C41" s="1273"/>
      <c r="D41" s="101"/>
      <c r="E41" s="1278" t="s">
        <v>31</v>
      </c>
      <c r="F41" s="1278"/>
      <c r="G41" s="1278"/>
      <c r="H41" s="1279"/>
      <c r="I41" s="102">
        <v>4066</v>
      </c>
      <c r="J41" s="103">
        <v>3955</v>
      </c>
      <c r="K41" s="103">
        <v>3961</v>
      </c>
      <c r="L41" s="103">
        <v>3981</v>
      </c>
      <c r="M41" s="104">
        <v>3897</v>
      </c>
    </row>
    <row r="42" spans="2:13" ht="27.75" customHeight="1" x14ac:dyDescent="0.15">
      <c r="B42" s="1274"/>
      <c r="C42" s="1275"/>
      <c r="D42" s="105"/>
      <c r="E42" s="1280" t="s">
        <v>32</v>
      </c>
      <c r="F42" s="1280"/>
      <c r="G42" s="1280"/>
      <c r="H42" s="1281"/>
      <c r="I42" s="106">
        <v>290</v>
      </c>
      <c r="J42" s="107">
        <v>279</v>
      </c>
      <c r="K42" s="107">
        <v>251</v>
      </c>
      <c r="L42" s="107">
        <v>223</v>
      </c>
      <c r="M42" s="108">
        <v>205</v>
      </c>
    </row>
    <row r="43" spans="2:13" ht="27.75" customHeight="1" x14ac:dyDescent="0.15">
      <c r="B43" s="1274"/>
      <c r="C43" s="1275"/>
      <c r="D43" s="105"/>
      <c r="E43" s="1280" t="s">
        <v>33</v>
      </c>
      <c r="F43" s="1280"/>
      <c r="G43" s="1280"/>
      <c r="H43" s="1281"/>
      <c r="I43" s="106">
        <v>2677</v>
      </c>
      <c r="J43" s="107">
        <v>2305</v>
      </c>
      <c r="K43" s="107">
        <v>1966</v>
      </c>
      <c r="L43" s="107">
        <v>1808</v>
      </c>
      <c r="M43" s="108">
        <v>1618</v>
      </c>
    </row>
    <row r="44" spans="2:13" ht="27.75" customHeight="1" x14ac:dyDescent="0.15">
      <c r="B44" s="1274"/>
      <c r="C44" s="1275"/>
      <c r="D44" s="105"/>
      <c r="E44" s="1280" t="s">
        <v>34</v>
      </c>
      <c r="F44" s="1280"/>
      <c r="G44" s="1280"/>
      <c r="H44" s="1281"/>
      <c r="I44" s="106">
        <v>125</v>
      </c>
      <c r="J44" s="107">
        <v>115</v>
      </c>
      <c r="K44" s="107">
        <v>134</v>
      </c>
      <c r="L44" s="107">
        <v>119</v>
      </c>
      <c r="M44" s="108">
        <v>103</v>
      </c>
    </row>
    <row r="45" spans="2:13" ht="27.75" customHeight="1" x14ac:dyDescent="0.15">
      <c r="B45" s="1274"/>
      <c r="C45" s="1275"/>
      <c r="D45" s="105"/>
      <c r="E45" s="1280" t="s">
        <v>35</v>
      </c>
      <c r="F45" s="1280"/>
      <c r="G45" s="1280"/>
      <c r="H45" s="1281"/>
      <c r="I45" s="106">
        <v>800</v>
      </c>
      <c r="J45" s="107">
        <v>773</v>
      </c>
      <c r="K45" s="107">
        <v>782</v>
      </c>
      <c r="L45" s="107">
        <v>787</v>
      </c>
      <c r="M45" s="108">
        <v>762</v>
      </c>
    </row>
    <row r="46" spans="2:13" ht="27.75" customHeight="1" x14ac:dyDescent="0.15">
      <c r="B46" s="1274"/>
      <c r="C46" s="1275"/>
      <c r="D46" s="109"/>
      <c r="E46" s="1280" t="s">
        <v>36</v>
      </c>
      <c r="F46" s="1280"/>
      <c r="G46" s="1280"/>
      <c r="H46" s="1281"/>
      <c r="I46" s="106" t="s">
        <v>518</v>
      </c>
      <c r="J46" s="107" t="s">
        <v>518</v>
      </c>
      <c r="K46" s="107" t="s">
        <v>518</v>
      </c>
      <c r="L46" s="107" t="s">
        <v>518</v>
      </c>
      <c r="M46" s="108" t="s">
        <v>518</v>
      </c>
    </row>
    <row r="47" spans="2:13" ht="27.75" customHeight="1" x14ac:dyDescent="0.15">
      <c r="B47" s="1274"/>
      <c r="C47" s="1275"/>
      <c r="D47" s="110"/>
      <c r="E47" s="1282" t="s">
        <v>37</v>
      </c>
      <c r="F47" s="1283"/>
      <c r="G47" s="1283"/>
      <c r="H47" s="1284"/>
      <c r="I47" s="106" t="s">
        <v>518</v>
      </c>
      <c r="J47" s="107" t="s">
        <v>518</v>
      </c>
      <c r="K47" s="107" t="s">
        <v>518</v>
      </c>
      <c r="L47" s="107" t="s">
        <v>518</v>
      </c>
      <c r="M47" s="108" t="s">
        <v>518</v>
      </c>
    </row>
    <row r="48" spans="2:13" ht="27.75" customHeight="1" x14ac:dyDescent="0.15">
      <c r="B48" s="1274"/>
      <c r="C48" s="1275"/>
      <c r="D48" s="105"/>
      <c r="E48" s="1280" t="s">
        <v>38</v>
      </c>
      <c r="F48" s="1280"/>
      <c r="G48" s="1280"/>
      <c r="H48" s="1281"/>
      <c r="I48" s="106" t="s">
        <v>518</v>
      </c>
      <c r="J48" s="107" t="s">
        <v>518</v>
      </c>
      <c r="K48" s="107" t="s">
        <v>518</v>
      </c>
      <c r="L48" s="107" t="s">
        <v>518</v>
      </c>
      <c r="M48" s="108" t="s">
        <v>518</v>
      </c>
    </row>
    <row r="49" spans="2:13" ht="27.75" customHeight="1" x14ac:dyDescent="0.15">
      <c r="B49" s="1276"/>
      <c r="C49" s="1277"/>
      <c r="D49" s="105"/>
      <c r="E49" s="1280" t="s">
        <v>39</v>
      </c>
      <c r="F49" s="1280"/>
      <c r="G49" s="1280"/>
      <c r="H49" s="1281"/>
      <c r="I49" s="106" t="s">
        <v>518</v>
      </c>
      <c r="J49" s="107" t="s">
        <v>518</v>
      </c>
      <c r="K49" s="107" t="s">
        <v>518</v>
      </c>
      <c r="L49" s="107" t="s">
        <v>518</v>
      </c>
      <c r="M49" s="108" t="s">
        <v>518</v>
      </c>
    </row>
    <row r="50" spans="2:13" ht="27.75" customHeight="1" x14ac:dyDescent="0.15">
      <c r="B50" s="1285" t="s">
        <v>40</v>
      </c>
      <c r="C50" s="1286"/>
      <c r="D50" s="111"/>
      <c r="E50" s="1280" t="s">
        <v>41</v>
      </c>
      <c r="F50" s="1280"/>
      <c r="G50" s="1280"/>
      <c r="H50" s="1281"/>
      <c r="I50" s="106">
        <v>1851</v>
      </c>
      <c r="J50" s="107">
        <v>2026</v>
      </c>
      <c r="K50" s="107">
        <v>2091</v>
      </c>
      <c r="L50" s="107">
        <v>2057</v>
      </c>
      <c r="M50" s="108">
        <v>1945</v>
      </c>
    </row>
    <row r="51" spans="2:13" ht="27.75" customHeight="1" x14ac:dyDescent="0.15">
      <c r="B51" s="1274"/>
      <c r="C51" s="1275"/>
      <c r="D51" s="105"/>
      <c r="E51" s="1280" t="s">
        <v>42</v>
      </c>
      <c r="F51" s="1280"/>
      <c r="G51" s="1280"/>
      <c r="H51" s="1281"/>
      <c r="I51" s="106">
        <v>158</v>
      </c>
      <c r="J51" s="107">
        <v>163</v>
      </c>
      <c r="K51" s="107">
        <v>160</v>
      </c>
      <c r="L51" s="107">
        <v>161</v>
      </c>
      <c r="M51" s="108">
        <v>159</v>
      </c>
    </row>
    <row r="52" spans="2:13" ht="27.75" customHeight="1" x14ac:dyDescent="0.15">
      <c r="B52" s="1276"/>
      <c r="C52" s="1277"/>
      <c r="D52" s="105"/>
      <c r="E52" s="1280" t="s">
        <v>43</v>
      </c>
      <c r="F52" s="1280"/>
      <c r="G52" s="1280"/>
      <c r="H52" s="1281"/>
      <c r="I52" s="106">
        <v>4540</v>
      </c>
      <c r="J52" s="107">
        <v>4631</v>
      </c>
      <c r="K52" s="107">
        <v>4487</v>
      </c>
      <c r="L52" s="107">
        <v>4355</v>
      </c>
      <c r="M52" s="108">
        <v>4150</v>
      </c>
    </row>
    <row r="53" spans="2:13" ht="27.75" customHeight="1" thickBot="1" x14ac:dyDescent="0.2">
      <c r="B53" s="1287" t="s">
        <v>44</v>
      </c>
      <c r="C53" s="1288"/>
      <c r="D53" s="112"/>
      <c r="E53" s="1289" t="s">
        <v>45</v>
      </c>
      <c r="F53" s="1289"/>
      <c r="G53" s="1289"/>
      <c r="H53" s="1290"/>
      <c r="I53" s="113">
        <v>1409</v>
      </c>
      <c r="J53" s="114">
        <v>606</v>
      </c>
      <c r="K53" s="114">
        <v>355</v>
      </c>
      <c r="L53" s="114">
        <v>345</v>
      </c>
      <c r="M53" s="115">
        <v>331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BPGL0t8+n22Cwmk6fXXfomnpvPKFmU3jr/kcp1GcAM27/67XwnrX094S7K7I4+9nyzNliCrElfZ9sM7kchdVg==" saltValue="Rp45othg8OM3FT1NwzW/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990</v>
      </c>
      <c r="G55" s="127">
        <v>910</v>
      </c>
      <c r="H55" s="128">
        <v>880</v>
      </c>
    </row>
    <row r="56" spans="2:8" ht="52.5" customHeight="1" x14ac:dyDescent="0.15">
      <c r="B56" s="129"/>
      <c r="C56" s="1301" t="s">
        <v>49</v>
      </c>
      <c r="D56" s="1301"/>
      <c r="E56" s="1302"/>
      <c r="F56" s="130">
        <v>137</v>
      </c>
      <c r="G56" s="130">
        <v>137</v>
      </c>
      <c r="H56" s="131">
        <v>137</v>
      </c>
    </row>
    <row r="57" spans="2:8" ht="53.25" customHeight="1" x14ac:dyDescent="0.15">
      <c r="B57" s="129"/>
      <c r="C57" s="1303" t="s">
        <v>50</v>
      </c>
      <c r="D57" s="1303"/>
      <c r="E57" s="1304"/>
      <c r="F57" s="132">
        <v>808</v>
      </c>
      <c r="G57" s="132">
        <v>854</v>
      </c>
      <c r="H57" s="133">
        <v>751</v>
      </c>
    </row>
    <row r="58" spans="2:8" ht="45.75" customHeight="1" x14ac:dyDescent="0.15">
      <c r="B58" s="134"/>
      <c r="C58" s="1291" t="s">
        <v>587</v>
      </c>
      <c r="D58" s="1292"/>
      <c r="E58" s="1293"/>
      <c r="F58" s="135">
        <v>581</v>
      </c>
      <c r="G58" s="135">
        <v>631</v>
      </c>
      <c r="H58" s="136">
        <v>566</v>
      </c>
    </row>
    <row r="59" spans="2:8" ht="45.75" customHeight="1" x14ac:dyDescent="0.15">
      <c r="B59" s="134"/>
      <c r="C59" s="1291" t="s">
        <v>588</v>
      </c>
      <c r="D59" s="1292"/>
      <c r="E59" s="1293"/>
      <c r="F59" s="135">
        <v>64</v>
      </c>
      <c r="G59" s="135">
        <v>64</v>
      </c>
      <c r="H59" s="136">
        <v>64</v>
      </c>
    </row>
    <row r="60" spans="2:8" ht="45.75" customHeight="1" x14ac:dyDescent="0.15">
      <c r="B60" s="134"/>
      <c r="C60" s="1291" t="s">
        <v>590</v>
      </c>
      <c r="D60" s="1292"/>
      <c r="E60" s="1293"/>
      <c r="F60" s="135">
        <v>56</v>
      </c>
      <c r="G60" s="135">
        <v>60</v>
      </c>
      <c r="H60" s="136">
        <v>48</v>
      </c>
    </row>
    <row r="61" spans="2:8" ht="45.75" customHeight="1" x14ac:dyDescent="0.15">
      <c r="B61" s="134"/>
      <c r="C61" s="1291" t="s">
        <v>591</v>
      </c>
      <c r="D61" s="1292"/>
      <c r="E61" s="1293"/>
      <c r="F61" s="135">
        <v>82</v>
      </c>
      <c r="G61" s="135">
        <v>64</v>
      </c>
      <c r="H61" s="136">
        <v>35</v>
      </c>
    </row>
    <row r="62" spans="2:8" ht="45.75" customHeight="1" thickBot="1" x14ac:dyDescent="0.2">
      <c r="B62" s="137"/>
      <c r="C62" s="1294" t="s">
        <v>589</v>
      </c>
      <c r="D62" s="1295"/>
      <c r="E62" s="1296"/>
      <c r="F62" s="138">
        <v>20</v>
      </c>
      <c r="G62" s="138">
        <v>24</v>
      </c>
      <c r="H62" s="139">
        <v>25</v>
      </c>
    </row>
    <row r="63" spans="2:8" ht="52.5" customHeight="1" thickBot="1" x14ac:dyDescent="0.2">
      <c r="B63" s="140"/>
      <c r="C63" s="1297" t="s">
        <v>51</v>
      </c>
      <c r="D63" s="1297"/>
      <c r="E63" s="1298"/>
      <c r="F63" s="141">
        <v>1935</v>
      </c>
      <c r="G63" s="141">
        <v>1901</v>
      </c>
      <c r="H63" s="142">
        <v>1768</v>
      </c>
    </row>
    <row r="64" spans="2:8" ht="15" customHeight="1" x14ac:dyDescent="0.15"/>
    <row r="65" ht="0" hidden="1" customHeight="1" x14ac:dyDescent="0.15"/>
    <row r="66" ht="0" hidden="1" customHeight="1" x14ac:dyDescent="0.15"/>
  </sheetData>
  <sheetProtection algorithmName="SHA-512" hashValue="n6BGvCAaKe1sY3ZV+QjKiEQy3J9WKSgrG7uow1tZ0Q+ii0Q3WiZiHVqZQayjEPvO1OaJWn+f+joWXhf3WNSmVw==" saltValue="RabVImuIm/OPrV93ECVf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560</v>
      </c>
      <c r="BQ50" s="1311"/>
      <c r="BR50" s="1311"/>
      <c r="BS50" s="1311"/>
      <c r="BT50" s="1311"/>
      <c r="BU50" s="1311"/>
      <c r="BV50" s="1311"/>
      <c r="BW50" s="1311"/>
      <c r="BX50" s="1311" t="s">
        <v>561</v>
      </c>
      <c r="BY50" s="1311"/>
      <c r="BZ50" s="1311"/>
      <c r="CA50" s="1311"/>
      <c r="CB50" s="1311"/>
      <c r="CC50" s="1311"/>
      <c r="CD50" s="1311"/>
      <c r="CE50" s="1311"/>
      <c r="CF50" s="1311" t="s">
        <v>562</v>
      </c>
      <c r="CG50" s="1311"/>
      <c r="CH50" s="1311"/>
      <c r="CI50" s="1311"/>
      <c r="CJ50" s="1311"/>
      <c r="CK50" s="1311"/>
      <c r="CL50" s="1311"/>
      <c r="CM50" s="1311"/>
      <c r="CN50" s="1311" t="s">
        <v>563</v>
      </c>
      <c r="CO50" s="1311"/>
      <c r="CP50" s="1311"/>
      <c r="CQ50" s="1311"/>
      <c r="CR50" s="1311"/>
      <c r="CS50" s="1311"/>
      <c r="CT50" s="1311"/>
      <c r="CU50" s="1311"/>
      <c r="CV50" s="1311" t="s">
        <v>564</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609</v>
      </c>
      <c r="AO51" s="1310"/>
      <c r="AP51" s="1310"/>
      <c r="AQ51" s="1310"/>
      <c r="AR51" s="1310"/>
      <c r="AS51" s="1310"/>
      <c r="AT51" s="1310"/>
      <c r="AU51" s="1310"/>
      <c r="AV51" s="1310"/>
      <c r="AW51" s="1310"/>
      <c r="AX51" s="1310"/>
      <c r="AY51" s="1310"/>
      <c r="AZ51" s="1310"/>
      <c r="BA51" s="1310"/>
      <c r="BB51" s="1310" t="s">
        <v>610</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17.8</v>
      </c>
      <c r="CG51" s="1307"/>
      <c r="CH51" s="1307"/>
      <c r="CI51" s="1307"/>
      <c r="CJ51" s="1307"/>
      <c r="CK51" s="1307"/>
      <c r="CL51" s="1307"/>
      <c r="CM51" s="1307"/>
      <c r="CN51" s="1307">
        <v>17.7</v>
      </c>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611</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48.1</v>
      </c>
      <c r="CG53" s="1307"/>
      <c r="CH53" s="1307"/>
      <c r="CI53" s="1307"/>
      <c r="CJ53" s="1307"/>
      <c r="CK53" s="1307"/>
      <c r="CL53" s="1307"/>
      <c r="CM53" s="1307"/>
      <c r="CN53" s="1307">
        <v>50.1</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612</v>
      </c>
      <c r="AO55" s="1311"/>
      <c r="AP55" s="1311"/>
      <c r="AQ55" s="1311"/>
      <c r="AR55" s="1311"/>
      <c r="AS55" s="1311"/>
      <c r="AT55" s="1311"/>
      <c r="AU55" s="1311"/>
      <c r="AV55" s="1311"/>
      <c r="AW55" s="1311"/>
      <c r="AX55" s="1311"/>
      <c r="AY55" s="1311"/>
      <c r="AZ55" s="1311"/>
      <c r="BA55" s="1311"/>
      <c r="BB55" s="1310" t="s">
        <v>610</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611</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560</v>
      </c>
      <c r="BQ72" s="1311"/>
      <c r="BR72" s="1311"/>
      <c r="BS72" s="1311"/>
      <c r="BT72" s="1311"/>
      <c r="BU72" s="1311"/>
      <c r="BV72" s="1311"/>
      <c r="BW72" s="1311"/>
      <c r="BX72" s="1311" t="s">
        <v>561</v>
      </c>
      <c r="BY72" s="1311"/>
      <c r="BZ72" s="1311"/>
      <c r="CA72" s="1311"/>
      <c r="CB72" s="1311"/>
      <c r="CC72" s="1311"/>
      <c r="CD72" s="1311"/>
      <c r="CE72" s="1311"/>
      <c r="CF72" s="1311" t="s">
        <v>562</v>
      </c>
      <c r="CG72" s="1311"/>
      <c r="CH72" s="1311"/>
      <c r="CI72" s="1311"/>
      <c r="CJ72" s="1311"/>
      <c r="CK72" s="1311"/>
      <c r="CL72" s="1311"/>
      <c r="CM72" s="1311"/>
      <c r="CN72" s="1311" t="s">
        <v>563</v>
      </c>
      <c r="CO72" s="1311"/>
      <c r="CP72" s="1311"/>
      <c r="CQ72" s="1311"/>
      <c r="CR72" s="1311"/>
      <c r="CS72" s="1311"/>
      <c r="CT72" s="1311"/>
      <c r="CU72" s="1311"/>
      <c r="CV72" s="1311" t="s">
        <v>564</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609</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07">
        <v>72.8</v>
      </c>
      <c r="BQ73" s="1307"/>
      <c r="BR73" s="1307"/>
      <c r="BS73" s="1307"/>
      <c r="BT73" s="1307"/>
      <c r="BU73" s="1307"/>
      <c r="BV73" s="1307"/>
      <c r="BW73" s="1307"/>
      <c r="BX73" s="1307">
        <v>30.1</v>
      </c>
      <c r="BY73" s="1307"/>
      <c r="BZ73" s="1307"/>
      <c r="CA73" s="1307"/>
      <c r="CB73" s="1307"/>
      <c r="CC73" s="1307"/>
      <c r="CD73" s="1307"/>
      <c r="CE73" s="1307"/>
      <c r="CF73" s="1307">
        <v>17.8</v>
      </c>
      <c r="CG73" s="1307"/>
      <c r="CH73" s="1307"/>
      <c r="CI73" s="1307"/>
      <c r="CJ73" s="1307"/>
      <c r="CK73" s="1307"/>
      <c r="CL73" s="1307"/>
      <c r="CM73" s="1307"/>
      <c r="CN73" s="1307">
        <v>17.7</v>
      </c>
      <c r="CO73" s="1307"/>
      <c r="CP73" s="1307"/>
      <c r="CQ73" s="1307"/>
      <c r="CR73" s="1307"/>
      <c r="CS73" s="1307"/>
      <c r="CT73" s="1307"/>
      <c r="CU73" s="1307"/>
      <c r="CV73" s="1307">
        <v>17</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615</v>
      </c>
      <c r="BC75" s="1310"/>
      <c r="BD75" s="1310"/>
      <c r="BE75" s="1310"/>
      <c r="BF75" s="1310"/>
      <c r="BG75" s="1310"/>
      <c r="BH75" s="1310"/>
      <c r="BI75" s="1310"/>
      <c r="BJ75" s="1310"/>
      <c r="BK75" s="1310"/>
      <c r="BL75" s="1310"/>
      <c r="BM75" s="1310"/>
      <c r="BN75" s="1310"/>
      <c r="BO75" s="1310"/>
      <c r="BP75" s="1307">
        <v>8.4</v>
      </c>
      <c r="BQ75" s="1307"/>
      <c r="BR75" s="1307"/>
      <c r="BS75" s="1307"/>
      <c r="BT75" s="1307"/>
      <c r="BU75" s="1307"/>
      <c r="BV75" s="1307"/>
      <c r="BW75" s="1307"/>
      <c r="BX75" s="1307">
        <v>7</v>
      </c>
      <c r="BY75" s="1307"/>
      <c r="BZ75" s="1307"/>
      <c r="CA75" s="1307"/>
      <c r="CB75" s="1307"/>
      <c r="CC75" s="1307"/>
      <c r="CD75" s="1307"/>
      <c r="CE75" s="1307"/>
      <c r="CF75" s="1307">
        <v>5.5</v>
      </c>
      <c r="CG75" s="1307"/>
      <c r="CH75" s="1307"/>
      <c r="CI75" s="1307"/>
      <c r="CJ75" s="1307"/>
      <c r="CK75" s="1307"/>
      <c r="CL75" s="1307"/>
      <c r="CM75" s="1307"/>
      <c r="CN75" s="1307">
        <v>5.6</v>
      </c>
      <c r="CO75" s="1307"/>
      <c r="CP75" s="1307"/>
      <c r="CQ75" s="1307"/>
      <c r="CR75" s="1307"/>
      <c r="CS75" s="1307"/>
      <c r="CT75" s="1307"/>
      <c r="CU75" s="1307"/>
      <c r="CV75" s="1307">
        <v>5.4</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612</v>
      </c>
      <c r="AO77" s="1311"/>
      <c r="AP77" s="1311"/>
      <c r="AQ77" s="1311"/>
      <c r="AR77" s="1311"/>
      <c r="AS77" s="1311"/>
      <c r="AT77" s="1311"/>
      <c r="AU77" s="1311"/>
      <c r="AV77" s="1311"/>
      <c r="AW77" s="1311"/>
      <c r="AX77" s="1311"/>
      <c r="AY77" s="1311"/>
      <c r="AZ77" s="1311"/>
      <c r="BA77" s="1311"/>
      <c r="BB77" s="1310" t="s">
        <v>614</v>
      </c>
      <c r="BC77" s="1310"/>
      <c r="BD77" s="1310"/>
      <c r="BE77" s="1310"/>
      <c r="BF77" s="1310"/>
      <c r="BG77" s="1310"/>
      <c r="BH77" s="1310"/>
      <c r="BI77" s="1310"/>
      <c r="BJ77" s="1310"/>
      <c r="BK77" s="1310"/>
      <c r="BL77" s="1310"/>
      <c r="BM77" s="1310"/>
      <c r="BN77" s="1310"/>
      <c r="BO77" s="1310"/>
      <c r="BP77" s="1307">
        <v>17.899999999999999</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615</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NUQGESe+15+01hIrQrv4oCxu+LI518xAQcetl4CAIdSPziLspz8OWgHOfmpVSyiwGd0fFo460SCOfzLZPLKXQ==" saltValue="s6CZEMtEhSeKYZhh55VQK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rcKq1gvCEwp4CCDvhlKyxHabMWYbil3Z3k0kOnmkpa1XvkYfur0PO9OWQxMmNF/5WfOmJHH8Cc0s4XB44YWw==" saltValue="8m6luvMOFGy3O88xi5yz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WEP/3qwqrVmJ0ZE5p7khoOO0PdYshK44Kq+90rHkuwIlyDZadAVHLkzld5364uF7HgY2tf2aF/Gtr6SKYCOow==" saltValue="DXxaWEUdopipBVsU652c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81013</v>
      </c>
      <c r="E3" s="161"/>
      <c r="F3" s="162">
        <v>119685</v>
      </c>
      <c r="G3" s="163"/>
      <c r="H3" s="164"/>
    </row>
    <row r="4" spans="1:8" x14ac:dyDescent="0.15">
      <c r="A4" s="165"/>
      <c r="B4" s="166"/>
      <c r="C4" s="167"/>
      <c r="D4" s="168">
        <v>58306</v>
      </c>
      <c r="E4" s="169"/>
      <c r="F4" s="170">
        <v>68464</v>
      </c>
      <c r="G4" s="171"/>
      <c r="H4" s="172"/>
    </row>
    <row r="5" spans="1:8" x14ac:dyDescent="0.15">
      <c r="A5" s="153" t="s">
        <v>552</v>
      </c>
      <c r="B5" s="158"/>
      <c r="C5" s="159"/>
      <c r="D5" s="160">
        <v>79036</v>
      </c>
      <c r="E5" s="161"/>
      <c r="F5" s="162">
        <v>287914</v>
      </c>
      <c r="G5" s="163"/>
      <c r="H5" s="164"/>
    </row>
    <row r="6" spans="1:8" x14ac:dyDescent="0.15">
      <c r="A6" s="165"/>
      <c r="B6" s="166"/>
      <c r="C6" s="167"/>
      <c r="D6" s="168">
        <v>56924</v>
      </c>
      <c r="E6" s="169"/>
      <c r="F6" s="170">
        <v>146531</v>
      </c>
      <c r="G6" s="171"/>
      <c r="H6" s="172"/>
    </row>
    <row r="7" spans="1:8" x14ac:dyDescent="0.15">
      <c r="A7" s="153" t="s">
        <v>553</v>
      </c>
      <c r="B7" s="158"/>
      <c r="C7" s="159"/>
      <c r="D7" s="160">
        <v>93966</v>
      </c>
      <c r="E7" s="161"/>
      <c r="F7" s="162">
        <v>310300</v>
      </c>
      <c r="G7" s="163"/>
      <c r="H7" s="164"/>
    </row>
    <row r="8" spans="1:8" x14ac:dyDescent="0.15">
      <c r="A8" s="165"/>
      <c r="B8" s="166"/>
      <c r="C8" s="167"/>
      <c r="D8" s="168">
        <v>69691</v>
      </c>
      <c r="E8" s="169"/>
      <c r="F8" s="170">
        <v>157576</v>
      </c>
      <c r="G8" s="171"/>
      <c r="H8" s="172"/>
    </row>
    <row r="9" spans="1:8" x14ac:dyDescent="0.15">
      <c r="A9" s="153" t="s">
        <v>554</v>
      </c>
      <c r="B9" s="158"/>
      <c r="C9" s="159"/>
      <c r="D9" s="160">
        <v>110142</v>
      </c>
      <c r="E9" s="161"/>
      <c r="F9" s="162">
        <v>317319</v>
      </c>
      <c r="G9" s="163"/>
      <c r="H9" s="164"/>
    </row>
    <row r="10" spans="1:8" x14ac:dyDescent="0.15">
      <c r="A10" s="165"/>
      <c r="B10" s="166"/>
      <c r="C10" s="167"/>
      <c r="D10" s="168">
        <v>66271</v>
      </c>
      <c r="E10" s="169"/>
      <c r="F10" s="170">
        <v>164214</v>
      </c>
      <c r="G10" s="171"/>
      <c r="H10" s="172"/>
    </row>
    <row r="11" spans="1:8" x14ac:dyDescent="0.15">
      <c r="A11" s="153" t="s">
        <v>555</v>
      </c>
      <c r="B11" s="158"/>
      <c r="C11" s="159"/>
      <c r="D11" s="160">
        <v>80309</v>
      </c>
      <c r="E11" s="161"/>
      <c r="F11" s="162">
        <v>289738</v>
      </c>
      <c r="G11" s="163"/>
      <c r="H11" s="164"/>
    </row>
    <row r="12" spans="1:8" x14ac:dyDescent="0.15">
      <c r="A12" s="165"/>
      <c r="B12" s="166"/>
      <c r="C12" s="173"/>
      <c r="D12" s="168">
        <v>49517</v>
      </c>
      <c r="E12" s="169"/>
      <c r="F12" s="170">
        <v>156238</v>
      </c>
      <c r="G12" s="171"/>
      <c r="H12" s="172"/>
    </row>
    <row r="13" spans="1:8" x14ac:dyDescent="0.15">
      <c r="A13" s="153"/>
      <c r="B13" s="158"/>
      <c r="C13" s="174"/>
      <c r="D13" s="175">
        <v>88893</v>
      </c>
      <c r="E13" s="176"/>
      <c r="F13" s="177">
        <v>264991</v>
      </c>
      <c r="G13" s="178"/>
      <c r="H13" s="164"/>
    </row>
    <row r="14" spans="1:8" x14ac:dyDescent="0.15">
      <c r="A14" s="165"/>
      <c r="B14" s="166"/>
      <c r="C14" s="167"/>
      <c r="D14" s="168">
        <v>60142</v>
      </c>
      <c r="E14" s="169"/>
      <c r="F14" s="170">
        <v>138605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2.52</v>
      </c>
      <c r="C19" s="179">
        <f>ROUND(VALUE(SUBSTITUTE(実質収支比率等に係る経年分析!G$48,"▲","-")),2)</f>
        <v>2.34</v>
      </c>
      <c r="D19" s="179">
        <f>ROUND(VALUE(SUBSTITUTE(実質収支比率等に係る経年分析!H$48,"▲","-")),2)</f>
        <v>2.9</v>
      </c>
      <c r="E19" s="179">
        <f>ROUND(VALUE(SUBSTITUTE(実質収支比率等に係る経年分析!I$48,"▲","-")),2)</f>
        <v>2.2999999999999998</v>
      </c>
      <c r="F19" s="179">
        <f>ROUND(VALUE(SUBSTITUTE(実質収支比率等に係る経年分析!J$48,"▲","-")),2)</f>
        <v>2.71</v>
      </c>
    </row>
    <row r="20" spans="1:11" x14ac:dyDescent="0.15">
      <c r="A20" s="179" t="s">
        <v>55</v>
      </c>
      <c r="B20" s="179">
        <f>ROUND(VALUE(SUBSTITUTE(実質収支比率等に係る経年分析!F$47,"▲","-")),2)</f>
        <v>41.56</v>
      </c>
      <c r="C20" s="179">
        <f>ROUND(VALUE(SUBSTITUTE(実質収支比率等に係る経年分析!G$47,"▲","-")),2)</f>
        <v>39.409999999999997</v>
      </c>
      <c r="D20" s="179">
        <f>ROUND(VALUE(SUBSTITUTE(実質収支比率等に係る経年分析!H$47,"▲","-")),2)</f>
        <v>39.119999999999997</v>
      </c>
      <c r="E20" s="179">
        <f>ROUND(VALUE(SUBSTITUTE(実質収支比率等に係る経年分析!I$47,"▲","-")),2)</f>
        <v>36.729999999999997</v>
      </c>
      <c r="F20" s="179">
        <f>ROUND(VALUE(SUBSTITUTE(実質収支比率等に係る経年分析!J$47,"▲","-")),2)</f>
        <v>35.71</v>
      </c>
    </row>
    <row r="21" spans="1:11" x14ac:dyDescent="0.15">
      <c r="A21" s="179" t="s">
        <v>56</v>
      </c>
      <c r="B21" s="179">
        <f>IF(ISNUMBER(VALUE(SUBSTITUTE(実質収支比率等に係る経年分析!F$49,"▲","-"))),ROUND(VALUE(SUBSTITUTE(実質収支比率等に係る経年分析!F$49,"▲","-")),2),NA())</f>
        <v>7.0000000000000007E-2</v>
      </c>
      <c r="C21" s="179">
        <f>IF(ISNUMBER(VALUE(SUBSTITUTE(実質収支比率等に係る経年分析!G$49,"▲","-"))),ROUND(VALUE(SUBSTITUTE(実質収支比率等に係る経年分析!G$49,"▲","-")),2),NA())</f>
        <v>-2.46</v>
      </c>
      <c r="D21" s="179">
        <f>IF(ISNUMBER(VALUE(SUBSTITUTE(実質収支比率等に係る経年分析!H$49,"▲","-"))),ROUND(VALUE(SUBSTITUTE(実質収支比率等に係る経年分析!H$49,"▲","-")),2),NA())</f>
        <v>-1.22</v>
      </c>
      <c r="E21" s="179">
        <f>IF(ISNUMBER(VALUE(SUBSTITUTE(実質収支比率等に係る経年分析!I$49,"▲","-"))),ROUND(VALUE(SUBSTITUTE(実質収支比率等に係る経年分析!I$49,"▲","-")),2),NA())</f>
        <v>-5.5</v>
      </c>
      <c r="F21" s="179">
        <f>IF(ISNUMBER(VALUE(SUBSTITUTE(実質収支比率等に係る経年分析!J$49,"▲","-"))),ROUND(VALUE(SUBSTITUTE(実質収支比率等に係る経年分析!J$49,"▲","-")),2),NA())</f>
        <v>-2.2400000000000002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上松町公共下水道特別会計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上松町後期高齢者医療特別会計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上松町奨学金特別会計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上松町国民健康保険特別会計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2.2999999999999998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v>
      </c>
    </row>
    <row r="36" spans="1:16" x14ac:dyDescent="0.15">
      <c r="A36" s="180" t="str">
        <f>IF(連結実質赤字比率に係る赤字・黒字の構成分析!C$34="",NA(),連結実質赤字比率に係る赤字・黒字の構成分析!C$34)</f>
        <v>上松町水道事業会計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2.5499999999999998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3.56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595</v>
      </c>
      <c r="E42" s="181"/>
      <c r="F42" s="181"/>
      <c r="G42" s="181">
        <f>'実質公債費比率（分子）の構造'!L$52</f>
        <v>566</v>
      </c>
      <c r="H42" s="181"/>
      <c r="I42" s="181"/>
      <c r="J42" s="181">
        <f>'実質公債費比率（分子）の構造'!M$52</f>
        <v>565</v>
      </c>
      <c r="K42" s="181"/>
      <c r="L42" s="181"/>
      <c r="M42" s="181">
        <f>'実質公債費比率（分子）の構造'!N$52</f>
        <v>556</v>
      </c>
      <c r="N42" s="181"/>
      <c r="O42" s="181"/>
      <c r="P42" s="181">
        <f>'実質公債費比率（分子）の構造'!O$52</f>
        <v>559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f>'実質公債費比率（分子）の構造'!L$50</f>
        <v>17</v>
      </c>
      <c r="F44" s="181"/>
      <c r="G44" s="181"/>
      <c r="H44" s="181">
        <f>'実質公債費比率（分子）の構造'!M$50</f>
        <v>18</v>
      </c>
      <c r="I44" s="181"/>
      <c r="J44" s="181"/>
      <c r="K44" s="181">
        <f>'実質公債費比率（分子）の構造'!N$50</f>
        <v>17</v>
      </c>
      <c r="L44" s="181"/>
      <c r="M44" s="181"/>
      <c r="N44" s="181">
        <f>'実質公債費比率（分子）の構造'!O$50</f>
        <v>16</v>
      </c>
      <c r="O44" s="181"/>
      <c r="P44" s="181"/>
    </row>
    <row r="45" spans="1:16" x14ac:dyDescent="0.15">
      <c r="A45" s="181" t="s">
        <v>66</v>
      </c>
      <c r="B45" s="181">
        <f>'実質公債費比率（分子）の構造'!K$49</f>
        <v>16</v>
      </c>
      <c r="C45" s="181"/>
      <c r="D45" s="181"/>
      <c r="E45" s="181">
        <f>'実質公債費比率（分子）の構造'!L$49</f>
        <v>12</v>
      </c>
      <c r="F45" s="181"/>
      <c r="G45" s="181"/>
      <c r="H45" s="181">
        <f>'実質公債費比率（分子）の構造'!M$49</f>
        <v>14</v>
      </c>
      <c r="I45" s="181"/>
      <c r="J45" s="181"/>
      <c r="K45" s="181">
        <f>'実質公債費比率（分子）の構造'!N$49</f>
        <v>12</v>
      </c>
      <c r="L45" s="181"/>
      <c r="M45" s="181"/>
      <c r="N45" s="181">
        <f>'実質公債費比率（分子）の構造'!O$49</f>
        <v>13</v>
      </c>
      <c r="O45" s="181"/>
      <c r="P45" s="181"/>
    </row>
    <row r="46" spans="1:16" x14ac:dyDescent="0.15">
      <c r="A46" s="181" t="s">
        <v>67</v>
      </c>
      <c r="B46" s="181">
        <f>'実質公債費比率（分子）の構造'!K$48</f>
        <v>236</v>
      </c>
      <c r="C46" s="181"/>
      <c r="D46" s="181"/>
      <c r="E46" s="181">
        <f>'実質公債費比率（分子）の構造'!L$48</f>
        <v>215</v>
      </c>
      <c r="F46" s="181"/>
      <c r="G46" s="181"/>
      <c r="H46" s="181">
        <f>'実質公債費比率（分子）の構造'!M$48</f>
        <v>189</v>
      </c>
      <c r="I46" s="181"/>
      <c r="J46" s="181"/>
      <c r="K46" s="181">
        <f>'実質公債費比率（分子）の構造'!N$48</f>
        <v>189</v>
      </c>
      <c r="L46" s="181"/>
      <c r="M46" s="181"/>
      <c r="N46" s="181">
        <f>'実質公債費比率（分子）の構造'!O$48</f>
        <v>168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452</v>
      </c>
      <c r="C49" s="181"/>
      <c r="D49" s="181"/>
      <c r="E49" s="181">
        <f>'実質公債費比率（分子）の構造'!L$45</f>
        <v>438</v>
      </c>
      <c r="F49" s="181"/>
      <c r="G49" s="181"/>
      <c r="H49" s="181">
        <f>'実質公債費比率（分子）の構造'!M$45</f>
        <v>450</v>
      </c>
      <c r="I49" s="181"/>
      <c r="J49" s="181"/>
      <c r="K49" s="181">
        <f>'実質公債費比率（分子）の構造'!N$45</f>
        <v>454</v>
      </c>
      <c r="L49" s="181"/>
      <c r="M49" s="181"/>
      <c r="N49" s="181">
        <f>'実質公債費比率（分子）の構造'!O$45</f>
        <v>463</v>
      </c>
      <c r="O49" s="181"/>
      <c r="P49" s="181"/>
    </row>
    <row r="50" spans="1:16" x14ac:dyDescent="0.15">
      <c r="A50" s="181" t="s">
        <v>71</v>
      </c>
      <c r="B50" s="181" t="e">
        <f>NA()</f>
        <v>#N/A</v>
      </c>
      <c r="C50" s="181">
        <f>IF(ISNUMBER('実質公債費比率（分子）の構造'!K$53),'実質公債費比率（分子）の構造'!K$53,NA())</f>
        <v>114</v>
      </c>
      <c r="D50" s="181" t="e">
        <f>NA()</f>
        <v>#N/A</v>
      </c>
      <c r="E50" s="181" t="e">
        <f>NA()</f>
        <v>#N/A</v>
      </c>
      <c r="F50" s="181">
        <f>IF(ISNUMBER('実質公債費比率（分子）の構造'!L$53),'実質公債費比率（分子）の構造'!L$53,NA())</f>
        <v>116</v>
      </c>
      <c r="G50" s="181" t="e">
        <f>NA()</f>
        <v>#N/A</v>
      </c>
      <c r="H50" s="181" t="e">
        <f>NA()</f>
        <v>#N/A</v>
      </c>
      <c r="I50" s="181">
        <f>IF(ISNUMBER('実質公債費比率（分子）の構造'!M$53),'実質公債費比率（分子）の構造'!M$53,NA())</f>
        <v>106</v>
      </c>
      <c r="J50" s="181" t="e">
        <f>NA()</f>
        <v>#N/A</v>
      </c>
      <c r="K50" s="181" t="e">
        <f>NA()</f>
        <v>#N/A</v>
      </c>
      <c r="L50" s="181">
        <f>IF(ISNUMBER('実質公債費比率（分子）の構造'!N$53),'実質公債費比率（分子）の構造'!N$53,NA())</f>
        <v>116</v>
      </c>
      <c r="M50" s="181" t="e">
        <f>NA()</f>
        <v>#N/A</v>
      </c>
      <c r="N50" s="181" t="e">
        <f>NA()</f>
        <v>#N/A</v>
      </c>
      <c r="O50" s="181">
        <f>IF(ISNUMBER('実質公債費比率（分子）の構造'!O$53),'実質公債費比率（分子）の構造'!O$53,NA())</f>
        <v>101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4540</v>
      </c>
      <c r="E56" s="180"/>
      <c r="F56" s="180"/>
      <c r="G56" s="180">
        <f>'将来負担比率（分子）の構造'!J$52</f>
        <v>4631</v>
      </c>
      <c r="H56" s="180"/>
      <c r="I56" s="180"/>
      <c r="J56" s="180">
        <f>'将来負担比率（分子）の構造'!K$52</f>
        <v>4487</v>
      </c>
      <c r="K56" s="180"/>
      <c r="L56" s="180"/>
      <c r="M56" s="180">
        <f>'将来負担比率（分子）の構造'!L$52</f>
        <v>4355</v>
      </c>
      <c r="N56" s="180"/>
      <c r="O56" s="180"/>
      <c r="P56" s="180">
        <f>'将来負担比率（分子）の構造'!M$52</f>
        <v>4150</v>
      </c>
    </row>
    <row r="57" spans="1:16" x14ac:dyDescent="0.15">
      <c r="A57" s="180" t="s">
        <v>42</v>
      </c>
      <c r="B57" s="180"/>
      <c r="C57" s="180"/>
      <c r="D57" s="180">
        <f>'将来負担比率（分子）の構造'!I$51</f>
        <v>158</v>
      </c>
      <c r="E57" s="180"/>
      <c r="F57" s="180"/>
      <c r="G57" s="180">
        <f>'将来負担比率（分子）の構造'!J$51</f>
        <v>163</v>
      </c>
      <c r="H57" s="180"/>
      <c r="I57" s="180"/>
      <c r="J57" s="180">
        <f>'将来負担比率（分子）の構造'!K$51</f>
        <v>160</v>
      </c>
      <c r="K57" s="180"/>
      <c r="L57" s="180"/>
      <c r="M57" s="180">
        <f>'将来負担比率（分子）の構造'!L$51</f>
        <v>161</v>
      </c>
      <c r="N57" s="180"/>
      <c r="O57" s="180"/>
      <c r="P57" s="180">
        <f>'将来負担比率（分子）の構造'!M$51</f>
        <v>159</v>
      </c>
    </row>
    <row r="58" spans="1:16" x14ac:dyDescent="0.15">
      <c r="A58" s="180" t="s">
        <v>41</v>
      </c>
      <c r="B58" s="180"/>
      <c r="C58" s="180"/>
      <c r="D58" s="180">
        <f>'将来負担比率（分子）の構造'!I$50</f>
        <v>1851</v>
      </c>
      <c r="E58" s="180"/>
      <c r="F58" s="180"/>
      <c r="G58" s="180">
        <f>'将来負担比率（分子）の構造'!J$50</f>
        <v>2026</v>
      </c>
      <c r="H58" s="180"/>
      <c r="I58" s="180"/>
      <c r="J58" s="180">
        <f>'将来負担比率（分子）の構造'!K$50</f>
        <v>2091</v>
      </c>
      <c r="K58" s="180"/>
      <c r="L58" s="180"/>
      <c r="M58" s="180">
        <f>'将来負担比率（分子）の構造'!L$50</f>
        <v>2057</v>
      </c>
      <c r="N58" s="180"/>
      <c r="O58" s="180"/>
      <c r="P58" s="180">
        <f>'将来負担比率（分子）の構造'!M$50</f>
        <v>1945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800</v>
      </c>
      <c r="C62" s="180"/>
      <c r="D62" s="180"/>
      <c r="E62" s="180">
        <f>'将来負担比率（分子）の構造'!J$45</f>
        <v>773</v>
      </c>
      <c r="F62" s="180"/>
      <c r="G62" s="180"/>
      <c r="H62" s="180">
        <f>'将来負担比率（分子）の構造'!K$45</f>
        <v>782</v>
      </c>
      <c r="I62" s="180"/>
      <c r="J62" s="180"/>
      <c r="K62" s="180">
        <f>'将来負担比率（分子）の構造'!L$45</f>
        <v>787</v>
      </c>
      <c r="L62" s="180"/>
      <c r="M62" s="180"/>
      <c r="N62" s="180">
        <f>'将来負担比率（分子）の構造'!M$45</f>
        <v>762</v>
      </c>
      <c r="O62" s="180"/>
      <c r="P62" s="180"/>
    </row>
    <row r="63" spans="1:16" x14ac:dyDescent="0.15">
      <c r="A63" s="180" t="s">
        <v>34</v>
      </c>
      <c r="B63" s="180">
        <f>'将来負担比率（分子）の構造'!I$44</f>
        <v>125</v>
      </c>
      <c r="C63" s="180"/>
      <c r="D63" s="180"/>
      <c r="E63" s="180">
        <f>'将来負担比率（分子）の構造'!J$44</f>
        <v>115</v>
      </c>
      <c r="F63" s="180"/>
      <c r="G63" s="180"/>
      <c r="H63" s="180">
        <f>'将来負担比率（分子）の構造'!K$44</f>
        <v>134</v>
      </c>
      <c r="I63" s="180"/>
      <c r="J63" s="180"/>
      <c r="K63" s="180">
        <f>'将来負担比率（分子）の構造'!L$44</f>
        <v>119</v>
      </c>
      <c r="L63" s="180"/>
      <c r="M63" s="180"/>
      <c r="N63" s="180">
        <f>'将来負担比率（分子）の構造'!M$44</f>
        <v>103</v>
      </c>
      <c r="O63" s="180"/>
      <c r="P63" s="180"/>
    </row>
    <row r="64" spans="1:16" x14ac:dyDescent="0.15">
      <c r="A64" s="180" t="s">
        <v>33</v>
      </c>
      <c r="B64" s="180">
        <f>'将来負担比率（分子）の構造'!I$43</f>
        <v>2677</v>
      </c>
      <c r="C64" s="180"/>
      <c r="D64" s="180"/>
      <c r="E64" s="180">
        <f>'将来負担比率（分子）の構造'!J$43</f>
        <v>2305</v>
      </c>
      <c r="F64" s="180"/>
      <c r="G64" s="180"/>
      <c r="H64" s="180">
        <f>'将来負担比率（分子）の構造'!K$43</f>
        <v>1966</v>
      </c>
      <c r="I64" s="180"/>
      <c r="J64" s="180"/>
      <c r="K64" s="180">
        <f>'将来負担比率（分子）の構造'!L$43</f>
        <v>1808</v>
      </c>
      <c r="L64" s="180"/>
      <c r="M64" s="180"/>
      <c r="N64" s="180">
        <f>'将来負担比率（分子）の構造'!M$43</f>
        <v>1618</v>
      </c>
      <c r="O64" s="180"/>
      <c r="P64" s="180"/>
    </row>
    <row r="65" spans="1:16" x14ac:dyDescent="0.15">
      <c r="A65" s="180" t="s">
        <v>32</v>
      </c>
      <c r="B65" s="180">
        <f>'将来負担比率（分子）の構造'!I$42</f>
        <v>290</v>
      </c>
      <c r="C65" s="180"/>
      <c r="D65" s="180"/>
      <c r="E65" s="180">
        <f>'将来負担比率（分子）の構造'!J$42</f>
        <v>279</v>
      </c>
      <c r="F65" s="180"/>
      <c r="G65" s="180"/>
      <c r="H65" s="180">
        <f>'将来負担比率（分子）の構造'!K$42</f>
        <v>251</v>
      </c>
      <c r="I65" s="180"/>
      <c r="J65" s="180"/>
      <c r="K65" s="180">
        <f>'将来負担比率（分子）の構造'!L$42</f>
        <v>223</v>
      </c>
      <c r="L65" s="180"/>
      <c r="M65" s="180"/>
      <c r="N65" s="180">
        <f>'将来負担比率（分子）の構造'!M$42</f>
        <v>205</v>
      </c>
      <c r="O65" s="180"/>
      <c r="P65" s="180"/>
    </row>
    <row r="66" spans="1:16" x14ac:dyDescent="0.15">
      <c r="A66" s="180" t="s">
        <v>31</v>
      </c>
      <c r="B66" s="180">
        <f>'将来負担比率（分子）の構造'!I$41</f>
        <v>4066</v>
      </c>
      <c r="C66" s="180"/>
      <c r="D66" s="180"/>
      <c r="E66" s="180">
        <f>'将来負担比率（分子）の構造'!J$41</f>
        <v>3955</v>
      </c>
      <c r="F66" s="180"/>
      <c r="G66" s="180"/>
      <c r="H66" s="180">
        <f>'将来負担比率（分子）の構造'!K$41</f>
        <v>3961</v>
      </c>
      <c r="I66" s="180"/>
      <c r="J66" s="180"/>
      <c r="K66" s="180">
        <f>'将来負担比率（分子）の構造'!L$41</f>
        <v>3981</v>
      </c>
      <c r="L66" s="180"/>
      <c r="M66" s="180"/>
      <c r="N66" s="180">
        <f>'将来負担比率（分子）の構造'!M$41</f>
        <v>3897</v>
      </c>
      <c r="O66" s="180"/>
      <c r="P66" s="180"/>
    </row>
    <row r="67" spans="1:16" x14ac:dyDescent="0.15">
      <c r="A67" s="180" t="s">
        <v>75</v>
      </c>
      <c r="B67" s="180" t="e">
        <f>NA()</f>
        <v>#N/A</v>
      </c>
      <c r="C67" s="180">
        <f>IF(ISNUMBER('将来負担比率（分子）の構造'!I$53), IF('将来負担比率（分子）の構造'!I$53 &lt; 0, 0, '将来負担比率（分子）の構造'!I$53), NA())</f>
        <v>1409</v>
      </c>
      <c r="D67" s="180" t="e">
        <f>NA()</f>
        <v>#N/A</v>
      </c>
      <c r="E67" s="180" t="e">
        <f>NA()</f>
        <v>#N/A</v>
      </c>
      <c r="F67" s="180">
        <f>IF(ISNUMBER('将来負担比率（分子）の構造'!J$53), IF('将来負担比率（分子）の構造'!J$53 &lt; 0, 0, '将来負担比率（分子）の構造'!J$53), NA())</f>
        <v>606</v>
      </c>
      <c r="G67" s="180" t="e">
        <f>NA()</f>
        <v>#N/A</v>
      </c>
      <c r="H67" s="180" t="e">
        <f>NA()</f>
        <v>#N/A</v>
      </c>
      <c r="I67" s="180">
        <f>IF(ISNUMBER('将来負担比率（分子）の構造'!K$53), IF('将来負担比率（分子）の構造'!K$53 &lt; 0, 0, '将来負担比率（分子）の構造'!K$53), NA())</f>
        <v>355</v>
      </c>
      <c r="J67" s="180" t="e">
        <f>NA()</f>
        <v>#N/A</v>
      </c>
      <c r="K67" s="180" t="e">
        <f>NA()</f>
        <v>#N/A</v>
      </c>
      <c r="L67" s="180">
        <f>IF(ISNUMBER('将来負担比率（分子）の構造'!L$53), IF('将来負担比率（分子）の構造'!L$53 &lt; 0, 0, '将来負担比率（分子）の構造'!L$53), NA())</f>
        <v>345</v>
      </c>
      <c r="M67" s="180" t="e">
        <f>NA()</f>
        <v>#N/A</v>
      </c>
      <c r="N67" s="180" t="e">
        <f>NA()</f>
        <v>#N/A</v>
      </c>
      <c r="O67" s="180">
        <f>IF(ISNUMBER('将来負担比率（分子）の構造'!M$53), IF('将来負担比率（分子）の構造'!M$53 &lt; 0, 0, '将来負担比率（分子）の構造'!M$53), NA())</f>
        <v>331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990</v>
      </c>
      <c r="C72" s="184">
        <f>基金残高に係る経年分析!G55</f>
        <v>910</v>
      </c>
      <c r="D72" s="184">
        <f>基金残高に係る経年分析!H55</f>
        <v>880</v>
      </c>
    </row>
    <row r="73" spans="1:16" x14ac:dyDescent="0.15">
      <c r="A73" s="183" t="s">
        <v>78</v>
      </c>
      <c r="B73" s="184">
        <f>基金残高に係る経年分析!F56</f>
        <v>137</v>
      </c>
      <c r="C73" s="184">
        <f>基金残高に係る経年分析!G56</f>
        <v>137</v>
      </c>
      <c r="D73" s="184">
        <f>基金残高に係る経年分析!H56</f>
        <v>137</v>
      </c>
    </row>
    <row r="74" spans="1:16" x14ac:dyDescent="0.15">
      <c r="A74" s="183" t="s">
        <v>79</v>
      </c>
      <c r="B74" s="184">
        <f>基金残高に係る経年分析!F57</f>
        <v>808</v>
      </c>
      <c r="C74" s="184">
        <f>基金残高に係る経年分析!G57</f>
        <v>854</v>
      </c>
      <c r="D74" s="184">
        <f>基金残高に係る経年分析!H57</f>
        <v>751</v>
      </c>
    </row>
  </sheetData>
  <sheetProtection algorithmName="SHA-512" hashValue="v683tSzq2IUVmsVFWBZBcZOeCcb3Y1Ax7abNGAHoMTN1R2yWJtUKI1TdlYTfsTMEvjbFl8V2Z6Ah/O5FbcsQZg==" saltValue="UqoZQ6inuc2nOpwJjnTQ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587356</v>
      </c>
      <c r="S5" s="669"/>
      <c r="T5" s="669"/>
      <c r="U5" s="669"/>
      <c r="V5" s="669"/>
      <c r="W5" s="669"/>
      <c r="X5" s="669"/>
      <c r="Y5" s="670"/>
      <c r="Z5" s="671">
        <v>15.7</v>
      </c>
      <c r="AA5" s="671"/>
      <c r="AB5" s="671"/>
      <c r="AC5" s="671"/>
      <c r="AD5" s="672">
        <v>587356</v>
      </c>
      <c r="AE5" s="672"/>
      <c r="AF5" s="672"/>
      <c r="AG5" s="672"/>
      <c r="AH5" s="672"/>
      <c r="AI5" s="672"/>
      <c r="AJ5" s="672"/>
      <c r="AK5" s="672"/>
      <c r="AL5" s="673">
        <v>24.2</v>
      </c>
      <c r="AM5" s="674"/>
      <c r="AN5" s="674"/>
      <c r="AO5" s="675"/>
      <c r="AP5" s="665" t="s">
        <v>229</v>
      </c>
      <c r="AQ5" s="666"/>
      <c r="AR5" s="666"/>
      <c r="AS5" s="666"/>
      <c r="AT5" s="666"/>
      <c r="AU5" s="666"/>
      <c r="AV5" s="666"/>
      <c r="AW5" s="666"/>
      <c r="AX5" s="666"/>
      <c r="AY5" s="666"/>
      <c r="AZ5" s="666"/>
      <c r="BA5" s="666"/>
      <c r="BB5" s="666"/>
      <c r="BC5" s="666"/>
      <c r="BD5" s="666"/>
      <c r="BE5" s="666"/>
      <c r="BF5" s="667"/>
      <c r="BG5" s="679">
        <v>587289</v>
      </c>
      <c r="BH5" s="680"/>
      <c r="BI5" s="680"/>
      <c r="BJ5" s="680"/>
      <c r="BK5" s="680"/>
      <c r="BL5" s="680"/>
      <c r="BM5" s="680"/>
      <c r="BN5" s="681"/>
      <c r="BO5" s="682">
        <v>100</v>
      </c>
      <c r="BP5" s="682"/>
      <c r="BQ5" s="682"/>
      <c r="BR5" s="682"/>
      <c r="BS5" s="683">
        <v>45303</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32530</v>
      </c>
      <c r="S6" s="680"/>
      <c r="T6" s="680"/>
      <c r="U6" s="680"/>
      <c r="V6" s="680"/>
      <c r="W6" s="680"/>
      <c r="X6" s="680"/>
      <c r="Y6" s="681"/>
      <c r="Z6" s="682">
        <v>0.9</v>
      </c>
      <c r="AA6" s="682"/>
      <c r="AB6" s="682"/>
      <c r="AC6" s="682"/>
      <c r="AD6" s="683">
        <v>32530</v>
      </c>
      <c r="AE6" s="683"/>
      <c r="AF6" s="683"/>
      <c r="AG6" s="683"/>
      <c r="AH6" s="683"/>
      <c r="AI6" s="683"/>
      <c r="AJ6" s="683"/>
      <c r="AK6" s="683"/>
      <c r="AL6" s="684">
        <v>1.3</v>
      </c>
      <c r="AM6" s="685"/>
      <c r="AN6" s="685"/>
      <c r="AO6" s="686"/>
      <c r="AP6" s="676" t="s">
        <v>234</v>
      </c>
      <c r="AQ6" s="677"/>
      <c r="AR6" s="677"/>
      <c r="AS6" s="677"/>
      <c r="AT6" s="677"/>
      <c r="AU6" s="677"/>
      <c r="AV6" s="677"/>
      <c r="AW6" s="677"/>
      <c r="AX6" s="677"/>
      <c r="AY6" s="677"/>
      <c r="AZ6" s="677"/>
      <c r="BA6" s="677"/>
      <c r="BB6" s="677"/>
      <c r="BC6" s="677"/>
      <c r="BD6" s="677"/>
      <c r="BE6" s="677"/>
      <c r="BF6" s="678"/>
      <c r="BG6" s="679">
        <v>587289</v>
      </c>
      <c r="BH6" s="680"/>
      <c r="BI6" s="680"/>
      <c r="BJ6" s="680"/>
      <c r="BK6" s="680"/>
      <c r="BL6" s="680"/>
      <c r="BM6" s="680"/>
      <c r="BN6" s="681"/>
      <c r="BO6" s="682">
        <v>100</v>
      </c>
      <c r="BP6" s="682"/>
      <c r="BQ6" s="682"/>
      <c r="BR6" s="682"/>
      <c r="BS6" s="683">
        <v>45303</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46819</v>
      </c>
      <c r="CS6" s="680"/>
      <c r="CT6" s="680"/>
      <c r="CU6" s="680"/>
      <c r="CV6" s="680"/>
      <c r="CW6" s="680"/>
      <c r="CX6" s="680"/>
      <c r="CY6" s="681"/>
      <c r="CZ6" s="673">
        <v>1.3</v>
      </c>
      <c r="DA6" s="674"/>
      <c r="DB6" s="674"/>
      <c r="DC6" s="693"/>
      <c r="DD6" s="688" t="s">
        <v>130</v>
      </c>
      <c r="DE6" s="680"/>
      <c r="DF6" s="680"/>
      <c r="DG6" s="680"/>
      <c r="DH6" s="680"/>
      <c r="DI6" s="680"/>
      <c r="DJ6" s="680"/>
      <c r="DK6" s="680"/>
      <c r="DL6" s="680"/>
      <c r="DM6" s="680"/>
      <c r="DN6" s="680"/>
      <c r="DO6" s="680"/>
      <c r="DP6" s="681"/>
      <c r="DQ6" s="688">
        <v>46819</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989</v>
      </c>
      <c r="S7" s="680"/>
      <c r="T7" s="680"/>
      <c r="U7" s="680"/>
      <c r="V7" s="680"/>
      <c r="W7" s="680"/>
      <c r="X7" s="680"/>
      <c r="Y7" s="681"/>
      <c r="Z7" s="682">
        <v>0</v>
      </c>
      <c r="AA7" s="682"/>
      <c r="AB7" s="682"/>
      <c r="AC7" s="682"/>
      <c r="AD7" s="683">
        <v>989</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231786</v>
      </c>
      <c r="BH7" s="680"/>
      <c r="BI7" s="680"/>
      <c r="BJ7" s="680"/>
      <c r="BK7" s="680"/>
      <c r="BL7" s="680"/>
      <c r="BM7" s="680"/>
      <c r="BN7" s="681"/>
      <c r="BO7" s="682">
        <v>39.5</v>
      </c>
      <c r="BP7" s="682"/>
      <c r="BQ7" s="682"/>
      <c r="BR7" s="682"/>
      <c r="BS7" s="683">
        <v>6221</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620299</v>
      </c>
      <c r="CS7" s="680"/>
      <c r="CT7" s="680"/>
      <c r="CU7" s="680"/>
      <c r="CV7" s="680"/>
      <c r="CW7" s="680"/>
      <c r="CX7" s="680"/>
      <c r="CY7" s="681"/>
      <c r="CZ7" s="682">
        <v>17.2</v>
      </c>
      <c r="DA7" s="682"/>
      <c r="DB7" s="682"/>
      <c r="DC7" s="682"/>
      <c r="DD7" s="688">
        <v>24597</v>
      </c>
      <c r="DE7" s="680"/>
      <c r="DF7" s="680"/>
      <c r="DG7" s="680"/>
      <c r="DH7" s="680"/>
      <c r="DI7" s="680"/>
      <c r="DJ7" s="680"/>
      <c r="DK7" s="680"/>
      <c r="DL7" s="680"/>
      <c r="DM7" s="680"/>
      <c r="DN7" s="680"/>
      <c r="DO7" s="680"/>
      <c r="DP7" s="681"/>
      <c r="DQ7" s="688">
        <v>540519</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1673</v>
      </c>
      <c r="S8" s="680"/>
      <c r="T8" s="680"/>
      <c r="U8" s="680"/>
      <c r="V8" s="680"/>
      <c r="W8" s="680"/>
      <c r="X8" s="680"/>
      <c r="Y8" s="681"/>
      <c r="Z8" s="682">
        <v>0</v>
      </c>
      <c r="AA8" s="682"/>
      <c r="AB8" s="682"/>
      <c r="AC8" s="682"/>
      <c r="AD8" s="683">
        <v>1673</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7675</v>
      </c>
      <c r="BH8" s="680"/>
      <c r="BI8" s="680"/>
      <c r="BJ8" s="680"/>
      <c r="BK8" s="680"/>
      <c r="BL8" s="680"/>
      <c r="BM8" s="680"/>
      <c r="BN8" s="681"/>
      <c r="BO8" s="682">
        <v>1.3</v>
      </c>
      <c r="BP8" s="682"/>
      <c r="BQ8" s="682"/>
      <c r="BR8" s="682"/>
      <c r="BS8" s="688" t="s">
        <v>241</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824635</v>
      </c>
      <c r="CS8" s="680"/>
      <c r="CT8" s="680"/>
      <c r="CU8" s="680"/>
      <c r="CV8" s="680"/>
      <c r="CW8" s="680"/>
      <c r="CX8" s="680"/>
      <c r="CY8" s="681"/>
      <c r="CZ8" s="682">
        <v>22.9</v>
      </c>
      <c r="DA8" s="682"/>
      <c r="DB8" s="682"/>
      <c r="DC8" s="682"/>
      <c r="DD8" s="688">
        <v>1182</v>
      </c>
      <c r="DE8" s="680"/>
      <c r="DF8" s="680"/>
      <c r="DG8" s="680"/>
      <c r="DH8" s="680"/>
      <c r="DI8" s="680"/>
      <c r="DJ8" s="680"/>
      <c r="DK8" s="680"/>
      <c r="DL8" s="680"/>
      <c r="DM8" s="680"/>
      <c r="DN8" s="680"/>
      <c r="DO8" s="680"/>
      <c r="DP8" s="681"/>
      <c r="DQ8" s="688">
        <v>549295</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1395</v>
      </c>
      <c r="S9" s="680"/>
      <c r="T9" s="680"/>
      <c r="U9" s="680"/>
      <c r="V9" s="680"/>
      <c r="W9" s="680"/>
      <c r="X9" s="680"/>
      <c r="Y9" s="681"/>
      <c r="Z9" s="682">
        <v>0</v>
      </c>
      <c r="AA9" s="682"/>
      <c r="AB9" s="682"/>
      <c r="AC9" s="682"/>
      <c r="AD9" s="683">
        <v>1395</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173468</v>
      </c>
      <c r="BH9" s="680"/>
      <c r="BI9" s="680"/>
      <c r="BJ9" s="680"/>
      <c r="BK9" s="680"/>
      <c r="BL9" s="680"/>
      <c r="BM9" s="680"/>
      <c r="BN9" s="681"/>
      <c r="BO9" s="682">
        <v>29.5</v>
      </c>
      <c r="BP9" s="682"/>
      <c r="BQ9" s="682"/>
      <c r="BR9" s="682"/>
      <c r="BS9" s="688" t="s">
        <v>245</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320808</v>
      </c>
      <c r="CS9" s="680"/>
      <c r="CT9" s="680"/>
      <c r="CU9" s="680"/>
      <c r="CV9" s="680"/>
      <c r="CW9" s="680"/>
      <c r="CX9" s="680"/>
      <c r="CY9" s="681"/>
      <c r="CZ9" s="682">
        <v>8.9</v>
      </c>
      <c r="DA9" s="682"/>
      <c r="DB9" s="682"/>
      <c r="DC9" s="682"/>
      <c r="DD9" s="688">
        <v>2704</v>
      </c>
      <c r="DE9" s="680"/>
      <c r="DF9" s="680"/>
      <c r="DG9" s="680"/>
      <c r="DH9" s="680"/>
      <c r="DI9" s="680"/>
      <c r="DJ9" s="680"/>
      <c r="DK9" s="680"/>
      <c r="DL9" s="680"/>
      <c r="DM9" s="680"/>
      <c r="DN9" s="680"/>
      <c r="DO9" s="680"/>
      <c r="DP9" s="681"/>
      <c r="DQ9" s="688">
        <v>314252</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140</v>
      </c>
      <c r="S10" s="680"/>
      <c r="T10" s="680"/>
      <c r="U10" s="680"/>
      <c r="V10" s="680"/>
      <c r="W10" s="680"/>
      <c r="X10" s="680"/>
      <c r="Y10" s="681"/>
      <c r="Z10" s="682" t="s">
        <v>130</v>
      </c>
      <c r="AA10" s="682"/>
      <c r="AB10" s="682"/>
      <c r="AC10" s="682"/>
      <c r="AD10" s="683" t="s">
        <v>140</v>
      </c>
      <c r="AE10" s="683"/>
      <c r="AF10" s="683"/>
      <c r="AG10" s="683"/>
      <c r="AH10" s="683"/>
      <c r="AI10" s="683"/>
      <c r="AJ10" s="683"/>
      <c r="AK10" s="683"/>
      <c r="AL10" s="684" t="s">
        <v>130</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19432</v>
      </c>
      <c r="BH10" s="680"/>
      <c r="BI10" s="680"/>
      <c r="BJ10" s="680"/>
      <c r="BK10" s="680"/>
      <c r="BL10" s="680"/>
      <c r="BM10" s="680"/>
      <c r="BN10" s="681"/>
      <c r="BO10" s="682">
        <v>3.3</v>
      </c>
      <c r="BP10" s="682"/>
      <c r="BQ10" s="682"/>
      <c r="BR10" s="682"/>
      <c r="BS10" s="688">
        <v>30</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4173</v>
      </c>
      <c r="CS10" s="680"/>
      <c r="CT10" s="680"/>
      <c r="CU10" s="680"/>
      <c r="CV10" s="680"/>
      <c r="CW10" s="680"/>
      <c r="CX10" s="680"/>
      <c r="CY10" s="681"/>
      <c r="CZ10" s="682">
        <v>0.1</v>
      </c>
      <c r="DA10" s="682"/>
      <c r="DB10" s="682"/>
      <c r="DC10" s="682"/>
      <c r="DD10" s="688" t="s">
        <v>130</v>
      </c>
      <c r="DE10" s="680"/>
      <c r="DF10" s="680"/>
      <c r="DG10" s="680"/>
      <c r="DH10" s="680"/>
      <c r="DI10" s="680"/>
      <c r="DJ10" s="680"/>
      <c r="DK10" s="680"/>
      <c r="DL10" s="680"/>
      <c r="DM10" s="680"/>
      <c r="DN10" s="680"/>
      <c r="DO10" s="680"/>
      <c r="DP10" s="681"/>
      <c r="DQ10" s="688">
        <v>4173</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241</v>
      </c>
      <c r="S11" s="680"/>
      <c r="T11" s="680"/>
      <c r="U11" s="680"/>
      <c r="V11" s="680"/>
      <c r="W11" s="680"/>
      <c r="X11" s="680"/>
      <c r="Y11" s="681"/>
      <c r="Z11" s="682" t="s">
        <v>140</v>
      </c>
      <c r="AA11" s="682"/>
      <c r="AB11" s="682"/>
      <c r="AC11" s="682"/>
      <c r="AD11" s="683" t="s">
        <v>130</v>
      </c>
      <c r="AE11" s="683"/>
      <c r="AF11" s="683"/>
      <c r="AG11" s="683"/>
      <c r="AH11" s="683"/>
      <c r="AI11" s="683"/>
      <c r="AJ11" s="683"/>
      <c r="AK11" s="683"/>
      <c r="AL11" s="684" t="s">
        <v>130</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31211</v>
      </c>
      <c r="BH11" s="680"/>
      <c r="BI11" s="680"/>
      <c r="BJ11" s="680"/>
      <c r="BK11" s="680"/>
      <c r="BL11" s="680"/>
      <c r="BM11" s="680"/>
      <c r="BN11" s="681"/>
      <c r="BO11" s="682">
        <v>5.3</v>
      </c>
      <c r="BP11" s="682"/>
      <c r="BQ11" s="682"/>
      <c r="BR11" s="682"/>
      <c r="BS11" s="688">
        <v>6191</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133440</v>
      </c>
      <c r="CS11" s="680"/>
      <c r="CT11" s="680"/>
      <c r="CU11" s="680"/>
      <c r="CV11" s="680"/>
      <c r="CW11" s="680"/>
      <c r="CX11" s="680"/>
      <c r="CY11" s="681"/>
      <c r="CZ11" s="682">
        <v>3.7</v>
      </c>
      <c r="DA11" s="682"/>
      <c r="DB11" s="682"/>
      <c r="DC11" s="682"/>
      <c r="DD11" s="688">
        <v>42864</v>
      </c>
      <c r="DE11" s="680"/>
      <c r="DF11" s="680"/>
      <c r="DG11" s="680"/>
      <c r="DH11" s="680"/>
      <c r="DI11" s="680"/>
      <c r="DJ11" s="680"/>
      <c r="DK11" s="680"/>
      <c r="DL11" s="680"/>
      <c r="DM11" s="680"/>
      <c r="DN11" s="680"/>
      <c r="DO11" s="680"/>
      <c r="DP11" s="681"/>
      <c r="DQ11" s="688">
        <v>98387</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96867</v>
      </c>
      <c r="S12" s="680"/>
      <c r="T12" s="680"/>
      <c r="U12" s="680"/>
      <c r="V12" s="680"/>
      <c r="W12" s="680"/>
      <c r="X12" s="680"/>
      <c r="Y12" s="681"/>
      <c r="Z12" s="682">
        <v>2.6</v>
      </c>
      <c r="AA12" s="682"/>
      <c r="AB12" s="682"/>
      <c r="AC12" s="682"/>
      <c r="AD12" s="683">
        <v>96867</v>
      </c>
      <c r="AE12" s="683"/>
      <c r="AF12" s="683"/>
      <c r="AG12" s="683"/>
      <c r="AH12" s="683"/>
      <c r="AI12" s="683"/>
      <c r="AJ12" s="683"/>
      <c r="AK12" s="683"/>
      <c r="AL12" s="684">
        <v>4</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319569</v>
      </c>
      <c r="BH12" s="680"/>
      <c r="BI12" s="680"/>
      <c r="BJ12" s="680"/>
      <c r="BK12" s="680"/>
      <c r="BL12" s="680"/>
      <c r="BM12" s="680"/>
      <c r="BN12" s="681"/>
      <c r="BO12" s="682">
        <v>54.4</v>
      </c>
      <c r="BP12" s="682"/>
      <c r="BQ12" s="682"/>
      <c r="BR12" s="682"/>
      <c r="BS12" s="688">
        <v>39082</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96944</v>
      </c>
      <c r="CS12" s="680"/>
      <c r="CT12" s="680"/>
      <c r="CU12" s="680"/>
      <c r="CV12" s="680"/>
      <c r="CW12" s="680"/>
      <c r="CX12" s="680"/>
      <c r="CY12" s="681"/>
      <c r="CZ12" s="682">
        <v>2.7</v>
      </c>
      <c r="DA12" s="682"/>
      <c r="DB12" s="682"/>
      <c r="DC12" s="682"/>
      <c r="DD12" s="688">
        <v>1675</v>
      </c>
      <c r="DE12" s="680"/>
      <c r="DF12" s="680"/>
      <c r="DG12" s="680"/>
      <c r="DH12" s="680"/>
      <c r="DI12" s="680"/>
      <c r="DJ12" s="680"/>
      <c r="DK12" s="680"/>
      <c r="DL12" s="680"/>
      <c r="DM12" s="680"/>
      <c r="DN12" s="680"/>
      <c r="DO12" s="680"/>
      <c r="DP12" s="681"/>
      <c r="DQ12" s="688">
        <v>78425</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140</v>
      </c>
      <c r="S13" s="680"/>
      <c r="T13" s="680"/>
      <c r="U13" s="680"/>
      <c r="V13" s="680"/>
      <c r="W13" s="680"/>
      <c r="X13" s="680"/>
      <c r="Y13" s="681"/>
      <c r="Z13" s="682" t="s">
        <v>241</v>
      </c>
      <c r="AA13" s="682"/>
      <c r="AB13" s="682"/>
      <c r="AC13" s="682"/>
      <c r="AD13" s="683" t="s">
        <v>241</v>
      </c>
      <c r="AE13" s="683"/>
      <c r="AF13" s="683"/>
      <c r="AG13" s="683"/>
      <c r="AH13" s="683"/>
      <c r="AI13" s="683"/>
      <c r="AJ13" s="683"/>
      <c r="AK13" s="683"/>
      <c r="AL13" s="684" t="s">
        <v>241</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303376</v>
      </c>
      <c r="BH13" s="680"/>
      <c r="BI13" s="680"/>
      <c r="BJ13" s="680"/>
      <c r="BK13" s="680"/>
      <c r="BL13" s="680"/>
      <c r="BM13" s="680"/>
      <c r="BN13" s="681"/>
      <c r="BO13" s="682">
        <v>51.7</v>
      </c>
      <c r="BP13" s="682"/>
      <c r="BQ13" s="682"/>
      <c r="BR13" s="682"/>
      <c r="BS13" s="688">
        <v>39082</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412764</v>
      </c>
      <c r="CS13" s="680"/>
      <c r="CT13" s="680"/>
      <c r="CU13" s="680"/>
      <c r="CV13" s="680"/>
      <c r="CW13" s="680"/>
      <c r="CX13" s="680"/>
      <c r="CY13" s="681"/>
      <c r="CZ13" s="682">
        <v>11.4</v>
      </c>
      <c r="DA13" s="682"/>
      <c r="DB13" s="682"/>
      <c r="DC13" s="682"/>
      <c r="DD13" s="688">
        <v>153869</v>
      </c>
      <c r="DE13" s="680"/>
      <c r="DF13" s="680"/>
      <c r="DG13" s="680"/>
      <c r="DH13" s="680"/>
      <c r="DI13" s="680"/>
      <c r="DJ13" s="680"/>
      <c r="DK13" s="680"/>
      <c r="DL13" s="680"/>
      <c r="DM13" s="680"/>
      <c r="DN13" s="680"/>
      <c r="DO13" s="680"/>
      <c r="DP13" s="681"/>
      <c r="DQ13" s="688">
        <v>291374</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140</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140</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13619</v>
      </c>
      <c r="BH14" s="680"/>
      <c r="BI14" s="680"/>
      <c r="BJ14" s="680"/>
      <c r="BK14" s="680"/>
      <c r="BL14" s="680"/>
      <c r="BM14" s="680"/>
      <c r="BN14" s="681"/>
      <c r="BO14" s="682">
        <v>2.2999999999999998</v>
      </c>
      <c r="BP14" s="682"/>
      <c r="BQ14" s="682"/>
      <c r="BR14" s="682"/>
      <c r="BS14" s="688" t="s">
        <v>245</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156801</v>
      </c>
      <c r="CS14" s="680"/>
      <c r="CT14" s="680"/>
      <c r="CU14" s="680"/>
      <c r="CV14" s="680"/>
      <c r="CW14" s="680"/>
      <c r="CX14" s="680"/>
      <c r="CY14" s="681"/>
      <c r="CZ14" s="682">
        <v>4.3</v>
      </c>
      <c r="DA14" s="682"/>
      <c r="DB14" s="682"/>
      <c r="DC14" s="682"/>
      <c r="DD14" s="688">
        <v>9733</v>
      </c>
      <c r="DE14" s="680"/>
      <c r="DF14" s="680"/>
      <c r="DG14" s="680"/>
      <c r="DH14" s="680"/>
      <c r="DI14" s="680"/>
      <c r="DJ14" s="680"/>
      <c r="DK14" s="680"/>
      <c r="DL14" s="680"/>
      <c r="DM14" s="680"/>
      <c r="DN14" s="680"/>
      <c r="DO14" s="680"/>
      <c r="DP14" s="681"/>
      <c r="DQ14" s="688">
        <v>141337</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7727</v>
      </c>
      <c r="S15" s="680"/>
      <c r="T15" s="680"/>
      <c r="U15" s="680"/>
      <c r="V15" s="680"/>
      <c r="W15" s="680"/>
      <c r="X15" s="680"/>
      <c r="Y15" s="681"/>
      <c r="Z15" s="682">
        <v>0.2</v>
      </c>
      <c r="AA15" s="682"/>
      <c r="AB15" s="682"/>
      <c r="AC15" s="682"/>
      <c r="AD15" s="683">
        <v>7727</v>
      </c>
      <c r="AE15" s="683"/>
      <c r="AF15" s="683"/>
      <c r="AG15" s="683"/>
      <c r="AH15" s="683"/>
      <c r="AI15" s="683"/>
      <c r="AJ15" s="683"/>
      <c r="AK15" s="683"/>
      <c r="AL15" s="684">
        <v>0.3</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22315</v>
      </c>
      <c r="BH15" s="680"/>
      <c r="BI15" s="680"/>
      <c r="BJ15" s="680"/>
      <c r="BK15" s="680"/>
      <c r="BL15" s="680"/>
      <c r="BM15" s="680"/>
      <c r="BN15" s="681"/>
      <c r="BO15" s="682">
        <v>3.8</v>
      </c>
      <c r="BP15" s="682"/>
      <c r="BQ15" s="682"/>
      <c r="BR15" s="682"/>
      <c r="BS15" s="688" t="s">
        <v>130</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486376</v>
      </c>
      <c r="CS15" s="680"/>
      <c r="CT15" s="680"/>
      <c r="CU15" s="680"/>
      <c r="CV15" s="680"/>
      <c r="CW15" s="680"/>
      <c r="CX15" s="680"/>
      <c r="CY15" s="681"/>
      <c r="CZ15" s="682">
        <v>13.5</v>
      </c>
      <c r="DA15" s="682"/>
      <c r="DB15" s="682"/>
      <c r="DC15" s="682"/>
      <c r="DD15" s="688">
        <v>127979</v>
      </c>
      <c r="DE15" s="680"/>
      <c r="DF15" s="680"/>
      <c r="DG15" s="680"/>
      <c r="DH15" s="680"/>
      <c r="DI15" s="680"/>
      <c r="DJ15" s="680"/>
      <c r="DK15" s="680"/>
      <c r="DL15" s="680"/>
      <c r="DM15" s="680"/>
      <c r="DN15" s="680"/>
      <c r="DO15" s="680"/>
      <c r="DP15" s="681"/>
      <c r="DQ15" s="688">
        <v>285371</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140</v>
      </c>
      <c r="S16" s="680"/>
      <c r="T16" s="680"/>
      <c r="U16" s="680"/>
      <c r="V16" s="680"/>
      <c r="W16" s="680"/>
      <c r="X16" s="680"/>
      <c r="Y16" s="681"/>
      <c r="Z16" s="682" t="s">
        <v>130</v>
      </c>
      <c r="AA16" s="682"/>
      <c r="AB16" s="682"/>
      <c r="AC16" s="682"/>
      <c r="AD16" s="683" t="s">
        <v>130</v>
      </c>
      <c r="AE16" s="683"/>
      <c r="AF16" s="683"/>
      <c r="AG16" s="683"/>
      <c r="AH16" s="683"/>
      <c r="AI16" s="683"/>
      <c r="AJ16" s="683"/>
      <c r="AK16" s="683"/>
      <c r="AL16" s="684" t="s">
        <v>140</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140</v>
      </c>
      <c r="BH16" s="680"/>
      <c r="BI16" s="680"/>
      <c r="BJ16" s="680"/>
      <c r="BK16" s="680"/>
      <c r="BL16" s="680"/>
      <c r="BM16" s="680"/>
      <c r="BN16" s="681"/>
      <c r="BO16" s="682" t="s">
        <v>130</v>
      </c>
      <c r="BP16" s="682"/>
      <c r="BQ16" s="682"/>
      <c r="BR16" s="682"/>
      <c r="BS16" s="688" t="s">
        <v>241</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41685</v>
      </c>
      <c r="CS16" s="680"/>
      <c r="CT16" s="680"/>
      <c r="CU16" s="680"/>
      <c r="CV16" s="680"/>
      <c r="CW16" s="680"/>
      <c r="CX16" s="680"/>
      <c r="CY16" s="681"/>
      <c r="CZ16" s="682">
        <v>1.2</v>
      </c>
      <c r="DA16" s="682"/>
      <c r="DB16" s="682"/>
      <c r="DC16" s="682"/>
      <c r="DD16" s="688" t="s">
        <v>130</v>
      </c>
      <c r="DE16" s="680"/>
      <c r="DF16" s="680"/>
      <c r="DG16" s="680"/>
      <c r="DH16" s="680"/>
      <c r="DI16" s="680"/>
      <c r="DJ16" s="680"/>
      <c r="DK16" s="680"/>
      <c r="DL16" s="680"/>
      <c r="DM16" s="680"/>
      <c r="DN16" s="680"/>
      <c r="DO16" s="680"/>
      <c r="DP16" s="681"/>
      <c r="DQ16" s="688">
        <v>24686</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731</v>
      </c>
      <c r="S17" s="680"/>
      <c r="T17" s="680"/>
      <c r="U17" s="680"/>
      <c r="V17" s="680"/>
      <c r="W17" s="680"/>
      <c r="X17" s="680"/>
      <c r="Y17" s="681"/>
      <c r="Z17" s="682">
        <v>0</v>
      </c>
      <c r="AA17" s="682"/>
      <c r="AB17" s="682"/>
      <c r="AC17" s="682"/>
      <c r="AD17" s="683">
        <v>731</v>
      </c>
      <c r="AE17" s="683"/>
      <c r="AF17" s="683"/>
      <c r="AG17" s="683"/>
      <c r="AH17" s="683"/>
      <c r="AI17" s="683"/>
      <c r="AJ17" s="683"/>
      <c r="AK17" s="683"/>
      <c r="AL17" s="684">
        <v>0</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241</v>
      </c>
      <c r="BP17" s="682"/>
      <c r="BQ17" s="682"/>
      <c r="BR17" s="682"/>
      <c r="BS17" s="688" t="s">
        <v>140</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463405</v>
      </c>
      <c r="CS17" s="680"/>
      <c r="CT17" s="680"/>
      <c r="CU17" s="680"/>
      <c r="CV17" s="680"/>
      <c r="CW17" s="680"/>
      <c r="CX17" s="680"/>
      <c r="CY17" s="681"/>
      <c r="CZ17" s="682">
        <v>12.8</v>
      </c>
      <c r="DA17" s="682"/>
      <c r="DB17" s="682"/>
      <c r="DC17" s="682"/>
      <c r="DD17" s="688" t="s">
        <v>241</v>
      </c>
      <c r="DE17" s="680"/>
      <c r="DF17" s="680"/>
      <c r="DG17" s="680"/>
      <c r="DH17" s="680"/>
      <c r="DI17" s="680"/>
      <c r="DJ17" s="680"/>
      <c r="DK17" s="680"/>
      <c r="DL17" s="680"/>
      <c r="DM17" s="680"/>
      <c r="DN17" s="680"/>
      <c r="DO17" s="680"/>
      <c r="DP17" s="681"/>
      <c r="DQ17" s="688">
        <v>427058</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1836861</v>
      </c>
      <c r="S18" s="680"/>
      <c r="T18" s="680"/>
      <c r="U18" s="680"/>
      <c r="V18" s="680"/>
      <c r="W18" s="680"/>
      <c r="X18" s="680"/>
      <c r="Y18" s="681"/>
      <c r="Z18" s="682">
        <v>49</v>
      </c>
      <c r="AA18" s="682"/>
      <c r="AB18" s="682"/>
      <c r="AC18" s="682"/>
      <c r="AD18" s="683">
        <v>1677311</v>
      </c>
      <c r="AE18" s="683"/>
      <c r="AF18" s="683"/>
      <c r="AG18" s="683"/>
      <c r="AH18" s="683"/>
      <c r="AI18" s="683"/>
      <c r="AJ18" s="683"/>
      <c r="AK18" s="683"/>
      <c r="AL18" s="684">
        <v>69.2</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140</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241</v>
      </c>
      <c r="CS18" s="680"/>
      <c r="CT18" s="680"/>
      <c r="CU18" s="680"/>
      <c r="CV18" s="680"/>
      <c r="CW18" s="680"/>
      <c r="CX18" s="680"/>
      <c r="CY18" s="681"/>
      <c r="CZ18" s="682" t="s">
        <v>140</v>
      </c>
      <c r="DA18" s="682"/>
      <c r="DB18" s="682"/>
      <c r="DC18" s="682"/>
      <c r="DD18" s="688" t="s">
        <v>241</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1677311</v>
      </c>
      <c r="S19" s="680"/>
      <c r="T19" s="680"/>
      <c r="U19" s="680"/>
      <c r="V19" s="680"/>
      <c r="W19" s="680"/>
      <c r="X19" s="680"/>
      <c r="Y19" s="681"/>
      <c r="Z19" s="682">
        <v>44.7</v>
      </c>
      <c r="AA19" s="682"/>
      <c r="AB19" s="682"/>
      <c r="AC19" s="682"/>
      <c r="AD19" s="683">
        <v>1677311</v>
      </c>
      <c r="AE19" s="683"/>
      <c r="AF19" s="683"/>
      <c r="AG19" s="683"/>
      <c r="AH19" s="683"/>
      <c r="AI19" s="683"/>
      <c r="AJ19" s="683"/>
      <c r="AK19" s="683"/>
      <c r="AL19" s="684">
        <v>69.2</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67</v>
      </c>
      <c r="BH19" s="680"/>
      <c r="BI19" s="680"/>
      <c r="BJ19" s="680"/>
      <c r="BK19" s="680"/>
      <c r="BL19" s="680"/>
      <c r="BM19" s="680"/>
      <c r="BN19" s="681"/>
      <c r="BO19" s="682">
        <v>0</v>
      </c>
      <c r="BP19" s="682"/>
      <c r="BQ19" s="682"/>
      <c r="BR19" s="682"/>
      <c r="BS19" s="688" t="s">
        <v>241</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140</v>
      </c>
      <c r="CS19" s="680"/>
      <c r="CT19" s="680"/>
      <c r="CU19" s="680"/>
      <c r="CV19" s="680"/>
      <c r="CW19" s="680"/>
      <c r="CX19" s="680"/>
      <c r="CY19" s="681"/>
      <c r="CZ19" s="682" t="s">
        <v>130</v>
      </c>
      <c r="DA19" s="682"/>
      <c r="DB19" s="682"/>
      <c r="DC19" s="682"/>
      <c r="DD19" s="688" t="s">
        <v>245</v>
      </c>
      <c r="DE19" s="680"/>
      <c r="DF19" s="680"/>
      <c r="DG19" s="680"/>
      <c r="DH19" s="680"/>
      <c r="DI19" s="680"/>
      <c r="DJ19" s="680"/>
      <c r="DK19" s="680"/>
      <c r="DL19" s="680"/>
      <c r="DM19" s="680"/>
      <c r="DN19" s="680"/>
      <c r="DO19" s="680"/>
      <c r="DP19" s="681"/>
      <c r="DQ19" s="688" t="s">
        <v>140</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159550</v>
      </c>
      <c r="S20" s="680"/>
      <c r="T20" s="680"/>
      <c r="U20" s="680"/>
      <c r="V20" s="680"/>
      <c r="W20" s="680"/>
      <c r="X20" s="680"/>
      <c r="Y20" s="681"/>
      <c r="Z20" s="682">
        <v>4.3</v>
      </c>
      <c r="AA20" s="682"/>
      <c r="AB20" s="682"/>
      <c r="AC20" s="682"/>
      <c r="AD20" s="683" t="s">
        <v>130</v>
      </c>
      <c r="AE20" s="683"/>
      <c r="AF20" s="683"/>
      <c r="AG20" s="683"/>
      <c r="AH20" s="683"/>
      <c r="AI20" s="683"/>
      <c r="AJ20" s="683"/>
      <c r="AK20" s="683"/>
      <c r="AL20" s="684" t="s">
        <v>130</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67</v>
      </c>
      <c r="BH20" s="680"/>
      <c r="BI20" s="680"/>
      <c r="BJ20" s="680"/>
      <c r="BK20" s="680"/>
      <c r="BL20" s="680"/>
      <c r="BM20" s="680"/>
      <c r="BN20" s="681"/>
      <c r="BO20" s="682">
        <v>0</v>
      </c>
      <c r="BP20" s="682"/>
      <c r="BQ20" s="682"/>
      <c r="BR20" s="682"/>
      <c r="BS20" s="688" t="s">
        <v>241</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3608149</v>
      </c>
      <c r="CS20" s="680"/>
      <c r="CT20" s="680"/>
      <c r="CU20" s="680"/>
      <c r="CV20" s="680"/>
      <c r="CW20" s="680"/>
      <c r="CX20" s="680"/>
      <c r="CY20" s="681"/>
      <c r="CZ20" s="682">
        <v>100</v>
      </c>
      <c r="DA20" s="682"/>
      <c r="DB20" s="682"/>
      <c r="DC20" s="682"/>
      <c r="DD20" s="688">
        <v>364603</v>
      </c>
      <c r="DE20" s="680"/>
      <c r="DF20" s="680"/>
      <c r="DG20" s="680"/>
      <c r="DH20" s="680"/>
      <c r="DI20" s="680"/>
      <c r="DJ20" s="680"/>
      <c r="DK20" s="680"/>
      <c r="DL20" s="680"/>
      <c r="DM20" s="680"/>
      <c r="DN20" s="680"/>
      <c r="DO20" s="680"/>
      <c r="DP20" s="681"/>
      <c r="DQ20" s="688">
        <v>2801696</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130</v>
      </c>
      <c r="AA21" s="682"/>
      <c r="AB21" s="682"/>
      <c r="AC21" s="682"/>
      <c r="AD21" s="683" t="s">
        <v>140</v>
      </c>
      <c r="AE21" s="683"/>
      <c r="AF21" s="683"/>
      <c r="AG21" s="683"/>
      <c r="AH21" s="683"/>
      <c r="AI21" s="683"/>
      <c r="AJ21" s="683"/>
      <c r="AK21" s="683"/>
      <c r="AL21" s="684" t="s">
        <v>241</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67</v>
      </c>
      <c r="BH21" s="680"/>
      <c r="BI21" s="680"/>
      <c r="BJ21" s="680"/>
      <c r="BK21" s="680"/>
      <c r="BL21" s="680"/>
      <c r="BM21" s="680"/>
      <c r="BN21" s="681"/>
      <c r="BO21" s="682">
        <v>0</v>
      </c>
      <c r="BP21" s="682"/>
      <c r="BQ21" s="682"/>
      <c r="BR21" s="682"/>
      <c r="BS21" s="688" t="s">
        <v>241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2566129</v>
      </c>
      <c r="S22" s="680"/>
      <c r="T22" s="680"/>
      <c r="U22" s="680"/>
      <c r="V22" s="680"/>
      <c r="W22" s="680"/>
      <c r="X22" s="680"/>
      <c r="Y22" s="681"/>
      <c r="Z22" s="682">
        <v>68.5</v>
      </c>
      <c r="AA22" s="682"/>
      <c r="AB22" s="682"/>
      <c r="AC22" s="682"/>
      <c r="AD22" s="683">
        <v>2406579</v>
      </c>
      <c r="AE22" s="683"/>
      <c r="AF22" s="683"/>
      <c r="AG22" s="683"/>
      <c r="AH22" s="683"/>
      <c r="AI22" s="683"/>
      <c r="AJ22" s="683"/>
      <c r="AK22" s="683"/>
      <c r="AL22" s="684">
        <v>99.3</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130</v>
      </c>
      <c r="BP22" s="682"/>
      <c r="BQ22" s="682"/>
      <c r="BR22" s="682"/>
      <c r="BS22" s="688" t="s">
        <v>140</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t="s">
        <v>140</v>
      </c>
      <c r="S23" s="680"/>
      <c r="T23" s="680"/>
      <c r="U23" s="680"/>
      <c r="V23" s="680"/>
      <c r="W23" s="680"/>
      <c r="X23" s="680"/>
      <c r="Y23" s="681"/>
      <c r="Z23" s="682" t="s">
        <v>241</v>
      </c>
      <c r="AA23" s="682"/>
      <c r="AB23" s="682"/>
      <c r="AC23" s="682"/>
      <c r="AD23" s="683" t="s">
        <v>140</v>
      </c>
      <c r="AE23" s="683"/>
      <c r="AF23" s="683"/>
      <c r="AG23" s="683"/>
      <c r="AH23" s="683"/>
      <c r="AI23" s="683"/>
      <c r="AJ23" s="683"/>
      <c r="AK23" s="683"/>
      <c r="AL23" s="684" t="s">
        <v>241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140</v>
      </c>
      <c r="BH23" s="680"/>
      <c r="BI23" s="680"/>
      <c r="BJ23" s="680"/>
      <c r="BK23" s="680"/>
      <c r="BL23" s="680"/>
      <c r="BM23" s="680"/>
      <c r="BN23" s="681"/>
      <c r="BO23" s="682" t="s">
        <v>130</v>
      </c>
      <c r="BP23" s="682"/>
      <c r="BQ23" s="682"/>
      <c r="BR23" s="682"/>
      <c r="BS23" s="688" t="s">
        <v>140</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17140</v>
      </c>
      <c r="S24" s="680"/>
      <c r="T24" s="680"/>
      <c r="U24" s="680"/>
      <c r="V24" s="680"/>
      <c r="W24" s="680"/>
      <c r="X24" s="680"/>
      <c r="Y24" s="681"/>
      <c r="Z24" s="682">
        <v>0.5</v>
      </c>
      <c r="AA24" s="682"/>
      <c r="AB24" s="682"/>
      <c r="AC24" s="682"/>
      <c r="AD24" s="683" t="s">
        <v>241</v>
      </c>
      <c r="AE24" s="683"/>
      <c r="AF24" s="683"/>
      <c r="AG24" s="683"/>
      <c r="AH24" s="683"/>
      <c r="AI24" s="683"/>
      <c r="AJ24" s="683"/>
      <c r="AK24" s="683"/>
      <c r="AL24" s="684" t="s">
        <v>130</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140</v>
      </c>
      <c r="BH24" s="680"/>
      <c r="BI24" s="680"/>
      <c r="BJ24" s="680"/>
      <c r="BK24" s="680"/>
      <c r="BL24" s="680"/>
      <c r="BM24" s="680"/>
      <c r="BN24" s="681"/>
      <c r="BO24" s="682" t="s">
        <v>130</v>
      </c>
      <c r="BP24" s="682"/>
      <c r="BQ24" s="682"/>
      <c r="BR24" s="682"/>
      <c r="BS24" s="688" t="s">
        <v>241</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1388131</v>
      </c>
      <c r="CS24" s="669"/>
      <c r="CT24" s="669"/>
      <c r="CU24" s="669"/>
      <c r="CV24" s="669"/>
      <c r="CW24" s="669"/>
      <c r="CX24" s="669"/>
      <c r="CY24" s="670"/>
      <c r="CZ24" s="673">
        <v>38.5</v>
      </c>
      <c r="DA24" s="674"/>
      <c r="DB24" s="674"/>
      <c r="DC24" s="693"/>
      <c r="DD24" s="712">
        <v>1145964</v>
      </c>
      <c r="DE24" s="669"/>
      <c r="DF24" s="669"/>
      <c r="DG24" s="669"/>
      <c r="DH24" s="669"/>
      <c r="DI24" s="669"/>
      <c r="DJ24" s="669"/>
      <c r="DK24" s="670"/>
      <c r="DL24" s="712">
        <v>1137602</v>
      </c>
      <c r="DM24" s="669"/>
      <c r="DN24" s="669"/>
      <c r="DO24" s="669"/>
      <c r="DP24" s="669"/>
      <c r="DQ24" s="669"/>
      <c r="DR24" s="669"/>
      <c r="DS24" s="669"/>
      <c r="DT24" s="669"/>
      <c r="DU24" s="669"/>
      <c r="DV24" s="670"/>
      <c r="DW24" s="673">
        <v>45.1</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56409</v>
      </c>
      <c r="S25" s="680"/>
      <c r="T25" s="680"/>
      <c r="U25" s="680"/>
      <c r="V25" s="680"/>
      <c r="W25" s="680"/>
      <c r="X25" s="680"/>
      <c r="Y25" s="681"/>
      <c r="Z25" s="682">
        <v>1.5</v>
      </c>
      <c r="AA25" s="682"/>
      <c r="AB25" s="682"/>
      <c r="AC25" s="682"/>
      <c r="AD25" s="683">
        <v>3142</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140</v>
      </c>
      <c r="BP25" s="682"/>
      <c r="BQ25" s="682"/>
      <c r="BR25" s="682"/>
      <c r="BS25" s="688" t="s">
        <v>130</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682994</v>
      </c>
      <c r="CS25" s="715"/>
      <c r="CT25" s="715"/>
      <c r="CU25" s="715"/>
      <c r="CV25" s="715"/>
      <c r="CW25" s="715"/>
      <c r="CX25" s="715"/>
      <c r="CY25" s="716"/>
      <c r="CZ25" s="684">
        <v>18.899999999999999</v>
      </c>
      <c r="DA25" s="713"/>
      <c r="DB25" s="713"/>
      <c r="DC25" s="717"/>
      <c r="DD25" s="688">
        <v>646005</v>
      </c>
      <c r="DE25" s="715"/>
      <c r="DF25" s="715"/>
      <c r="DG25" s="715"/>
      <c r="DH25" s="715"/>
      <c r="DI25" s="715"/>
      <c r="DJ25" s="715"/>
      <c r="DK25" s="716"/>
      <c r="DL25" s="688">
        <v>638321</v>
      </c>
      <c r="DM25" s="715"/>
      <c r="DN25" s="715"/>
      <c r="DO25" s="715"/>
      <c r="DP25" s="715"/>
      <c r="DQ25" s="715"/>
      <c r="DR25" s="715"/>
      <c r="DS25" s="715"/>
      <c r="DT25" s="715"/>
      <c r="DU25" s="715"/>
      <c r="DV25" s="716"/>
      <c r="DW25" s="684">
        <v>25.3</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4242</v>
      </c>
      <c r="S26" s="680"/>
      <c r="T26" s="680"/>
      <c r="U26" s="680"/>
      <c r="V26" s="680"/>
      <c r="W26" s="680"/>
      <c r="X26" s="680"/>
      <c r="Y26" s="681"/>
      <c r="Z26" s="682">
        <v>0.1</v>
      </c>
      <c r="AA26" s="682"/>
      <c r="AB26" s="682"/>
      <c r="AC26" s="682"/>
      <c r="AD26" s="683" t="s">
        <v>130</v>
      </c>
      <c r="AE26" s="683"/>
      <c r="AF26" s="683"/>
      <c r="AG26" s="683"/>
      <c r="AH26" s="683"/>
      <c r="AI26" s="683"/>
      <c r="AJ26" s="683"/>
      <c r="AK26" s="683"/>
      <c r="AL26" s="684" t="s">
        <v>140</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140</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434853</v>
      </c>
      <c r="CS26" s="680"/>
      <c r="CT26" s="680"/>
      <c r="CU26" s="680"/>
      <c r="CV26" s="680"/>
      <c r="CW26" s="680"/>
      <c r="CX26" s="680"/>
      <c r="CY26" s="681"/>
      <c r="CZ26" s="684">
        <v>12.1</v>
      </c>
      <c r="DA26" s="713"/>
      <c r="DB26" s="713"/>
      <c r="DC26" s="717"/>
      <c r="DD26" s="688">
        <v>406765</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185142</v>
      </c>
      <c r="S27" s="680"/>
      <c r="T27" s="680"/>
      <c r="U27" s="680"/>
      <c r="V27" s="680"/>
      <c r="W27" s="680"/>
      <c r="X27" s="680"/>
      <c r="Y27" s="681"/>
      <c r="Z27" s="682">
        <v>4.9000000000000004</v>
      </c>
      <c r="AA27" s="682"/>
      <c r="AB27" s="682"/>
      <c r="AC27" s="682"/>
      <c r="AD27" s="683" t="s">
        <v>140</v>
      </c>
      <c r="AE27" s="683"/>
      <c r="AF27" s="683"/>
      <c r="AG27" s="683"/>
      <c r="AH27" s="683"/>
      <c r="AI27" s="683"/>
      <c r="AJ27" s="683"/>
      <c r="AK27" s="683"/>
      <c r="AL27" s="684" t="s">
        <v>130</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587356</v>
      </c>
      <c r="BH27" s="680"/>
      <c r="BI27" s="680"/>
      <c r="BJ27" s="680"/>
      <c r="BK27" s="680"/>
      <c r="BL27" s="680"/>
      <c r="BM27" s="680"/>
      <c r="BN27" s="681"/>
      <c r="BO27" s="682">
        <v>100</v>
      </c>
      <c r="BP27" s="682"/>
      <c r="BQ27" s="682"/>
      <c r="BR27" s="682"/>
      <c r="BS27" s="688">
        <v>45303</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241732</v>
      </c>
      <c r="CS27" s="715"/>
      <c r="CT27" s="715"/>
      <c r="CU27" s="715"/>
      <c r="CV27" s="715"/>
      <c r="CW27" s="715"/>
      <c r="CX27" s="715"/>
      <c r="CY27" s="716"/>
      <c r="CZ27" s="684">
        <v>6.7</v>
      </c>
      <c r="DA27" s="713"/>
      <c r="DB27" s="713"/>
      <c r="DC27" s="717"/>
      <c r="DD27" s="688">
        <v>72901</v>
      </c>
      <c r="DE27" s="715"/>
      <c r="DF27" s="715"/>
      <c r="DG27" s="715"/>
      <c r="DH27" s="715"/>
      <c r="DI27" s="715"/>
      <c r="DJ27" s="715"/>
      <c r="DK27" s="716"/>
      <c r="DL27" s="688">
        <v>72223</v>
      </c>
      <c r="DM27" s="715"/>
      <c r="DN27" s="715"/>
      <c r="DO27" s="715"/>
      <c r="DP27" s="715"/>
      <c r="DQ27" s="715"/>
      <c r="DR27" s="715"/>
      <c r="DS27" s="715"/>
      <c r="DT27" s="715"/>
      <c r="DU27" s="715"/>
      <c r="DV27" s="716"/>
      <c r="DW27" s="684">
        <v>2.9</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245</v>
      </c>
      <c r="AA28" s="682"/>
      <c r="AB28" s="682"/>
      <c r="AC28" s="682"/>
      <c r="AD28" s="683" t="s">
        <v>130</v>
      </c>
      <c r="AE28" s="683"/>
      <c r="AF28" s="683"/>
      <c r="AG28" s="683"/>
      <c r="AH28" s="683"/>
      <c r="AI28" s="683"/>
      <c r="AJ28" s="683"/>
      <c r="AK28" s="683"/>
      <c r="AL28" s="684" t="s">
        <v>241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463405</v>
      </c>
      <c r="CS28" s="680"/>
      <c r="CT28" s="680"/>
      <c r="CU28" s="680"/>
      <c r="CV28" s="680"/>
      <c r="CW28" s="680"/>
      <c r="CX28" s="680"/>
      <c r="CY28" s="681"/>
      <c r="CZ28" s="684">
        <v>12.8</v>
      </c>
      <c r="DA28" s="713"/>
      <c r="DB28" s="713"/>
      <c r="DC28" s="717"/>
      <c r="DD28" s="688">
        <v>427058</v>
      </c>
      <c r="DE28" s="680"/>
      <c r="DF28" s="680"/>
      <c r="DG28" s="680"/>
      <c r="DH28" s="680"/>
      <c r="DI28" s="680"/>
      <c r="DJ28" s="680"/>
      <c r="DK28" s="681"/>
      <c r="DL28" s="688">
        <v>427058</v>
      </c>
      <c r="DM28" s="680"/>
      <c r="DN28" s="680"/>
      <c r="DO28" s="680"/>
      <c r="DP28" s="680"/>
      <c r="DQ28" s="680"/>
      <c r="DR28" s="680"/>
      <c r="DS28" s="680"/>
      <c r="DT28" s="680"/>
      <c r="DU28" s="680"/>
      <c r="DV28" s="681"/>
      <c r="DW28" s="684">
        <v>16.899999999999999</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155726</v>
      </c>
      <c r="S29" s="680"/>
      <c r="T29" s="680"/>
      <c r="U29" s="680"/>
      <c r="V29" s="680"/>
      <c r="W29" s="680"/>
      <c r="X29" s="680"/>
      <c r="Y29" s="681"/>
      <c r="Z29" s="682">
        <v>4.2</v>
      </c>
      <c r="AA29" s="682"/>
      <c r="AB29" s="682"/>
      <c r="AC29" s="682"/>
      <c r="AD29" s="683" t="s">
        <v>241</v>
      </c>
      <c r="AE29" s="683"/>
      <c r="AF29" s="683"/>
      <c r="AG29" s="683"/>
      <c r="AH29" s="683"/>
      <c r="AI29" s="683"/>
      <c r="AJ29" s="683"/>
      <c r="AK29" s="683"/>
      <c r="AL29" s="684" t="s">
        <v>130</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463405</v>
      </c>
      <c r="CS29" s="715"/>
      <c r="CT29" s="715"/>
      <c r="CU29" s="715"/>
      <c r="CV29" s="715"/>
      <c r="CW29" s="715"/>
      <c r="CX29" s="715"/>
      <c r="CY29" s="716"/>
      <c r="CZ29" s="684">
        <v>12.8</v>
      </c>
      <c r="DA29" s="713"/>
      <c r="DB29" s="713"/>
      <c r="DC29" s="717"/>
      <c r="DD29" s="688">
        <v>427058</v>
      </c>
      <c r="DE29" s="715"/>
      <c r="DF29" s="715"/>
      <c r="DG29" s="715"/>
      <c r="DH29" s="715"/>
      <c r="DI29" s="715"/>
      <c r="DJ29" s="715"/>
      <c r="DK29" s="716"/>
      <c r="DL29" s="688">
        <v>427058</v>
      </c>
      <c r="DM29" s="715"/>
      <c r="DN29" s="715"/>
      <c r="DO29" s="715"/>
      <c r="DP29" s="715"/>
      <c r="DQ29" s="715"/>
      <c r="DR29" s="715"/>
      <c r="DS29" s="715"/>
      <c r="DT29" s="715"/>
      <c r="DU29" s="715"/>
      <c r="DV29" s="716"/>
      <c r="DW29" s="684">
        <v>16.899999999999999</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55373</v>
      </c>
      <c r="S30" s="680"/>
      <c r="T30" s="680"/>
      <c r="U30" s="680"/>
      <c r="V30" s="680"/>
      <c r="W30" s="680"/>
      <c r="X30" s="680"/>
      <c r="Y30" s="681"/>
      <c r="Z30" s="682">
        <v>1.5</v>
      </c>
      <c r="AA30" s="682"/>
      <c r="AB30" s="682"/>
      <c r="AC30" s="682"/>
      <c r="AD30" s="683">
        <v>13786</v>
      </c>
      <c r="AE30" s="683"/>
      <c r="AF30" s="683"/>
      <c r="AG30" s="683"/>
      <c r="AH30" s="683"/>
      <c r="AI30" s="683"/>
      <c r="AJ30" s="683"/>
      <c r="AK30" s="683"/>
      <c r="AL30" s="684">
        <v>0.6</v>
      </c>
      <c r="AM30" s="685"/>
      <c r="AN30" s="685"/>
      <c r="AO30" s="686"/>
      <c r="AP30" s="727" t="s">
        <v>311</v>
      </c>
      <c r="AQ30" s="728"/>
      <c r="AR30" s="728"/>
      <c r="AS30" s="728"/>
      <c r="AT30" s="733" t="s">
        <v>312</v>
      </c>
      <c r="AU30" s="230"/>
      <c r="AV30" s="230"/>
      <c r="AW30" s="230"/>
      <c r="AX30" s="665" t="s">
        <v>190</v>
      </c>
      <c r="AY30" s="666"/>
      <c r="AZ30" s="666"/>
      <c r="BA30" s="666"/>
      <c r="BB30" s="666"/>
      <c r="BC30" s="666"/>
      <c r="BD30" s="666"/>
      <c r="BE30" s="666"/>
      <c r="BF30" s="667"/>
      <c r="BG30" s="739">
        <v>98.9</v>
      </c>
      <c r="BH30" s="740"/>
      <c r="BI30" s="740"/>
      <c r="BJ30" s="740"/>
      <c r="BK30" s="740"/>
      <c r="BL30" s="740"/>
      <c r="BM30" s="674">
        <v>96.7</v>
      </c>
      <c r="BN30" s="740"/>
      <c r="BO30" s="740"/>
      <c r="BP30" s="740"/>
      <c r="BQ30" s="741"/>
      <c r="BR30" s="739">
        <v>98.9</v>
      </c>
      <c r="BS30" s="740"/>
      <c r="BT30" s="740"/>
      <c r="BU30" s="740"/>
      <c r="BV30" s="740"/>
      <c r="BW30" s="740"/>
      <c r="BX30" s="674">
        <v>95.4</v>
      </c>
      <c r="BY30" s="740"/>
      <c r="BZ30" s="740"/>
      <c r="CA30" s="740"/>
      <c r="CB30" s="741"/>
      <c r="CD30" s="744"/>
      <c r="CE30" s="745"/>
      <c r="CF30" s="694" t="s">
        <v>313</v>
      </c>
      <c r="CG30" s="695"/>
      <c r="CH30" s="695"/>
      <c r="CI30" s="695"/>
      <c r="CJ30" s="695"/>
      <c r="CK30" s="695"/>
      <c r="CL30" s="695"/>
      <c r="CM30" s="695"/>
      <c r="CN30" s="695"/>
      <c r="CO30" s="695"/>
      <c r="CP30" s="695"/>
      <c r="CQ30" s="696"/>
      <c r="CR30" s="679">
        <v>441109</v>
      </c>
      <c r="CS30" s="680"/>
      <c r="CT30" s="680"/>
      <c r="CU30" s="680"/>
      <c r="CV30" s="680"/>
      <c r="CW30" s="680"/>
      <c r="CX30" s="680"/>
      <c r="CY30" s="681"/>
      <c r="CZ30" s="684">
        <v>12.2</v>
      </c>
      <c r="DA30" s="713"/>
      <c r="DB30" s="713"/>
      <c r="DC30" s="717"/>
      <c r="DD30" s="688">
        <v>404762</v>
      </c>
      <c r="DE30" s="680"/>
      <c r="DF30" s="680"/>
      <c r="DG30" s="680"/>
      <c r="DH30" s="680"/>
      <c r="DI30" s="680"/>
      <c r="DJ30" s="680"/>
      <c r="DK30" s="681"/>
      <c r="DL30" s="688">
        <v>404762</v>
      </c>
      <c r="DM30" s="680"/>
      <c r="DN30" s="680"/>
      <c r="DO30" s="680"/>
      <c r="DP30" s="680"/>
      <c r="DQ30" s="680"/>
      <c r="DR30" s="680"/>
      <c r="DS30" s="680"/>
      <c r="DT30" s="680"/>
      <c r="DU30" s="680"/>
      <c r="DV30" s="681"/>
      <c r="DW30" s="684">
        <v>16</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3602</v>
      </c>
      <c r="S31" s="680"/>
      <c r="T31" s="680"/>
      <c r="U31" s="680"/>
      <c r="V31" s="680"/>
      <c r="W31" s="680"/>
      <c r="X31" s="680"/>
      <c r="Y31" s="681"/>
      <c r="Z31" s="682">
        <v>0.1</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98.9</v>
      </c>
      <c r="BH31" s="715"/>
      <c r="BI31" s="715"/>
      <c r="BJ31" s="715"/>
      <c r="BK31" s="715"/>
      <c r="BL31" s="715"/>
      <c r="BM31" s="685">
        <v>97.2</v>
      </c>
      <c r="BN31" s="737"/>
      <c r="BO31" s="737"/>
      <c r="BP31" s="737"/>
      <c r="BQ31" s="738"/>
      <c r="BR31" s="736">
        <v>98.7</v>
      </c>
      <c r="BS31" s="715"/>
      <c r="BT31" s="715"/>
      <c r="BU31" s="715"/>
      <c r="BV31" s="715"/>
      <c r="BW31" s="715"/>
      <c r="BX31" s="685">
        <v>96.1</v>
      </c>
      <c r="BY31" s="737"/>
      <c r="BZ31" s="737"/>
      <c r="CA31" s="737"/>
      <c r="CB31" s="738"/>
      <c r="CD31" s="744"/>
      <c r="CE31" s="745"/>
      <c r="CF31" s="694" t="s">
        <v>317</v>
      </c>
      <c r="CG31" s="695"/>
      <c r="CH31" s="695"/>
      <c r="CI31" s="695"/>
      <c r="CJ31" s="695"/>
      <c r="CK31" s="695"/>
      <c r="CL31" s="695"/>
      <c r="CM31" s="695"/>
      <c r="CN31" s="695"/>
      <c r="CO31" s="695"/>
      <c r="CP31" s="695"/>
      <c r="CQ31" s="696"/>
      <c r="CR31" s="679">
        <v>22296</v>
      </c>
      <c r="CS31" s="715"/>
      <c r="CT31" s="715"/>
      <c r="CU31" s="715"/>
      <c r="CV31" s="715"/>
      <c r="CW31" s="715"/>
      <c r="CX31" s="715"/>
      <c r="CY31" s="716"/>
      <c r="CZ31" s="684">
        <v>0.6</v>
      </c>
      <c r="DA31" s="713"/>
      <c r="DB31" s="713"/>
      <c r="DC31" s="717"/>
      <c r="DD31" s="688">
        <v>22296</v>
      </c>
      <c r="DE31" s="715"/>
      <c r="DF31" s="715"/>
      <c r="DG31" s="715"/>
      <c r="DH31" s="715"/>
      <c r="DI31" s="715"/>
      <c r="DJ31" s="715"/>
      <c r="DK31" s="716"/>
      <c r="DL31" s="688">
        <v>22296</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214137</v>
      </c>
      <c r="S32" s="680"/>
      <c r="T32" s="680"/>
      <c r="U32" s="680"/>
      <c r="V32" s="680"/>
      <c r="W32" s="680"/>
      <c r="X32" s="680"/>
      <c r="Y32" s="681"/>
      <c r="Z32" s="682">
        <v>5.7</v>
      </c>
      <c r="AA32" s="682"/>
      <c r="AB32" s="682"/>
      <c r="AC32" s="682"/>
      <c r="AD32" s="683" t="s">
        <v>130</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98.8</v>
      </c>
      <c r="BH32" s="749"/>
      <c r="BI32" s="749"/>
      <c r="BJ32" s="749"/>
      <c r="BK32" s="749"/>
      <c r="BL32" s="749"/>
      <c r="BM32" s="750">
        <v>95.9</v>
      </c>
      <c r="BN32" s="749"/>
      <c r="BO32" s="749"/>
      <c r="BP32" s="749"/>
      <c r="BQ32" s="751"/>
      <c r="BR32" s="748">
        <v>98.8</v>
      </c>
      <c r="BS32" s="749"/>
      <c r="BT32" s="749"/>
      <c r="BU32" s="749"/>
      <c r="BV32" s="749"/>
      <c r="BW32" s="749"/>
      <c r="BX32" s="750">
        <v>94.2</v>
      </c>
      <c r="BY32" s="749"/>
      <c r="BZ32" s="749"/>
      <c r="CA32" s="749"/>
      <c r="CB32" s="751"/>
      <c r="CD32" s="746"/>
      <c r="CE32" s="747"/>
      <c r="CF32" s="694" t="s">
        <v>320</v>
      </c>
      <c r="CG32" s="695"/>
      <c r="CH32" s="695"/>
      <c r="CI32" s="695"/>
      <c r="CJ32" s="695"/>
      <c r="CK32" s="695"/>
      <c r="CL32" s="695"/>
      <c r="CM32" s="695"/>
      <c r="CN32" s="695"/>
      <c r="CO32" s="695"/>
      <c r="CP32" s="695"/>
      <c r="CQ32" s="696"/>
      <c r="CR32" s="679" t="s">
        <v>241</v>
      </c>
      <c r="CS32" s="680"/>
      <c r="CT32" s="680"/>
      <c r="CU32" s="680"/>
      <c r="CV32" s="680"/>
      <c r="CW32" s="680"/>
      <c r="CX32" s="680"/>
      <c r="CY32" s="681"/>
      <c r="CZ32" s="684" t="s">
        <v>130</v>
      </c>
      <c r="DA32" s="713"/>
      <c r="DB32" s="713"/>
      <c r="DC32" s="717"/>
      <c r="DD32" s="688" t="s">
        <v>140</v>
      </c>
      <c r="DE32" s="680"/>
      <c r="DF32" s="680"/>
      <c r="DG32" s="680"/>
      <c r="DH32" s="680"/>
      <c r="DI32" s="680"/>
      <c r="DJ32" s="680"/>
      <c r="DK32" s="681"/>
      <c r="DL32" s="688" t="s">
        <v>130</v>
      </c>
      <c r="DM32" s="680"/>
      <c r="DN32" s="680"/>
      <c r="DO32" s="680"/>
      <c r="DP32" s="680"/>
      <c r="DQ32" s="680"/>
      <c r="DR32" s="680"/>
      <c r="DS32" s="680"/>
      <c r="DT32" s="680"/>
      <c r="DU32" s="680"/>
      <c r="DV32" s="681"/>
      <c r="DW32" s="684" t="s">
        <v>241</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50418</v>
      </c>
      <c r="S33" s="680"/>
      <c r="T33" s="680"/>
      <c r="U33" s="680"/>
      <c r="V33" s="680"/>
      <c r="W33" s="680"/>
      <c r="X33" s="680"/>
      <c r="Y33" s="681"/>
      <c r="Z33" s="682">
        <v>1.3</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1814350</v>
      </c>
      <c r="CS33" s="715"/>
      <c r="CT33" s="715"/>
      <c r="CU33" s="715"/>
      <c r="CV33" s="715"/>
      <c r="CW33" s="715"/>
      <c r="CX33" s="715"/>
      <c r="CY33" s="716"/>
      <c r="CZ33" s="684">
        <v>50.3</v>
      </c>
      <c r="DA33" s="713"/>
      <c r="DB33" s="713"/>
      <c r="DC33" s="717"/>
      <c r="DD33" s="688">
        <v>1519990</v>
      </c>
      <c r="DE33" s="715"/>
      <c r="DF33" s="715"/>
      <c r="DG33" s="715"/>
      <c r="DH33" s="715"/>
      <c r="DI33" s="715"/>
      <c r="DJ33" s="715"/>
      <c r="DK33" s="716"/>
      <c r="DL33" s="688">
        <v>1069176</v>
      </c>
      <c r="DM33" s="715"/>
      <c r="DN33" s="715"/>
      <c r="DO33" s="715"/>
      <c r="DP33" s="715"/>
      <c r="DQ33" s="715"/>
      <c r="DR33" s="715"/>
      <c r="DS33" s="715"/>
      <c r="DT33" s="715"/>
      <c r="DU33" s="715"/>
      <c r="DV33" s="716"/>
      <c r="DW33" s="684">
        <v>42.4</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82657</v>
      </c>
      <c r="S34" s="680"/>
      <c r="T34" s="680"/>
      <c r="U34" s="680"/>
      <c r="V34" s="680"/>
      <c r="W34" s="680"/>
      <c r="X34" s="680"/>
      <c r="Y34" s="681"/>
      <c r="Z34" s="682">
        <v>2.2000000000000002</v>
      </c>
      <c r="AA34" s="682"/>
      <c r="AB34" s="682"/>
      <c r="AC34" s="682"/>
      <c r="AD34" s="683">
        <v>4</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639056</v>
      </c>
      <c r="CS34" s="680"/>
      <c r="CT34" s="680"/>
      <c r="CU34" s="680"/>
      <c r="CV34" s="680"/>
      <c r="CW34" s="680"/>
      <c r="CX34" s="680"/>
      <c r="CY34" s="681"/>
      <c r="CZ34" s="684">
        <v>17.7</v>
      </c>
      <c r="DA34" s="713"/>
      <c r="DB34" s="713"/>
      <c r="DC34" s="717"/>
      <c r="DD34" s="688">
        <v>521846</v>
      </c>
      <c r="DE34" s="680"/>
      <c r="DF34" s="680"/>
      <c r="DG34" s="680"/>
      <c r="DH34" s="680"/>
      <c r="DI34" s="680"/>
      <c r="DJ34" s="680"/>
      <c r="DK34" s="681"/>
      <c r="DL34" s="688">
        <v>309617</v>
      </c>
      <c r="DM34" s="680"/>
      <c r="DN34" s="680"/>
      <c r="DO34" s="680"/>
      <c r="DP34" s="680"/>
      <c r="DQ34" s="680"/>
      <c r="DR34" s="680"/>
      <c r="DS34" s="680"/>
      <c r="DT34" s="680"/>
      <c r="DU34" s="680"/>
      <c r="DV34" s="681"/>
      <c r="DW34" s="684">
        <v>12.3</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357500</v>
      </c>
      <c r="S35" s="680"/>
      <c r="T35" s="680"/>
      <c r="U35" s="680"/>
      <c r="V35" s="680"/>
      <c r="W35" s="680"/>
      <c r="X35" s="680"/>
      <c r="Y35" s="681"/>
      <c r="Z35" s="682">
        <v>9.5</v>
      </c>
      <c r="AA35" s="682"/>
      <c r="AB35" s="682"/>
      <c r="AC35" s="682"/>
      <c r="AD35" s="683" t="s">
        <v>241</v>
      </c>
      <c r="AE35" s="683"/>
      <c r="AF35" s="683"/>
      <c r="AG35" s="683"/>
      <c r="AH35" s="683"/>
      <c r="AI35" s="683"/>
      <c r="AJ35" s="683"/>
      <c r="AK35" s="683"/>
      <c r="AL35" s="684" t="s">
        <v>140</v>
      </c>
      <c r="AM35" s="685"/>
      <c r="AN35" s="685"/>
      <c r="AO35" s="686"/>
      <c r="AP35" s="234"/>
      <c r="AQ35" s="752" t="s">
        <v>328</v>
      </c>
      <c r="AR35" s="753"/>
      <c r="AS35" s="753"/>
      <c r="AT35" s="753"/>
      <c r="AU35" s="753"/>
      <c r="AV35" s="753"/>
      <c r="AW35" s="753"/>
      <c r="AX35" s="753"/>
      <c r="AY35" s="754"/>
      <c r="AZ35" s="668">
        <v>479329</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6839</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135040</v>
      </c>
      <c r="CS35" s="715"/>
      <c r="CT35" s="715"/>
      <c r="CU35" s="715"/>
      <c r="CV35" s="715"/>
      <c r="CW35" s="715"/>
      <c r="CX35" s="715"/>
      <c r="CY35" s="716"/>
      <c r="CZ35" s="684">
        <v>3.7</v>
      </c>
      <c r="DA35" s="713"/>
      <c r="DB35" s="713"/>
      <c r="DC35" s="717"/>
      <c r="DD35" s="688">
        <v>45463</v>
      </c>
      <c r="DE35" s="715"/>
      <c r="DF35" s="715"/>
      <c r="DG35" s="715"/>
      <c r="DH35" s="715"/>
      <c r="DI35" s="715"/>
      <c r="DJ35" s="715"/>
      <c r="DK35" s="716"/>
      <c r="DL35" s="688">
        <v>16351</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140</v>
      </c>
      <c r="AA36" s="682"/>
      <c r="AB36" s="682"/>
      <c r="AC36" s="682"/>
      <c r="AD36" s="683" t="s">
        <v>241</v>
      </c>
      <c r="AE36" s="683"/>
      <c r="AF36" s="683"/>
      <c r="AG36" s="683"/>
      <c r="AH36" s="683"/>
      <c r="AI36" s="683"/>
      <c r="AJ36" s="683"/>
      <c r="AK36" s="683"/>
      <c r="AL36" s="684" t="s">
        <v>245</v>
      </c>
      <c r="AM36" s="685"/>
      <c r="AN36" s="685"/>
      <c r="AO36" s="686"/>
      <c r="AQ36" s="756" t="s">
        <v>332</v>
      </c>
      <c r="AR36" s="757"/>
      <c r="AS36" s="757"/>
      <c r="AT36" s="757"/>
      <c r="AU36" s="757"/>
      <c r="AV36" s="757"/>
      <c r="AW36" s="757"/>
      <c r="AX36" s="757"/>
      <c r="AY36" s="758"/>
      <c r="AZ36" s="679">
        <v>137827</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6839</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650124</v>
      </c>
      <c r="CS36" s="680"/>
      <c r="CT36" s="680"/>
      <c r="CU36" s="680"/>
      <c r="CV36" s="680"/>
      <c r="CW36" s="680"/>
      <c r="CX36" s="680"/>
      <c r="CY36" s="681"/>
      <c r="CZ36" s="684">
        <v>18</v>
      </c>
      <c r="DA36" s="713"/>
      <c r="DB36" s="713"/>
      <c r="DC36" s="717"/>
      <c r="DD36" s="688">
        <v>607363</v>
      </c>
      <c r="DE36" s="680"/>
      <c r="DF36" s="680"/>
      <c r="DG36" s="680"/>
      <c r="DH36" s="680"/>
      <c r="DI36" s="680"/>
      <c r="DJ36" s="680"/>
      <c r="DK36" s="681"/>
      <c r="DL36" s="688">
        <v>441305</v>
      </c>
      <c r="DM36" s="680"/>
      <c r="DN36" s="680"/>
      <c r="DO36" s="680"/>
      <c r="DP36" s="680"/>
      <c r="DQ36" s="680"/>
      <c r="DR36" s="680"/>
      <c r="DS36" s="680"/>
      <c r="DT36" s="680"/>
      <c r="DU36" s="680"/>
      <c r="DV36" s="681"/>
      <c r="DW36" s="684">
        <v>17.5</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100000</v>
      </c>
      <c r="S37" s="680"/>
      <c r="T37" s="680"/>
      <c r="U37" s="680"/>
      <c r="V37" s="680"/>
      <c r="W37" s="680"/>
      <c r="X37" s="680"/>
      <c r="Y37" s="681"/>
      <c r="Z37" s="682">
        <v>2.7</v>
      </c>
      <c r="AA37" s="682"/>
      <c r="AB37" s="682"/>
      <c r="AC37" s="682"/>
      <c r="AD37" s="683" t="s">
        <v>241</v>
      </c>
      <c r="AE37" s="683"/>
      <c r="AF37" s="683"/>
      <c r="AG37" s="683"/>
      <c r="AH37" s="683"/>
      <c r="AI37" s="683"/>
      <c r="AJ37" s="683"/>
      <c r="AK37" s="683"/>
      <c r="AL37" s="684" t="s">
        <v>130</v>
      </c>
      <c r="AM37" s="685"/>
      <c r="AN37" s="685"/>
      <c r="AO37" s="686"/>
      <c r="AQ37" s="756" t="s">
        <v>336</v>
      </c>
      <c r="AR37" s="757"/>
      <c r="AS37" s="757"/>
      <c r="AT37" s="757"/>
      <c r="AU37" s="757"/>
      <c r="AV37" s="757"/>
      <c r="AW37" s="757"/>
      <c r="AX37" s="757"/>
      <c r="AY37" s="758"/>
      <c r="AZ37" s="679">
        <v>119222</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631</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337389</v>
      </c>
      <c r="CS37" s="715"/>
      <c r="CT37" s="715"/>
      <c r="CU37" s="715"/>
      <c r="CV37" s="715"/>
      <c r="CW37" s="715"/>
      <c r="CX37" s="715"/>
      <c r="CY37" s="716"/>
      <c r="CZ37" s="684">
        <v>9.4</v>
      </c>
      <c r="DA37" s="713"/>
      <c r="DB37" s="713"/>
      <c r="DC37" s="717"/>
      <c r="DD37" s="688">
        <v>323802</v>
      </c>
      <c r="DE37" s="715"/>
      <c r="DF37" s="715"/>
      <c r="DG37" s="715"/>
      <c r="DH37" s="715"/>
      <c r="DI37" s="715"/>
      <c r="DJ37" s="715"/>
      <c r="DK37" s="716"/>
      <c r="DL37" s="688">
        <v>266810</v>
      </c>
      <c r="DM37" s="715"/>
      <c r="DN37" s="715"/>
      <c r="DO37" s="715"/>
      <c r="DP37" s="715"/>
      <c r="DQ37" s="715"/>
      <c r="DR37" s="715"/>
      <c r="DS37" s="715"/>
      <c r="DT37" s="715"/>
      <c r="DU37" s="715"/>
      <c r="DV37" s="716"/>
      <c r="DW37" s="684">
        <v>10.6</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3748475</v>
      </c>
      <c r="S38" s="760"/>
      <c r="T38" s="760"/>
      <c r="U38" s="760"/>
      <c r="V38" s="760"/>
      <c r="W38" s="760"/>
      <c r="X38" s="760"/>
      <c r="Y38" s="761"/>
      <c r="Z38" s="762">
        <v>100</v>
      </c>
      <c r="AA38" s="762"/>
      <c r="AB38" s="762"/>
      <c r="AC38" s="762"/>
      <c r="AD38" s="763">
        <v>2423511</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245</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890</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341502</v>
      </c>
      <c r="CS38" s="680"/>
      <c r="CT38" s="680"/>
      <c r="CU38" s="680"/>
      <c r="CV38" s="680"/>
      <c r="CW38" s="680"/>
      <c r="CX38" s="680"/>
      <c r="CY38" s="681"/>
      <c r="CZ38" s="684">
        <v>9.5</v>
      </c>
      <c r="DA38" s="713"/>
      <c r="DB38" s="713"/>
      <c r="DC38" s="717"/>
      <c r="DD38" s="688">
        <v>310318</v>
      </c>
      <c r="DE38" s="680"/>
      <c r="DF38" s="680"/>
      <c r="DG38" s="680"/>
      <c r="DH38" s="680"/>
      <c r="DI38" s="680"/>
      <c r="DJ38" s="680"/>
      <c r="DK38" s="681"/>
      <c r="DL38" s="688">
        <v>301903</v>
      </c>
      <c r="DM38" s="680"/>
      <c r="DN38" s="680"/>
      <c r="DO38" s="680"/>
      <c r="DP38" s="680"/>
      <c r="DQ38" s="680"/>
      <c r="DR38" s="680"/>
      <c r="DS38" s="680"/>
      <c r="DT38" s="680"/>
      <c r="DU38" s="680"/>
      <c r="DV38" s="681"/>
      <c r="DW38" s="684">
        <v>12</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241</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99</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45028</v>
      </c>
      <c r="CS39" s="715"/>
      <c r="CT39" s="715"/>
      <c r="CU39" s="715"/>
      <c r="CV39" s="715"/>
      <c r="CW39" s="715"/>
      <c r="CX39" s="715"/>
      <c r="CY39" s="716"/>
      <c r="CZ39" s="684">
        <v>1.2</v>
      </c>
      <c r="DA39" s="713"/>
      <c r="DB39" s="713"/>
      <c r="DC39" s="717"/>
      <c r="DD39" s="688">
        <v>35000</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35184</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241</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3600</v>
      </c>
      <c r="CS40" s="680"/>
      <c r="CT40" s="680"/>
      <c r="CU40" s="680"/>
      <c r="CV40" s="680"/>
      <c r="CW40" s="680"/>
      <c r="CX40" s="680"/>
      <c r="CY40" s="681"/>
      <c r="CZ40" s="684">
        <v>0.1</v>
      </c>
      <c r="DA40" s="713"/>
      <c r="DB40" s="713"/>
      <c r="DC40" s="717"/>
      <c r="DD40" s="688" t="s">
        <v>241</v>
      </c>
      <c r="DE40" s="680"/>
      <c r="DF40" s="680"/>
      <c r="DG40" s="680"/>
      <c r="DH40" s="680"/>
      <c r="DI40" s="680"/>
      <c r="DJ40" s="680"/>
      <c r="DK40" s="681"/>
      <c r="DL40" s="688" t="s">
        <v>245</v>
      </c>
      <c r="DM40" s="680"/>
      <c r="DN40" s="680"/>
      <c r="DO40" s="680"/>
      <c r="DP40" s="680"/>
      <c r="DQ40" s="680"/>
      <c r="DR40" s="680"/>
      <c r="DS40" s="680"/>
      <c r="DT40" s="680"/>
      <c r="DU40" s="680"/>
      <c r="DV40" s="681"/>
      <c r="DW40" s="684" t="s">
        <v>241</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187096</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280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241</v>
      </c>
      <c r="CS41" s="715"/>
      <c r="CT41" s="715"/>
      <c r="CU41" s="715"/>
      <c r="CV41" s="715"/>
      <c r="CW41" s="715"/>
      <c r="CX41" s="715"/>
      <c r="CY41" s="716"/>
      <c r="CZ41" s="684" t="s">
        <v>241</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405668</v>
      </c>
      <c r="CS42" s="680"/>
      <c r="CT42" s="680"/>
      <c r="CU42" s="680"/>
      <c r="CV42" s="680"/>
      <c r="CW42" s="680"/>
      <c r="CX42" s="680"/>
      <c r="CY42" s="681"/>
      <c r="CZ42" s="684">
        <v>11.2</v>
      </c>
      <c r="DA42" s="685"/>
      <c r="DB42" s="685"/>
      <c r="DC42" s="780"/>
      <c r="DD42" s="688">
        <v>135742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7282</v>
      </c>
      <c r="CS43" s="715"/>
      <c r="CT43" s="715"/>
      <c r="CU43" s="715"/>
      <c r="CV43" s="715"/>
      <c r="CW43" s="715"/>
      <c r="CX43" s="715"/>
      <c r="CY43" s="716"/>
      <c r="CZ43" s="684">
        <v>0.2</v>
      </c>
      <c r="DA43" s="713"/>
      <c r="DB43" s="713"/>
      <c r="DC43" s="717"/>
      <c r="DD43" s="688">
        <v>7282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309</v>
      </c>
      <c r="CE44" s="792"/>
      <c r="CF44" s="676" t="s">
        <v>358</v>
      </c>
      <c r="CG44" s="677"/>
      <c r="CH44" s="677"/>
      <c r="CI44" s="677"/>
      <c r="CJ44" s="677"/>
      <c r="CK44" s="677"/>
      <c r="CL44" s="677"/>
      <c r="CM44" s="677"/>
      <c r="CN44" s="677"/>
      <c r="CO44" s="677"/>
      <c r="CP44" s="677"/>
      <c r="CQ44" s="678"/>
      <c r="CR44" s="679">
        <v>364603</v>
      </c>
      <c r="CS44" s="680"/>
      <c r="CT44" s="680"/>
      <c r="CU44" s="680"/>
      <c r="CV44" s="680"/>
      <c r="CW44" s="680"/>
      <c r="CX44" s="680"/>
      <c r="CY44" s="681"/>
      <c r="CZ44" s="684">
        <v>10.1</v>
      </c>
      <c r="DA44" s="685"/>
      <c r="DB44" s="685"/>
      <c r="DC44" s="780"/>
      <c r="DD44" s="688">
        <v>111306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115317</v>
      </c>
      <c r="CS45" s="715"/>
      <c r="CT45" s="715"/>
      <c r="CU45" s="715"/>
      <c r="CV45" s="715"/>
      <c r="CW45" s="715"/>
      <c r="CX45" s="715"/>
      <c r="CY45" s="716"/>
      <c r="CZ45" s="684">
        <v>3.2</v>
      </c>
      <c r="DA45" s="713"/>
      <c r="DB45" s="713"/>
      <c r="DC45" s="717"/>
      <c r="DD45" s="688">
        <v>16917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224806</v>
      </c>
      <c r="CS46" s="680"/>
      <c r="CT46" s="680"/>
      <c r="CU46" s="680"/>
      <c r="CV46" s="680"/>
      <c r="CW46" s="680"/>
      <c r="CX46" s="680"/>
      <c r="CY46" s="681"/>
      <c r="CZ46" s="684">
        <v>6.2</v>
      </c>
      <c r="DA46" s="685"/>
      <c r="DB46" s="685"/>
      <c r="DC46" s="780"/>
      <c r="DD46" s="688">
        <v>80709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41065</v>
      </c>
      <c r="CS47" s="715"/>
      <c r="CT47" s="715"/>
      <c r="CU47" s="715"/>
      <c r="CV47" s="715"/>
      <c r="CW47" s="715"/>
      <c r="CX47" s="715"/>
      <c r="CY47" s="716"/>
      <c r="CZ47" s="684">
        <v>1.1000000000000001</v>
      </c>
      <c r="DA47" s="713"/>
      <c r="DB47" s="713"/>
      <c r="DC47" s="717"/>
      <c r="DD47" s="688">
        <v>24436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245</v>
      </c>
      <c r="CS48" s="680"/>
      <c r="CT48" s="680"/>
      <c r="CU48" s="680"/>
      <c r="CV48" s="680"/>
      <c r="CW48" s="680"/>
      <c r="CX48" s="680"/>
      <c r="CY48" s="681"/>
      <c r="CZ48" s="684" t="s">
        <v>245</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3608149</v>
      </c>
      <c r="CS49" s="749"/>
      <c r="CT49" s="749"/>
      <c r="CU49" s="749"/>
      <c r="CV49" s="749"/>
      <c r="CW49" s="749"/>
      <c r="CX49" s="749"/>
      <c r="CY49" s="781"/>
      <c r="CZ49" s="764">
        <v>100</v>
      </c>
      <c r="DA49" s="782"/>
      <c r="DB49" s="782"/>
      <c r="DC49" s="783"/>
      <c r="DD49" s="784">
        <v>2801696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bxybGjMGzv4qKEJfvFQpudb9096G/jVOtHDQas1OwfXfCu8oDg9Nr0kgxE0p71RJW/0IPC/P42egk/WuRcLQg==" saltValue="COT3H+pv3lhDvkS2X3vW6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3749</v>
      </c>
      <c r="R7" s="815"/>
      <c r="S7" s="815"/>
      <c r="T7" s="815"/>
      <c r="U7" s="815"/>
      <c r="V7" s="815">
        <v>3609</v>
      </c>
      <c r="W7" s="815"/>
      <c r="X7" s="815"/>
      <c r="Y7" s="815"/>
      <c r="Z7" s="815"/>
      <c r="AA7" s="815">
        <v>140</v>
      </c>
      <c r="AB7" s="815"/>
      <c r="AC7" s="815"/>
      <c r="AD7" s="815"/>
      <c r="AE7" s="816"/>
      <c r="AF7" s="817">
        <v>67</v>
      </c>
      <c r="AG7" s="818"/>
      <c r="AH7" s="818"/>
      <c r="AI7" s="818"/>
      <c r="AJ7" s="819"/>
      <c r="AK7" s="854">
        <v>214</v>
      </c>
      <c r="AL7" s="855"/>
      <c r="AM7" s="855"/>
      <c r="AN7" s="855"/>
      <c r="AO7" s="855"/>
      <c r="AP7" s="855">
        <v>3897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582</v>
      </c>
      <c r="BT7" s="859"/>
      <c r="BU7" s="859"/>
      <c r="BV7" s="859"/>
      <c r="BW7" s="859"/>
      <c r="BX7" s="859"/>
      <c r="BY7" s="859"/>
      <c r="BZ7" s="859"/>
      <c r="CA7" s="859"/>
      <c r="CB7" s="859"/>
      <c r="CC7" s="859"/>
      <c r="CD7" s="859"/>
      <c r="CE7" s="859"/>
      <c r="CF7" s="859"/>
      <c r="CG7" s="860"/>
      <c r="CH7" s="851">
        <v>0</v>
      </c>
      <c r="CI7" s="852"/>
      <c r="CJ7" s="852"/>
      <c r="CK7" s="852"/>
      <c r="CL7" s="853"/>
      <c r="CM7" s="851">
        <v>50</v>
      </c>
      <c r="CN7" s="852"/>
      <c r="CO7" s="852"/>
      <c r="CP7" s="852"/>
      <c r="CQ7" s="853"/>
      <c r="CR7" s="851">
        <v>5</v>
      </c>
      <c r="CS7" s="852"/>
      <c r="CT7" s="852"/>
      <c r="CU7" s="852"/>
      <c r="CV7" s="853"/>
      <c r="CW7" s="851" t="s">
        <v>584</v>
      </c>
      <c r="CX7" s="852"/>
      <c r="CY7" s="852"/>
      <c r="CZ7" s="852"/>
      <c r="DA7" s="853"/>
      <c r="DB7" s="851" t="s">
        <v>584</v>
      </c>
      <c r="DC7" s="852"/>
      <c r="DD7" s="852"/>
      <c r="DE7" s="852"/>
      <c r="DF7" s="853"/>
      <c r="DG7" s="851" t="s">
        <v>584</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4</v>
      </c>
      <c r="R8" s="839"/>
      <c r="S8" s="839"/>
      <c r="T8" s="839"/>
      <c r="U8" s="839"/>
      <c r="V8" s="839">
        <v>4</v>
      </c>
      <c r="W8" s="839"/>
      <c r="X8" s="839"/>
      <c r="Y8" s="839"/>
      <c r="Z8" s="839"/>
      <c r="AA8" s="839" t="s">
        <v>583</v>
      </c>
      <c r="AB8" s="839"/>
      <c r="AC8" s="839"/>
      <c r="AD8" s="839"/>
      <c r="AE8" s="840"/>
      <c r="AF8" s="841" t="s">
        <v>388</v>
      </c>
      <c r="AG8" s="842"/>
      <c r="AH8" s="842"/>
      <c r="AI8" s="842"/>
      <c r="AJ8" s="843"/>
      <c r="AK8" s="844">
        <v>0</v>
      </c>
      <c r="AL8" s="845"/>
      <c r="AM8" s="845"/>
      <c r="AN8" s="845"/>
      <c r="AO8" s="845"/>
      <c r="AP8" s="845" t="s">
        <v>583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3753</v>
      </c>
      <c r="R23" s="874"/>
      <c r="S23" s="874"/>
      <c r="T23" s="874"/>
      <c r="U23" s="874"/>
      <c r="V23" s="874">
        <v>3613</v>
      </c>
      <c r="W23" s="874"/>
      <c r="X23" s="874"/>
      <c r="Y23" s="874"/>
      <c r="Z23" s="874"/>
      <c r="AA23" s="874">
        <v>140</v>
      </c>
      <c r="AB23" s="874"/>
      <c r="AC23" s="874"/>
      <c r="AD23" s="874"/>
      <c r="AE23" s="875"/>
      <c r="AF23" s="876">
        <v>67</v>
      </c>
      <c r="AG23" s="874"/>
      <c r="AH23" s="874"/>
      <c r="AI23" s="874"/>
      <c r="AJ23" s="877"/>
      <c r="AK23" s="878"/>
      <c r="AL23" s="879"/>
      <c r="AM23" s="879"/>
      <c r="AN23" s="879"/>
      <c r="AO23" s="879"/>
      <c r="AP23" s="874">
        <v>3897</v>
      </c>
      <c r="AQ23" s="874"/>
      <c r="AR23" s="874"/>
      <c r="AS23" s="874"/>
      <c r="AT23" s="874"/>
      <c r="AU23" s="880"/>
      <c r="AV23" s="880"/>
      <c r="AW23" s="880"/>
      <c r="AX23" s="880"/>
      <c r="AY23" s="881"/>
      <c r="AZ23" s="889" t="s">
        <v>392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2">
        <v>409</v>
      </c>
      <c r="R28" s="903"/>
      <c r="S28" s="903"/>
      <c r="T28" s="903"/>
      <c r="U28" s="903"/>
      <c r="V28" s="903">
        <v>403</v>
      </c>
      <c r="W28" s="903"/>
      <c r="X28" s="903"/>
      <c r="Y28" s="903"/>
      <c r="Z28" s="903"/>
      <c r="AA28" s="903">
        <v>7</v>
      </c>
      <c r="AB28" s="903"/>
      <c r="AC28" s="903"/>
      <c r="AD28" s="903"/>
      <c r="AE28" s="904"/>
      <c r="AF28" s="905">
        <v>7</v>
      </c>
      <c r="AG28" s="903"/>
      <c r="AH28" s="903"/>
      <c r="AI28" s="903"/>
      <c r="AJ28" s="906"/>
      <c r="AK28" s="907">
        <v>35</v>
      </c>
      <c r="AL28" s="898"/>
      <c r="AM28" s="898"/>
      <c r="AN28" s="898"/>
      <c r="AO28" s="898"/>
      <c r="AP28" s="898" t="s">
        <v>583</v>
      </c>
      <c r="AQ28" s="898"/>
      <c r="AR28" s="898"/>
      <c r="AS28" s="898"/>
      <c r="AT28" s="898"/>
      <c r="AU28" s="898" t="s">
        <v>583</v>
      </c>
      <c r="AV28" s="898"/>
      <c r="AW28" s="898"/>
      <c r="AX28" s="898"/>
      <c r="AY28" s="898"/>
      <c r="AZ28" s="899" t="s">
        <v>583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75</v>
      </c>
      <c r="R29" s="839"/>
      <c r="S29" s="839"/>
      <c r="T29" s="839"/>
      <c r="U29" s="839"/>
      <c r="V29" s="839">
        <v>75</v>
      </c>
      <c r="W29" s="839"/>
      <c r="X29" s="839"/>
      <c r="Y29" s="839"/>
      <c r="Z29" s="839"/>
      <c r="AA29" s="839" t="s">
        <v>583</v>
      </c>
      <c r="AB29" s="839"/>
      <c r="AC29" s="839"/>
      <c r="AD29" s="839"/>
      <c r="AE29" s="840"/>
      <c r="AF29" s="841" t="s">
        <v>405</v>
      </c>
      <c r="AG29" s="842"/>
      <c r="AH29" s="842"/>
      <c r="AI29" s="842"/>
      <c r="AJ29" s="843"/>
      <c r="AK29" s="910">
        <v>20</v>
      </c>
      <c r="AL29" s="911"/>
      <c r="AM29" s="911"/>
      <c r="AN29" s="911"/>
      <c r="AO29" s="911"/>
      <c r="AP29" s="911" t="s">
        <v>583</v>
      </c>
      <c r="AQ29" s="911"/>
      <c r="AR29" s="911"/>
      <c r="AS29" s="911"/>
      <c r="AT29" s="911"/>
      <c r="AU29" s="911" t="s">
        <v>583</v>
      </c>
      <c r="AV29" s="911"/>
      <c r="AW29" s="911"/>
      <c r="AX29" s="911"/>
      <c r="AY29" s="911"/>
      <c r="AZ29" s="912" t="s">
        <v>583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226</v>
      </c>
      <c r="R30" s="839"/>
      <c r="S30" s="839"/>
      <c r="T30" s="839"/>
      <c r="U30" s="839"/>
      <c r="V30" s="839">
        <v>207</v>
      </c>
      <c r="W30" s="839"/>
      <c r="X30" s="839"/>
      <c r="Y30" s="839"/>
      <c r="Z30" s="839"/>
      <c r="AA30" s="839">
        <v>18</v>
      </c>
      <c r="AB30" s="839"/>
      <c r="AC30" s="839"/>
      <c r="AD30" s="839"/>
      <c r="AE30" s="840"/>
      <c r="AF30" s="841">
        <v>88</v>
      </c>
      <c r="AG30" s="842"/>
      <c r="AH30" s="842"/>
      <c r="AI30" s="842"/>
      <c r="AJ30" s="843"/>
      <c r="AK30" s="910">
        <v>142</v>
      </c>
      <c r="AL30" s="911"/>
      <c r="AM30" s="911"/>
      <c r="AN30" s="911"/>
      <c r="AO30" s="911"/>
      <c r="AP30" s="911">
        <v>1412</v>
      </c>
      <c r="AQ30" s="911"/>
      <c r="AR30" s="911"/>
      <c r="AS30" s="911"/>
      <c r="AT30" s="911"/>
      <c r="AU30" s="911">
        <v>640</v>
      </c>
      <c r="AV30" s="911"/>
      <c r="AW30" s="911"/>
      <c r="AX30" s="911"/>
      <c r="AY30" s="911"/>
      <c r="AZ30" s="912" t="s">
        <v>583</v>
      </c>
      <c r="BA30" s="912"/>
      <c r="BB30" s="912"/>
      <c r="BC30" s="912"/>
      <c r="BD30" s="912"/>
      <c r="BE30" s="908" t="s">
        <v>407</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176</v>
      </c>
      <c r="R31" s="839"/>
      <c r="S31" s="839"/>
      <c r="T31" s="839"/>
      <c r="U31" s="839"/>
      <c r="V31" s="839">
        <v>176</v>
      </c>
      <c r="W31" s="839"/>
      <c r="X31" s="839"/>
      <c r="Y31" s="839"/>
      <c r="Z31" s="839"/>
      <c r="AA31" s="839" t="s">
        <v>583</v>
      </c>
      <c r="AB31" s="839"/>
      <c r="AC31" s="839"/>
      <c r="AD31" s="839"/>
      <c r="AE31" s="840"/>
      <c r="AF31" s="841" t="s">
        <v>405</v>
      </c>
      <c r="AG31" s="842"/>
      <c r="AH31" s="842"/>
      <c r="AI31" s="842"/>
      <c r="AJ31" s="843"/>
      <c r="AK31" s="910">
        <v>106</v>
      </c>
      <c r="AL31" s="911"/>
      <c r="AM31" s="911"/>
      <c r="AN31" s="911"/>
      <c r="AO31" s="911"/>
      <c r="AP31" s="911">
        <v>1106</v>
      </c>
      <c r="AQ31" s="911"/>
      <c r="AR31" s="911"/>
      <c r="AS31" s="911"/>
      <c r="AT31" s="911"/>
      <c r="AU31" s="911">
        <v>978</v>
      </c>
      <c r="AV31" s="911"/>
      <c r="AW31" s="911"/>
      <c r="AX31" s="911"/>
      <c r="AY31" s="911"/>
      <c r="AZ31" s="912" t="s">
        <v>583</v>
      </c>
      <c r="BA31" s="912"/>
      <c r="BB31" s="912"/>
      <c r="BC31" s="912"/>
      <c r="BD31" s="912"/>
      <c r="BE31" s="908" t="s">
        <v>409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95</v>
      </c>
      <c r="AG63" s="922"/>
      <c r="AH63" s="922"/>
      <c r="AI63" s="922"/>
      <c r="AJ63" s="923"/>
      <c r="AK63" s="924"/>
      <c r="AL63" s="919"/>
      <c r="AM63" s="919"/>
      <c r="AN63" s="919"/>
      <c r="AO63" s="919"/>
      <c r="AP63" s="922">
        <v>2518</v>
      </c>
      <c r="AQ63" s="922"/>
      <c r="AR63" s="922"/>
      <c r="AS63" s="922"/>
      <c r="AT63" s="922"/>
      <c r="AU63" s="922">
        <v>1618</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593</v>
      </c>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594</v>
      </c>
      <c r="C69" s="954"/>
      <c r="D69" s="954"/>
      <c r="E69" s="954"/>
      <c r="F69" s="954"/>
      <c r="G69" s="954"/>
      <c r="H69" s="954"/>
      <c r="I69" s="954"/>
      <c r="J69" s="954"/>
      <c r="K69" s="954"/>
      <c r="L69" s="954"/>
      <c r="M69" s="954"/>
      <c r="N69" s="954"/>
      <c r="O69" s="954"/>
      <c r="P69" s="955"/>
      <c r="Q69" s="956">
        <v>3913</v>
      </c>
      <c r="R69" s="911"/>
      <c r="S69" s="911"/>
      <c r="T69" s="911"/>
      <c r="U69" s="911"/>
      <c r="V69" s="911">
        <v>3465</v>
      </c>
      <c r="W69" s="911"/>
      <c r="X69" s="911"/>
      <c r="Y69" s="911"/>
      <c r="Z69" s="911"/>
      <c r="AA69" s="911">
        <v>447</v>
      </c>
      <c r="AB69" s="911"/>
      <c r="AC69" s="911"/>
      <c r="AD69" s="911"/>
      <c r="AE69" s="911"/>
      <c r="AF69" s="911">
        <v>72</v>
      </c>
      <c r="AG69" s="911"/>
      <c r="AH69" s="911"/>
      <c r="AI69" s="911"/>
      <c r="AJ69" s="911"/>
      <c r="AK69" s="911">
        <v>151</v>
      </c>
      <c r="AL69" s="911"/>
      <c r="AM69" s="911"/>
      <c r="AN69" s="911"/>
      <c r="AO69" s="911"/>
      <c r="AP69" s="911">
        <v>696</v>
      </c>
      <c r="AQ69" s="911"/>
      <c r="AR69" s="911"/>
      <c r="AS69" s="911"/>
      <c r="AT69" s="911"/>
      <c r="AU69" s="911">
        <v>103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595</v>
      </c>
      <c r="C70" s="954"/>
      <c r="D70" s="954"/>
      <c r="E70" s="954"/>
      <c r="F70" s="954"/>
      <c r="G70" s="954"/>
      <c r="H70" s="954"/>
      <c r="I70" s="954"/>
      <c r="J70" s="954"/>
      <c r="K70" s="954"/>
      <c r="L70" s="954"/>
      <c r="M70" s="954"/>
      <c r="N70" s="954"/>
      <c r="O70" s="954"/>
      <c r="P70" s="955"/>
      <c r="Q70" s="956">
        <v>75</v>
      </c>
      <c r="R70" s="911"/>
      <c r="S70" s="911"/>
      <c r="T70" s="911"/>
      <c r="U70" s="911"/>
      <c r="V70" s="911">
        <v>74</v>
      </c>
      <c r="W70" s="911"/>
      <c r="X70" s="911"/>
      <c r="Y70" s="911"/>
      <c r="Z70" s="911"/>
      <c r="AA70" s="911">
        <v>1</v>
      </c>
      <c r="AB70" s="911"/>
      <c r="AC70" s="911"/>
      <c r="AD70" s="911"/>
      <c r="AE70" s="911"/>
      <c r="AF70" s="911" t="s">
        <v>592</v>
      </c>
      <c r="AG70" s="911"/>
      <c r="AH70" s="911"/>
      <c r="AI70" s="911"/>
      <c r="AJ70" s="911"/>
      <c r="AK70" s="911" t="s">
        <v>518</v>
      </c>
      <c r="AL70" s="911"/>
      <c r="AM70" s="911"/>
      <c r="AN70" s="911"/>
      <c r="AO70" s="911"/>
      <c r="AP70" s="911" t="s">
        <v>592</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596</v>
      </c>
      <c r="C71" s="954"/>
      <c r="D71" s="954"/>
      <c r="E71" s="954"/>
      <c r="F71" s="954"/>
      <c r="G71" s="954"/>
      <c r="H71" s="954"/>
      <c r="I71" s="954"/>
      <c r="J71" s="954"/>
      <c r="K71" s="954"/>
      <c r="L71" s="954"/>
      <c r="M71" s="954"/>
      <c r="N71" s="954"/>
      <c r="O71" s="954"/>
      <c r="P71" s="955"/>
      <c r="Q71" s="956">
        <v>4068</v>
      </c>
      <c r="R71" s="911"/>
      <c r="S71" s="911"/>
      <c r="T71" s="911"/>
      <c r="U71" s="911"/>
      <c r="V71" s="911">
        <v>3945</v>
      </c>
      <c r="W71" s="911"/>
      <c r="X71" s="911"/>
      <c r="Y71" s="911"/>
      <c r="Z71" s="911"/>
      <c r="AA71" s="911">
        <v>124</v>
      </c>
      <c r="AB71" s="911"/>
      <c r="AC71" s="911"/>
      <c r="AD71" s="911"/>
      <c r="AE71" s="911"/>
      <c r="AF71" s="911">
        <v>124</v>
      </c>
      <c r="AG71" s="911"/>
      <c r="AH71" s="911"/>
      <c r="AI71" s="911"/>
      <c r="AJ71" s="911"/>
      <c r="AK71" s="911">
        <v>4</v>
      </c>
      <c r="AL71" s="911"/>
      <c r="AM71" s="911"/>
      <c r="AN71" s="911"/>
      <c r="AO71" s="911"/>
      <c r="AP71" s="911" t="s">
        <v>584</v>
      </c>
      <c r="AQ71" s="911"/>
      <c r="AR71" s="911"/>
      <c r="AS71" s="911"/>
      <c r="AT71" s="911"/>
      <c r="AU71" s="911" t="s">
        <v>584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597</v>
      </c>
      <c r="C72" s="954"/>
      <c r="D72" s="954"/>
      <c r="E72" s="954"/>
      <c r="F72" s="954"/>
      <c r="G72" s="954"/>
      <c r="H72" s="954"/>
      <c r="I72" s="954"/>
      <c r="J72" s="954"/>
      <c r="K72" s="954"/>
      <c r="L72" s="954"/>
      <c r="M72" s="954"/>
      <c r="N72" s="954"/>
      <c r="O72" s="954"/>
      <c r="P72" s="955"/>
      <c r="Q72" s="956">
        <v>1048</v>
      </c>
      <c r="R72" s="911"/>
      <c r="S72" s="911"/>
      <c r="T72" s="911"/>
      <c r="U72" s="911"/>
      <c r="V72" s="911">
        <v>1001</v>
      </c>
      <c r="W72" s="911"/>
      <c r="X72" s="911"/>
      <c r="Y72" s="911"/>
      <c r="Z72" s="911"/>
      <c r="AA72" s="911">
        <v>47</v>
      </c>
      <c r="AB72" s="911"/>
      <c r="AC72" s="911"/>
      <c r="AD72" s="911"/>
      <c r="AE72" s="911"/>
      <c r="AF72" s="911">
        <v>47</v>
      </c>
      <c r="AG72" s="911"/>
      <c r="AH72" s="911"/>
      <c r="AI72" s="911"/>
      <c r="AJ72" s="911"/>
      <c r="AK72" s="911">
        <v>42</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598</v>
      </c>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594</v>
      </c>
      <c r="C74" s="954"/>
      <c r="D74" s="954"/>
      <c r="E74" s="954"/>
      <c r="F74" s="954"/>
      <c r="G74" s="954"/>
      <c r="H74" s="954"/>
      <c r="I74" s="954"/>
      <c r="J74" s="954"/>
      <c r="K74" s="954"/>
      <c r="L74" s="954"/>
      <c r="M74" s="954"/>
      <c r="N74" s="954"/>
      <c r="O74" s="954"/>
      <c r="P74" s="955"/>
      <c r="Q74" s="956">
        <v>1268</v>
      </c>
      <c r="R74" s="911"/>
      <c r="S74" s="911"/>
      <c r="T74" s="911"/>
      <c r="U74" s="911"/>
      <c r="V74" s="911">
        <v>1133</v>
      </c>
      <c r="W74" s="911"/>
      <c r="X74" s="911"/>
      <c r="Y74" s="911"/>
      <c r="Z74" s="911"/>
      <c r="AA74" s="911">
        <v>135</v>
      </c>
      <c r="AB74" s="911"/>
      <c r="AC74" s="911"/>
      <c r="AD74" s="911"/>
      <c r="AE74" s="911"/>
      <c r="AF74" s="911">
        <v>135</v>
      </c>
      <c r="AG74" s="911"/>
      <c r="AH74" s="911"/>
      <c r="AI74" s="911"/>
      <c r="AJ74" s="911"/>
      <c r="AK74" s="911">
        <v>0</v>
      </c>
      <c r="AL74" s="911"/>
      <c r="AM74" s="911"/>
      <c r="AN74" s="911"/>
      <c r="AO74" s="911"/>
      <c r="AP74" s="911" t="s">
        <v>584</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604</v>
      </c>
      <c r="C75" s="954"/>
      <c r="D75" s="954"/>
      <c r="E75" s="954"/>
      <c r="F75" s="954"/>
      <c r="G75" s="954"/>
      <c r="H75" s="954"/>
      <c r="I75" s="954"/>
      <c r="J75" s="954"/>
      <c r="K75" s="954"/>
      <c r="L75" s="954"/>
      <c r="M75" s="954"/>
      <c r="N75" s="954"/>
      <c r="O75" s="954"/>
      <c r="P75" s="955"/>
      <c r="Q75" s="959">
        <v>285242</v>
      </c>
      <c r="R75" s="960"/>
      <c r="S75" s="960"/>
      <c r="T75" s="960"/>
      <c r="U75" s="910"/>
      <c r="V75" s="961">
        <v>271656</v>
      </c>
      <c r="W75" s="960"/>
      <c r="X75" s="960"/>
      <c r="Y75" s="960"/>
      <c r="Z75" s="910"/>
      <c r="AA75" s="961">
        <v>13586</v>
      </c>
      <c r="AB75" s="960"/>
      <c r="AC75" s="960"/>
      <c r="AD75" s="960"/>
      <c r="AE75" s="910"/>
      <c r="AF75" s="961">
        <v>13586</v>
      </c>
      <c r="AG75" s="960"/>
      <c r="AH75" s="960"/>
      <c r="AI75" s="960"/>
      <c r="AJ75" s="910"/>
      <c r="AK75" s="961">
        <v>983</v>
      </c>
      <c r="AL75" s="960"/>
      <c r="AM75" s="960"/>
      <c r="AN75" s="960"/>
      <c r="AO75" s="910"/>
      <c r="AP75" s="961" t="s">
        <v>585</v>
      </c>
      <c r="AQ75" s="960"/>
      <c r="AR75" s="960"/>
      <c r="AS75" s="960"/>
      <c r="AT75" s="910"/>
      <c r="AU75" s="961" t="s">
        <v>585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599</v>
      </c>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594</v>
      </c>
      <c r="C77" s="954"/>
      <c r="D77" s="954"/>
      <c r="E77" s="954"/>
      <c r="F77" s="954"/>
      <c r="G77" s="954"/>
      <c r="H77" s="954"/>
      <c r="I77" s="954"/>
      <c r="J77" s="954"/>
      <c r="K77" s="954"/>
      <c r="L77" s="954"/>
      <c r="M77" s="954"/>
      <c r="N77" s="954"/>
      <c r="O77" s="954"/>
      <c r="P77" s="955"/>
      <c r="Q77" s="959">
        <v>6381</v>
      </c>
      <c r="R77" s="960"/>
      <c r="S77" s="960"/>
      <c r="T77" s="960"/>
      <c r="U77" s="910"/>
      <c r="V77" s="961">
        <v>6104</v>
      </c>
      <c r="W77" s="960"/>
      <c r="X77" s="960"/>
      <c r="Y77" s="960"/>
      <c r="Z77" s="910"/>
      <c r="AA77" s="961">
        <v>277</v>
      </c>
      <c r="AB77" s="960"/>
      <c r="AC77" s="960"/>
      <c r="AD77" s="960"/>
      <c r="AE77" s="910"/>
      <c r="AF77" s="961">
        <v>277</v>
      </c>
      <c r="AG77" s="960"/>
      <c r="AH77" s="960"/>
      <c r="AI77" s="960"/>
      <c r="AJ77" s="910"/>
      <c r="AK77" s="961">
        <v>80</v>
      </c>
      <c r="AL77" s="960"/>
      <c r="AM77" s="960"/>
      <c r="AN77" s="960"/>
      <c r="AO77" s="910"/>
      <c r="AP77" s="961" t="s">
        <v>584</v>
      </c>
      <c r="AQ77" s="960"/>
      <c r="AR77" s="960"/>
      <c r="AS77" s="960"/>
      <c r="AT77" s="910"/>
      <c r="AU77" s="961" t="s">
        <v>584</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600</v>
      </c>
      <c r="C78" s="954"/>
      <c r="D78" s="954"/>
      <c r="E78" s="954"/>
      <c r="F78" s="954"/>
      <c r="G78" s="954"/>
      <c r="H78" s="954"/>
      <c r="I78" s="954"/>
      <c r="J78" s="954"/>
      <c r="K78" s="954"/>
      <c r="L78" s="954"/>
      <c r="M78" s="954"/>
      <c r="N78" s="954"/>
      <c r="O78" s="954"/>
      <c r="P78" s="955"/>
      <c r="Q78" s="956">
        <v>36</v>
      </c>
      <c r="R78" s="911"/>
      <c r="S78" s="911"/>
      <c r="T78" s="911"/>
      <c r="U78" s="911"/>
      <c r="V78" s="911">
        <v>33</v>
      </c>
      <c r="W78" s="911"/>
      <c r="X78" s="911"/>
      <c r="Y78" s="911"/>
      <c r="Z78" s="911"/>
      <c r="AA78" s="911">
        <v>3</v>
      </c>
      <c r="AB78" s="911"/>
      <c r="AC78" s="911"/>
      <c r="AD78" s="911"/>
      <c r="AE78" s="911"/>
      <c r="AF78" s="911">
        <v>3</v>
      </c>
      <c r="AG78" s="911"/>
      <c r="AH78" s="911"/>
      <c r="AI78" s="911"/>
      <c r="AJ78" s="911"/>
      <c r="AK78" s="911">
        <v>29</v>
      </c>
      <c r="AL78" s="911"/>
      <c r="AM78" s="911"/>
      <c r="AN78" s="911"/>
      <c r="AO78" s="911"/>
      <c r="AP78" s="911" t="s">
        <v>584</v>
      </c>
      <c r="AQ78" s="911"/>
      <c r="AR78" s="911"/>
      <c r="AS78" s="911"/>
      <c r="AT78" s="911"/>
      <c r="AU78" s="911" t="s">
        <v>584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601</v>
      </c>
      <c r="C79" s="954"/>
      <c r="D79" s="954"/>
      <c r="E79" s="954"/>
      <c r="F79" s="954"/>
      <c r="G79" s="954"/>
      <c r="H79" s="954"/>
      <c r="I79" s="954"/>
      <c r="J79" s="954"/>
      <c r="K79" s="954"/>
      <c r="L79" s="954"/>
      <c r="M79" s="954"/>
      <c r="N79" s="954"/>
      <c r="O79" s="954"/>
      <c r="P79" s="955"/>
      <c r="Q79" s="956">
        <v>48</v>
      </c>
      <c r="R79" s="911"/>
      <c r="S79" s="911"/>
      <c r="T79" s="911"/>
      <c r="U79" s="911"/>
      <c r="V79" s="911">
        <v>38</v>
      </c>
      <c r="W79" s="911"/>
      <c r="X79" s="911"/>
      <c r="Y79" s="911"/>
      <c r="Z79" s="911"/>
      <c r="AA79" s="911">
        <v>9</v>
      </c>
      <c r="AB79" s="911"/>
      <c r="AC79" s="911"/>
      <c r="AD79" s="911"/>
      <c r="AE79" s="911"/>
      <c r="AF79" s="911">
        <v>6</v>
      </c>
      <c r="AG79" s="911"/>
      <c r="AH79" s="911"/>
      <c r="AI79" s="911"/>
      <c r="AJ79" s="911"/>
      <c r="AK79" s="911">
        <v>13</v>
      </c>
      <c r="AL79" s="911"/>
      <c r="AM79" s="911"/>
      <c r="AN79" s="911"/>
      <c r="AO79" s="911"/>
      <c r="AP79" s="911" t="s">
        <v>584</v>
      </c>
      <c r="AQ79" s="911"/>
      <c r="AR79" s="911"/>
      <c r="AS79" s="911"/>
      <c r="AT79" s="911"/>
      <c r="AU79" s="911" t="s">
        <v>585</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602</v>
      </c>
      <c r="C80" s="954"/>
      <c r="D80" s="954"/>
      <c r="E80" s="954"/>
      <c r="F80" s="954"/>
      <c r="G80" s="954"/>
      <c r="H80" s="954"/>
      <c r="I80" s="954"/>
      <c r="J80" s="954"/>
      <c r="K80" s="954"/>
      <c r="L80" s="954"/>
      <c r="M80" s="954"/>
      <c r="N80" s="954"/>
      <c r="O80" s="954"/>
      <c r="P80" s="955"/>
      <c r="Q80" s="956">
        <v>4744</v>
      </c>
      <c r="R80" s="911"/>
      <c r="S80" s="911"/>
      <c r="T80" s="911"/>
      <c r="U80" s="911"/>
      <c r="V80" s="911">
        <v>4690</v>
      </c>
      <c r="W80" s="911"/>
      <c r="X80" s="911"/>
      <c r="Y80" s="911"/>
      <c r="Z80" s="911"/>
      <c r="AA80" s="911">
        <v>54</v>
      </c>
      <c r="AB80" s="911"/>
      <c r="AC80" s="911"/>
      <c r="AD80" s="911"/>
      <c r="AE80" s="911"/>
      <c r="AF80" s="911">
        <v>54</v>
      </c>
      <c r="AG80" s="911"/>
      <c r="AH80" s="911"/>
      <c r="AI80" s="911"/>
      <c r="AJ80" s="911"/>
      <c r="AK80" s="911">
        <v>195</v>
      </c>
      <c r="AL80" s="911"/>
      <c r="AM80" s="911"/>
      <c r="AN80" s="911"/>
      <c r="AO80" s="911"/>
      <c r="AP80" s="911" t="s">
        <v>585</v>
      </c>
      <c r="AQ80" s="911"/>
      <c r="AR80" s="911"/>
      <c r="AS80" s="911"/>
      <c r="AT80" s="911"/>
      <c r="AU80" s="911" t="s">
        <v>584</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603</v>
      </c>
      <c r="C81" s="954"/>
      <c r="D81" s="954"/>
      <c r="E81" s="954"/>
      <c r="F81" s="954"/>
      <c r="G81" s="954"/>
      <c r="H81" s="954"/>
      <c r="I81" s="954"/>
      <c r="J81" s="954"/>
      <c r="K81" s="954"/>
      <c r="L81" s="954"/>
      <c r="M81" s="954"/>
      <c r="N81" s="954"/>
      <c r="O81" s="954"/>
      <c r="P81" s="955"/>
      <c r="Q81" s="956">
        <v>191</v>
      </c>
      <c r="R81" s="911"/>
      <c r="S81" s="911"/>
      <c r="T81" s="911"/>
      <c r="U81" s="911"/>
      <c r="V81" s="911">
        <v>182</v>
      </c>
      <c r="W81" s="911"/>
      <c r="X81" s="911"/>
      <c r="Y81" s="911"/>
      <c r="Z81" s="911"/>
      <c r="AA81" s="911">
        <v>9</v>
      </c>
      <c r="AB81" s="911"/>
      <c r="AC81" s="911"/>
      <c r="AD81" s="911"/>
      <c r="AE81" s="911"/>
      <c r="AF81" s="911">
        <v>9</v>
      </c>
      <c r="AG81" s="911"/>
      <c r="AH81" s="911"/>
      <c r="AI81" s="911"/>
      <c r="AJ81" s="911"/>
      <c r="AK81" s="911" t="s">
        <v>583</v>
      </c>
      <c r="AL81" s="911"/>
      <c r="AM81" s="911"/>
      <c r="AN81" s="911"/>
      <c r="AO81" s="911"/>
      <c r="AP81" s="911" t="s">
        <v>584</v>
      </c>
      <c r="AQ81" s="911"/>
      <c r="AR81" s="911"/>
      <c r="AS81" s="911"/>
      <c r="AT81" s="911"/>
      <c r="AU81" s="911" t="s">
        <v>584</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14313</v>
      </c>
      <c r="AG88" s="922"/>
      <c r="AH88" s="922"/>
      <c r="AI88" s="922"/>
      <c r="AJ88" s="922"/>
      <c r="AK88" s="919"/>
      <c r="AL88" s="919"/>
      <c r="AM88" s="919"/>
      <c r="AN88" s="919"/>
      <c r="AO88" s="919"/>
      <c r="AP88" s="922">
        <v>696</v>
      </c>
      <c r="AQ88" s="922"/>
      <c r="AR88" s="922"/>
      <c r="AS88" s="922"/>
      <c r="AT88" s="922"/>
      <c r="AU88" s="922">
        <v>103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308</v>
      </c>
      <c r="AG109" s="975"/>
      <c r="AH109" s="975"/>
      <c r="AI109" s="975"/>
      <c r="AJ109" s="976"/>
      <c r="AK109" s="974" t="s">
        <v>307</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308</v>
      </c>
      <c r="BW109" s="975"/>
      <c r="BX109" s="975"/>
      <c r="BY109" s="975"/>
      <c r="BZ109" s="976"/>
      <c r="CA109" s="974" t="s">
        <v>307</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308</v>
      </c>
      <c r="DM109" s="975"/>
      <c r="DN109" s="975"/>
      <c r="DO109" s="975"/>
      <c r="DP109" s="976"/>
      <c r="DQ109" s="974" t="s">
        <v>307</v>
      </c>
      <c r="DR109" s="975"/>
      <c r="DS109" s="975"/>
      <c r="DT109" s="975"/>
      <c r="DU109" s="976"/>
      <c r="DV109" s="974" t="s">
        <v>432</v>
      </c>
      <c r="DW109" s="975"/>
      <c r="DX109" s="975"/>
      <c r="DY109" s="975"/>
      <c r="DZ109" s="977"/>
    </row>
    <row r="110" spans="1:131" s="246" customFormat="1" ht="26.25" customHeight="1" x14ac:dyDescent="0.15">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450159</v>
      </c>
      <c r="AB110" s="982"/>
      <c r="AC110" s="982"/>
      <c r="AD110" s="982"/>
      <c r="AE110" s="983"/>
      <c r="AF110" s="984">
        <v>453747</v>
      </c>
      <c r="AG110" s="982"/>
      <c r="AH110" s="982"/>
      <c r="AI110" s="982"/>
      <c r="AJ110" s="983"/>
      <c r="AK110" s="984">
        <v>463405</v>
      </c>
      <c r="AL110" s="982"/>
      <c r="AM110" s="982"/>
      <c r="AN110" s="982"/>
      <c r="AO110" s="983"/>
      <c r="AP110" s="985">
        <v>23.9</v>
      </c>
      <c r="AQ110" s="986"/>
      <c r="AR110" s="986"/>
      <c r="AS110" s="986"/>
      <c r="AT110" s="987"/>
      <c r="AU110" s="988" t="s">
        <v>73</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3960576</v>
      </c>
      <c r="BR110" s="1017"/>
      <c r="BS110" s="1017"/>
      <c r="BT110" s="1017"/>
      <c r="BU110" s="1017"/>
      <c r="BV110" s="1017">
        <v>3980853</v>
      </c>
      <c r="BW110" s="1017"/>
      <c r="BX110" s="1017"/>
      <c r="BY110" s="1017"/>
      <c r="BZ110" s="1017"/>
      <c r="CA110" s="1017">
        <v>3897244</v>
      </c>
      <c r="CB110" s="1017"/>
      <c r="CC110" s="1017"/>
      <c r="CD110" s="1017"/>
      <c r="CE110" s="1017"/>
      <c r="CF110" s="1031">
        <v>200.8</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438</v>
      </c>
      <c r="DH110" s="1017"/>
      <c r="DI110" s="1017"/>
      <c r="DJ110" s="1017"/>
      <c r="DK110" s="1017"/>
      <c r="DL110" s="1017" t="s">
        <v>439</v>
      </c>
      <c r="DM110" s="1017"/>
      <c r="DN110" s="1017"/>
      <c r="DO110" s="1017"/>
      <c r="DP110" s="1017"/>
      <c r="DQ110" s="1017" t="s">
        <v>439</v>
      </c>
      <c r="DR110" s="1017"/>
      <c r="DS110" s="1017"/>
      <c r="DT110" s="1017"/>
      <c r="DU110" s="1017"/>
      <c r="DV110" s="1018" t="s">
        <v>405</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441</v>
      </c>
      <c r="AB111" s="1024"/>
      <c r="AC111" s="1024"/>
      <c r="AD111" s="1024"/>
      <c r="AE111" s="1025"/>
      <c r="AF111" s="1026" t="s">
        <v>412</v>
      </c>
      <c r="AG111" s="1024"/>
      <c r="AH111" s="1024"/>
      <c r="AI111" s="1024"/>
      <c r="AJ111" s="1025"/>
      <c r="AK111" s="1026" t="s">
        <v>412</v>
      </c>
      <c r="AL111" s="1024"/>
      <c r="AM111" s="1024"/>
      <c r="AN111" s="1024"/>
      <c r="AO111" s="1025"/>
      <c r="AP111" s="1027" t="s">
        <v>412</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250608</v>
      </c>
      <c r="BR111" s="1010"/>
      <c r="BS111" s="1010"/>
      <c r="BT111" s="1010"/>
      <c r="BU111" s="1010"/>
      <c r="BV111" s="1010">
        <v>222886</v>
      </c>
      <c r="BW111" s="1010"/>
      <c r="BX111" s="1010"/>
      <c r="BY111" s="1010"/>
      <c r="BZ111" s="1010"/>
      <c r="CA111" s="1010">
        <v>205457</v>
      </c>
      <c r="CB111" s="1010"/>
      <c r="CC111" s="1010"/>
      <c r="CD111" s="1010"/>
      <c r="CE111" s="1010"/>
      <c r="CF111" s="1004">
        <v>10.6</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441</v>
      </c>
      <c r="DH111" s="1010"/>
      <c r="DI111" s="1010"/>
      <c r="DJ111" s="1010"/>
      <c r="DK111" s="1010"/>
      <c r="DL111" s="1010" t="s">
        <v>439</v>
      </c>
      <c r="DM111" s="1010"/>
      <c r="DN111" s="1010"/>
      <c r="DO111" s="1010"/>
      <c r="DP111" s="1010"/>
      <c r="DQ111" s="1010" t="s">
        <v>412</v>
      </c>
      <c r="DR111" s="1010"/>
      <c r="DS111" s="1010"/>
      <c r="DT111" s="1010"/>
      <c r="DU111" s="1010"/>
      <c r="DV111" s="1011" t="s">
        <v>412</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130</v>
      </c>
      <c r="AB112" s="1049"/>
      <c r="AC112" s="1049"/>
      <c r="AD112" s="1049"/>
      <c r="AE112" s="1050"/>
      <c r="AF112" s="1051" t="s">
        <v>412</v>
      </c>
      <c r="AG112" s="1049"/>
      <c r="AH112" s="1049"/>
      <c r="AI112" s="1049"/>
      <c r="AJ112" s="1050"/>
      <c r="AK112" s="1051" t="s">
        <v>439</v>
      </c>
      <c r="AL112" s="1049"/>
      <c r="AM112" s="1049"/>
      <c r="AN112" s="1049"/>
      <c r="AO112" s="1050"/>
      <c r="AP112" s="1052" t="s">
        <v>130</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1966223</v>
      </c>
      <c r="BR112" s="1010"/>
      <c r="BS112" s="1010"/>
      <c r="BT112" s="1010"/>
      <c r="BU112" s="1010"/>
      <c r="BV112" s="1010">
        <v>1807560</v>
      </c>
      <c r="BW112" s="1010"/>
      <c r="BX112" s="1010"/>
      <c r="BY112" s="1010"/>
      <c r="BZ112" s="1010"/>
      <c r="CA112" s="1010">
        <v>1617625</v>
      </c>
      <c r="CB112" s="1010"/>
      <c r="CC112" s="1010"/>
      <c r="CD112" s="1010"/>
      <c r="CE112" s="1010"/>
      <c r="CF112" s="1004">
        <v>83.3</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441</v>
      </c>
      <c r="DH112" s="1010"/>
      <c r="DI112" s="1010"/>
      <c r="DJ112" s="1010"/>
      <c r="DK112" s="1010"/>
      <c r="DL112" s="1010" t="s">
        <v>439</v>
      </c>
      <c r="DM112" s="1010"/>
      <c r="DN112" s="1010"/>
      <c r="DO112" s="1010"/>
      <c r="DP112" s="1010"/>
      <c r="DQ112" s="1010" t="s">
        <v>412</v>
      </c>
      <c r="DR112" s="1010"/>
      <c r="DS112" s="1010"/>
      <c r="DT112" s="1010"/>
      <c r="DU112" s="1010"/>
      <c r="DV112" s="1011" t="s">
        <v>441</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188774</v>
      </c>
      <c r="AB113" s="1024"/>
      <c r="AC113" s="1024"/>
      <c r="AD113" s="1024"/>
      <c r="AE113" s="1025"/>
      <c r="AF113" s="1026">
        <v>188620</v>
      </c>
      <c r="AG113" s="1024"/>
      <c r="AH113" s="1024"/>
      <c r="AI113" s="1024"/>
      <c r="AJ113" s="1025"/>
      <c r="AK113" s="1026">
        <v>168096</v>
      </c>
      <c r="AL113" s="1024"/>
      <c r="AM113" s="1024"/>
      <c r="AN113" s="1024"/>
      <c r="AO113" s="1025"/>
      <c r="AP113" s="1027">
        <v>8.6999999999999993</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133989</v>
      </c>
      <c r="BR113" s="1010"/>
      <c r="BS113" s="1010"/>
      <c r="BT113" s="1010"/>
      <c r="BU113" s="1010"/>
      <c r="BV113" s="1010">
        <v>119022</v>
      </c>
      <c r="BW113" s="1010"/>
      <c r="BX113" s="1010"/>
      <c r="BY113" s="1010"/>
      <c r="BZ113" s="1010"/>
      <c r="CA113" s="1010">
        <v>103205</v>
      </c>
      <c r="CB113" s="1010"/>
      <c r="CC113" s="1010"/>
      <c r="CD113" s="1010"/>
      <c r="CE113" s="1010"/>
      <c r="CF113" s="1004">
        <v>5.3</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441</v>
      </c>
      <c r="DH113" s="1049"/>
      <c r="DI113" s="1049"/>
      <c r="DJ113" s="1049"/>
      <c r="DK113" s="1050"/>
      <c r="DL113" s="1051" t="s">
        <v>439</v>
      </c>
      <c r="DM113" s="1049"/>
      <c r="DN113" s="1049"/>
      <c r="DO113" s="1049"/>
      <c r="DP113" s="1050"/>
      <c r="DQ113" s="1051" t="s">
        <v>130</v>
      </c>
      <c r="DR113" s="1049"/>
      <c r="DS113" s="1049"/>
      <c r="DT113" s="1049"/>
      <c r="DU113" s="1050"/>
      <c r="DV113" s="1052" t="s">
        <v>130</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14058</v>
      </c>
      <c r="AB114" s="1049"/>
      <c r="AC114" s="1049"/>
      <c r="AD114" s="1049"/>
      <c r="AE114" s="1050"/>
      <c r="AF114" s="1051">
        <v>12487</v>
      </c>
      <c r="AG114" s="1049"/>
      <c r="AH114" s="1049"/>
      <c r="AI114" s="1049"/>
      <c r="AJ114" s="1050"/>
      <c r="AK114" s="1051">
        <v>13222</v>
      </c>
      <c r="AL114" s="1049"/>
      <c r="AM114" s="1049"/>
      <c r="AN114" s="1049"/>
      <c r="AO114" s="1050"/>
      <c r="AP114" s="1052">
        <v>0.7</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781860</v>
      </c>
      <c r="BR114" s="1010"/>
      <c r="BS114" s="1010"/>
      <c r="BT114" s="1010"/>
      <c r="BU114" s="1010"/>
      <c r="BV114" s="1010">
        <v>787331</v>
      </c>
      <c r="BW114" s="1010"/>
      <c r="BX114" s="1010"/>
      <c r="BY114" s="1010"/>
      <c r="BZ114" s="1010"/>
      <c r="CA114" s="1010">
        <v>761800</v>
      </c>
      <c r="CB114" s="1010"/>
      <c r="CC114" s="1010"/>
      <c r="CD114" s="1010"/>
      <c r="CE114" s="1010"/>
      <c r="CF114" s="1004">
        <v>39.200000000000003</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130</v>
      </c>
      <c r="DH114" s="1049"/>
      <c r="DI114" s="1049"/>
      <c r="DJ114" s="1049"/>
      <c r="DK114" s="1050"/>
      <c r="DL114" s="1051" t="s">
        <v>441</v>
      </c>
      <c r="DM114" s="1049"/>
      <c r="DN114" s="1049"/>
      <c r="DO114" s="1049"/>
      <c r="DP114" s="1050"/>
      <c r="DQ114" s="1051" t="s">
        <v>130</v>
      </c>
      <c r="DR114" s="1049"/>
      <c r="DS114" s="1049"/>
      <c r="DT114" s="1049"/>
      <c r="DU114" s="1050"/>
      <c r="DV114" s="1052" t="s">
        <v>130</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17989</v>
      </c>
      <c r="AB115" s="1024"/>
      <c r="AC115" s="1024"/>
      <c r="AD115" s="1024"/>
      <c r="AE115" s="1025"/>
      <c r="AF115" s="1026">
        <v>17087</v>
      </c>
      <c r="AG115" s="1024"/>
      <c r="AH115" s="1024"/>
      <c r="AI115" s="1024"/>
      <c r="AJ115" s="1025"/>
      <c r="AK115" s="1026">
        <v>16391</v>
      </c>
      <c r="AL115" s="1024"/>
      <c r="AM115" s="1024"/>
      <c r="AN115" s="1024"/>
      <c r="AO115" s="1025"/>
      <c r="AP115" s="1027">
        <v>0.8</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441</v>
      </c>
      <c r="BR115" s="1010"/>
      <c r="BS115" s="1010"/>
      <c r="BT115" s="1010"/>
      <c r="BU115" s="1010"/>
      <c r="BV115" s="1010" t="s">
        <v>130</v>
      </c>
      <c r="BW115" s="1010"/>
      <c r="BX115" s="1010"/>
      <c r="BY115" s="1010"/>
      <c r="BZ115" s="1010"/>
      <c r="CA115" s="1010" t="s">
        <v>130</v>
      </c>
      <c r="CB115" s="1010"/>
      <c r="CC115" s="1010"/>
      <c r="CD115" s="1010"/>
      <c r="CE115" s="1010"/>
      <c r="CF115" s="1004" t="s">
        <v>441</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439</v>
      </c>
      <c r="DH115" s="1049"/>
      <c r="DI115" s="1049"/>
      <c r="DJ115" s="1049"/>
      <c r="DK115" s="1050"/>
      <c r="DL115" s="1051" t="s">
        <v>130</v>
      </c>
      <c r="DM115" s="1049"/>
      <c r="DN115" s="1049"/>
      <c r="DO115" s="1049"/>
      <c r="DP115" s="1050"/>
      <c r="DQ115" s="1051" t="s">
        <v>439</v>
      </c>
      <c r="DR115" s="1049"/>
      <c r="DS115" s="1049"/>
      <c r="DT115" s="1049"/>
      <c r="DU115" s="1050"/>
      <c r="DV115" s="1052" t="s">
        <v>441</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441</v>
      </c>
      <c r="AB116" s="1049"/>
      <c r="AC116" s="1049"/>
      <c r="AD116" s="1049"/>
      <c r="AE116" s="1050"/>
      <c r="AF116" s="1051" t="s">
        <v>441</v>
      </c>
      <c r="AG116" s="1049"/>
      <c r="AH116" s="1049"/>
      <c r="AI116" s="1049"/>
      <c r="AJ116" s="1050"/>
      <c r="AK116" s="1051" t="s">
        <v>130</v>
      </c>
      <c r="AL116" s="1049"/>
      <c r="AM116" s="1049"/>
      <c r="AN116" s="1049"/>
      <c r="AO116" s="1050"/>
      <c r="AP116" s="1052" t="s">
        <v>441</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441</v>
      </c>
      <c r="BR116" s="1010"/>
      <c r="BS116" s="1010"/>
      <c r="BT116" s="1010"/>
      <c r="BU116" s="1010"/>
      <c r="BV116" s="1010" t="s">
        <v>441</v>
      </c>
      <c r="BW116" s="1010"/>
      <c r="BX116" s="1010"/>
      <c r="BY116" s="1010"/>
      <c r="BZ116" s="1010"/>
      <c r="CA116" s="1010" t="s">
        <v>441</v>
      </c>
      <c r="CB116" s="1010"/>
      <c r="CC116" s="1010"/>
      <c r="CD116" s="1010"/>
      <c r="CE116" s="1010"/>
      <c r="CF116" s="1004" t="s">
        <v>412</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412</v>
      </c>
      <c r="DM116" s="1049"/>
      <c r="DN116" s="1049"/>
      <c r="DO116" s="1049"/>
      <c r="DP116" s="1050"/>
      <c r="DQ116" s="1051" t="s">
        <v>441</v>
      </c>
      <c r="DR116" s="1049"/>
      <c r="DS116" s="1049"/>
      <c r="DT116" s="1049"/>
      <c r="DU116" s="1050"/>
      <c r="DV116" s="1052" t="s">
        <v>439</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670980</v>
      </c>
      <c r="AB117" s="1067"/>
      <c r="AC117" s="1067"/>
      <c r="AD117" s="1067"/>
      <c r="AE117" s="1068"/>
      <c r="AF117" s="1069">
        <v>671941</v>
      </c>
      <c r="AG117" s="1067"/>
      <c r="AH117" s="1067"/>
      <c r="AI117" s="1067"/>
      <c r="AJ117" s="1068"/>
      <c r="AK117" s="1069">
        <v>661114</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412</v>
      </c>
      <c r="BR117" s="1010"/>
      <c r="BS117" s="1010"/>
      <c r="BT117" s="1010"/>
      <c r="BU117" s="1010"/>
      <c r="BV117" s="1010" t="s">
        <v>412</v>
      </c>
      <c r="BW117" s="1010"/>
      <c r="BX117" s="1010"/>
      <c r="BY117" s="1010"/>
      <c r="BZ117" s="1010"/>
      <c r="CA117" s="1010" t="s">
        <v>412</v>
      </c>
      <c r="CB117" s="1010"/>
      <c r="CC117" s="1010"/>
      <c r="CD117" s="1010"/>
      <c r="CE117" s="1010"/>
      <c r="CF117" s="1004" t="s">
        <v>412</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412</v>
      </c>
      <c r="DM117" s="1049"/>
      <c r="DN117" s="1049"/>
      <c r="DO117" s="1049"/>
      <c r="DP117" s="1050"/>
      <c r="DQ117" s="1051" t="s">
        <v>412</v>
      </c>
      <c r="DR117" s="1049"/>
      <c r="DS117" s="1049"/>
      <c r="DT117" s="1049"/>
      <c r="DU117" s="1050"/>
      <c r="DV117" s="1052" t="s">
        <v>130</v>
      </c>
      <c r="DW117" s="1053"/>
      <c r="DX117" s="1053"/>
      <c r="DY117" s="1053"/>
      <c r="DZ117" s="1054"/>
    </row>
    <row r="118" spans="1:130" s="246" customFormat="1" ht="26.25" customHeight="1" x14ac:dyDescent="0.15">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308</v>
      </c>
      <c r="AG118" s="975"/>
      <c r="AH118" s="975"/>
      <c r="AI118" s="975"/>
      <c r="AJ118" s="976"/>
      <c r="AK118" s="974" t="s">
        <v>307</v>
      </c>
      <c r="AL118" s="975"/>
      <c r="AM118" s="975"/>
      <c r="AN118" s="975"/>
      <c r="AO118" s="976"/>
      <c r="AP118" s="1061" t="s">
        <v>432</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412</v>
      </c>
      <c r="BR118" s="1088"/>
      <c r="BS118" s="1088"/>
      <c r="BT118" s="1088"/>
      <c r="BU118" s="1088"/>
      <c r="BV118" s="1088" t="s">
        <v>412</v>
      </c>
      <c r="BW118" s="1088"/>
      <c r="BX118" s="1088"/>
      <c r="BY118" s="1088"/>
      <c r="BZ118" s="1088"/>
      <c r="CA118" s="1088" t="s">
        <v>412</v>
      </c>
      <c r="CB118" s="1088"/>
      <c r="CC118" s="1088"/>
      <c r="CD118" s="1088"/>
      <c r="CE118" s="1088"/>
      <c r="CF118" s="1004" t="s">
        <v>130</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412</v>
      </c>
      <c r="DM118" s="1049"/>
      <c r="DN118" s="1049"/>
      <c r="DO118" s="1049"/>
      <c r="DP118" s="1050"/>
      <c r="DQ118" s="1051" t="s">
        <v>412</v>
      </c>
      <c r="DR118" s="1049"/>
      <c r="DS118" s="1049"/>
      <c r="DT118" s="1049"/>
      <c r="DU118" s="1050"/>
      <c r="DV118" s="1052" t="s">
        <v>412</v>
      </c>
      <c r="DW118" s="1053"/>
      <c r="DX118" s="1053"/>
      <c r="DY118" s="1053"/>
      <c r="DZ118" s="1054"/>
    </row>
    <row r="119" spans="1:130" s="246" customFormat="1" ht="26.25" customHeight="1" x14ac:dyDescent="0.15">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412</v>
      </c>
      <c r="AB119" s="982"/>
      <c r="AC119" s="982"/>
      <c r="AD119" s="982"/>
      <c r="AE119" s="983"/>
      <c r="AF119" s="984" t="s">
        <v>130</v>
      </c>
      <c r="AG119" s="982"/>
      <c r="AH119" s="982"/>
      <c r="AI119" s="982"/>
      <c r="AJ119" s="983"/>
      <c r="AK119" s="984" t="s">
        <v>412</v>
      </c>
      <c r="AL119" s="982"/>
      <c r="AM119" s="982"/>
      <c r="AN119" s="982"/>
      <c r="AO119" s="983"/>
      <c r="AP119" s="985" t="s">
        <v>412</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465</v>
      </c>
      <c r="BP119" s="1096"/>
      <c r="BQ119" s="1087">
        <v>7093256</v>
      </c>
      <c r="BR119" s="1088"/>
      <c r="BS119" s="1088"/>
      <c r="BT119" s="1088"/>
      <c r="BU119" s="1088"/>
      <c r="BV119" s="1088">
        <v>6917652</v>
      </c>
      <c r="BW119" s="1088"/>
      <c r="BX119" s="1088"/>
      <c r="BY119" s="1088"/>
      <c r="BZ119" s="1088"/>
      <c r="CA119" s="1088">
        <v>6585331</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250608</v>
      </c>
      <c r="DH119" s="1074"/>
      <c r="DI119" s="1074"/>
      <c r="DJ119" s="1074"/>
      <c r="DK119" s="1075"/>
      <c r="DL119" s="1073">
        <v>222886</v>
      </c>
      <c r="DM119" s="1074"/>
      <c r="DN119" s="1074"/>
      <c r="DO119" s="1074"/>
      <c r="DP119" s="1075"/>
      <c r="DQ119" s="1073">
        <v>205457</v>
      </c>
      <c r="DR119" s="1074"/>
      <c r="DS119" s="1074"/>
      <c r="DT119" s="1074"/>
      <c r="DU119" s="1075"/>
      <c r="DV119" s="1076">
        <v>10.6</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412</v>
      </c>
      <c r="AB120" s="1049"/>
      <c r="AC120" s="1049"/>
      <c r="AD120" s="1049"/>
      <c r="AE120" s="1050"/>
      <c r="AF120" s="1051" t="s">
        <v>130</v>
      </c>
      <c r="AG120" s="1049"/>
      <c r="AH120" s="1049"/>
      <c r="AI120" s="1049"/>
      <c r="AJ120" s="1050"/>
      <c r="AK120" s="1051" t="s">
        <v>412</v>
      </c>
      <c r="AL120" s="1049"/>
      <c r="AM120" s="1049"/>
      <c r="AN120" s="1049"/>
      <c r="AO120" s="1050"/>
      <c r="AP120" s="1052" t="s">
        <v>412</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2091429</v>
      </c>
      <c r="BR120" s="1017"/>
      <c r="BS120" s="1017"/>
      <c r="BT120" s="1017"/>
      <c r="BU120" s="1017"/>
      <c r="BV120" s="1017">
        <v>2056865</v>
      </c>
      <c r="BW120" s="1017"/>
      <c r="BX120" s="1017"/>
      <c r="BY120" s="1017"/>
      <c r="BZ120" s="1017"/>
      <c r="CA120" s="1017">
        <v>1944650</v>
      </c>
      <c r="CB120" s="1017"/>
      <c r="CC120" s="1017"/>
      <c r="CD120" s="1017"/>
      <c r="CE120" s="1017"/>
      <c r="CF120" s="1031">
        <v>100.2</v>
      </c>
      <c r="CG120" s="1032"/>
      <c r="CH120" s="1032"/>
      <c r="CI120" s="1032"/>
      <c r="CJ120" s="1032"/>
      <c r="CK120" s="1097" t="s">
        <v>469</v>
      </c>
      <c r="CL120" s="1098"/>
      <c r="CM120" s="1098"/>
      <c r="CN120" s="1098"/>
      <c r="CO120" s="1099"/>
      <c r="CP120" s="1105" t="s">
        <v>408</v>
      </c>
      <c r="CQ120" s="1106"/>
      <c r="CR120" s="1106"/>
      <c r="CS120" s="1106"/>
      <c r="CT120" s="1106"/>
      <c r="CU120" s="1106"/>
      <c r="CV120" s="1106"/>
      <c r="CW120" s="1106"/>
      <c r="CX120" s="1106"/>
      <c r="CY120" s="1106"/>
      <c r="CZ120" s="1106"/>
      <c r="DA120" s="1106"/>
      <c r="DB120" s="1106"/>
      <c r="DC120" s="1106"/>
      <c r="DD120" s="1106"/>
      <c r="DE120" s="1106"/>
      <c r="DF120" s="1107"/>
      <c r="DG120" s="1016">
        <v>1114036</v>
      </c>
      <c r="DH120" s="1017"/>
      <c r="DI120" s="1017"/>
      <c r="DJ120" s="1017"/>
      <c r="DK120" s="1017"/>
      <c r="DL120" s="1017">
        <v>1051156</v>
      </c>
      <c r="DM120" s="1017"/>
      <c r="DN120" s="1017"/>
      <c r="DO120" s="1017"/>
      <c r="DP120" s="1017"/>
      <c r="DQ120" s="1017">
        <v>977773</v>
      </c>
      <c r="DR120" s="1017"/>
      <c r="DS120" s="1017"/>
      <c r="DT120" s="1017"/>
      <c r="DU120" s="1017"/>
      <c r="DV120" s="1018">
        <v>50.4</v>
      </c>
      <c r="DW120" s="1018"/>
      <c r="DX120" s="1018"/>
      <c r="DY120" s="1018"/>
      <c r="DZ120" s="1019"/>
    </row>
    <row r="121" spans="1:130" s="246"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130</v>
      </c>
      <c r="AB121" s="1049"/>
      <c r="AC121" s="1049"/>
      <c r="AD121" s="1049"/>
      <c r="AE121" s="1050"/>
      <c r="AF121" s="1051" t="s">
        <v>130</v>
      </c>
      <c r="AG121" s="1049"/>
      <c r="AH121" s="1049"/>
      <c r="AI121" s="1049"/>
      <c r="AJ121" s="1050"/>
      <c r="AK121" s="1051" t="s">
        <v>412</v>
      </c>
      <c r="AL121" s="1049"/>
      <c r="AM121" s="1049"/>
      <c r="AN121" s="1049"/>
      <c r="AO121" s="1050"/>
      <c r="AP121" s="1052" t="s">
        <v>130</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159514</v>
      </c>
      <c r="BR121" s="1010"/>
      <c r="BS121" s="1010"/>
      <c r="BT121" s="1010"/>
      <c r="BU121" s="1010"/>
      <c r="BV121" s="1010">
        <v>160890</v>
      </c>
      <c r="BW121" s="1010"/>
      <c r="BX121" s="1010"/>
      <c r="BY121" s="1010"/>
      <c r="BZ121" s="1010"/>
      <c r="CA121" s="1010">
        <v>158979</v>
      </c>
      <c r="CB121" s="1010"/>
      <c r="CC121" s="1010"/>
      <c r="CD121" s="1010"/>
      <c r="CE121" s="1010"/>
      <c r="CF121" s="1004">
        <v>8.1999999999999993</v>
      </c>
      <c r="CG121" s="1005"/>
      <c r="CH121" s="1005"/>
      <c r="CI121" s="1005"/>
      <c r="CJ121" s="1005"/>
      <c r="CK121" s="1100"/>
      <c r="CL121" s="1101"/>
      <c r="CM121" s="1101"/>
      <c r="CN121" s="1101"/>
      <c r="CO121" s="1102"/>
      <c r="CP121" s="1110" t="s">
        <v>472</v>
      </c>
      <c r="CQ121" s="1111"/>
      <c r="CR121" s="1111"/>
      <c r="CS121" s="1111"/>
      <c r="CT121" s="1111"/>
      <c r="CU121" s="1111"/>
      <c r="CV121" s="1111"/>
      <c r="CW121" s="1111"/>
      <c r="CX121" s="1111"/>
      <c r="CY121" s="1111"/>
      <c r="CZ121" s="1111"/>
      <c r="DA121" s="1111"/>
      <c r="DB121" s="1111"/>
      <c r="DC121" s="1111"/>
      <c r="DD121" s="1111"/>
      <c r="DE121" s="1111"/>
      <c r="DF121" s="1112"/>
      <c r="DG121" s="1009">
        <v>852187</v>
      </c>
      <c r="DH121" s="1010"/>
      <c r="DI121" s="1010"/>
      <c r="DJ121" s="1010"/>
      <c r="DK121" s="1010"/>
      <c r="DL121" s="1010">
        <v>756404</v>
      </c>
      <c r="DM121" s="1010"/>
      <c r="DN121" s="1010"/>
      <c r="DO121" s="1010"/>
      <c r="DP121" s="1010"/>
      <c r="DQ121" s="1010">
        <v>639852</v>
      </c>
      <c r="DR121" s="1010"/>
      <c r="DS121" s="1010"/>
      <c r="DT121" s="1010"/>
      <c r="DU121" s="1010"/>
      <c r="DV121" s="1011">
        <v>33</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130</v>
      </c>
      <c r="AB122" s="1049"/>
      <c r="AC122" s="1049"/>
      <c r="AD122" s="1049"/>
      <c r="AE122" s="1050"/>
      <c r="AF122" s="1051" t="s">
        <v>130</v>
      </c>
      <c r="AG122" s="1049"/>
      <c r="AH122" s="1049"/>
      <c r="AI122" s="1049"/>
      <c r="AJ122" s="1050"/>
      <c r="AK122" s="1051" t="s">
        <v>412</v>
      </c>
      <c r="AL122" s="1049"/>
      <c r="AM122" s="1049"/>
      <c r="AN122" s="1049"/>
      <c r="AO122" s="1050"/>
      <c r="AP122" s="1052" t="s">
        <v>412</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4487146</v>
      </c>
      <c r="BR122" s="1088"/>
      <c r="BS122" s="1088"/>
      <c r="BT122" s="1088"/>
      <c r="BU122" s="1088"/>
      <c r="BV122" s="1088">
        <v>4355242</v>
      </c>
      <c r="BW122" s="1088"/>
      <c r="BX122" s="1088"/>
      <c r="BY122" s="1088"/>
      <c r="BZ122" s="1088"/>
      <c r="CA122" s="1088">
        <v>4150448</v>
      </c>
      <c r="CB122" s="1088"/>
      <c r="CC122" s="1088"/>
      <c r="CD122" s="1088"/>
      <c r="CE122" s="1088"/>
      <c r="CF122" s="1108">
        <v>213.8</v>
      </c>
      <c r="CG122" s="1109"/>
      <c r="CH122" s="1109"/>
      <c r="CI122" s="1109"/>
      <c r="CJ122" s="1109"/>
      <c r="CK122" s="1100"/>
      <c r="CL122" s="1101"/>
      <c r="CM122" s="1101"/>
      <c r="CN122" s="1101"/>
      <c r="CO122" s="1102"/>
      <c r="CP122" s="1110" t="s">
        <v>474</v>
      </c>
      <c r="CQ122" s="1111"/>
      <c r="CR122" s="1111"/>
      <c r="CS122" s="1111"/>
      <c r="CT122" s="1111"/>
      <c r="CU122" s="1111"/>
      <c r="CV122" s="1111"/>
      <c r="CW122" s="1111"/>
      <c r="CX122" s="1111"/>
      <c r="CY122" s="1111"/>
      <c r="CZ122" s="1111"/>
      <c r="DA122" s="1111"/>
      <c r="DB122" s="1111"/>
      <c r="DC122" s="1111"/>
      <c r="DD122" s="1111"/>
      <c r="DE122" s="1111"/>
      <c r="DF122" s="1112"/>
      <c r="DG122" s="1009" t="s">
        <v>130</v>
      </c>
      <c r="DH122" s="1010"/>
      <c r="DI122" s="1010"/>
      <c r="DJ122" s="1010"/>
      <c r="DK122" s="1010"/>
      <c r="DL122" s="1010" t="s">
        <v>412</v>
      </c>
      <c r="DM122" s="1010"/>
      <c r="DN122" s="1010"/>
      <c r="DO122" s="1010"/>
      <c r="DP122" s="1010"/>
      <c r="DQ122" s="1010" t="s">
        <v>130</v>
      </c>
      <c r="DR122" s="1010"/>
      <c r="DS122" s="1010"/>
      <c r="DT122" s="1010"/>
      <c r="DU122" s="1010"/>
      <c r="DV122" s="1011" t="s">
        <v>130</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130</v>
      </c>
      <c r="AB123" s="1049"/>
      <c r="AC123" s="1049"/>
      <c r="AD123" s="1049"/>
      <c r="AE123" s="1050"/>
      <c r="AF123" s="1051" t="s">
        <v>130</v>
      </c>
      <c r="AG123" s="1049"/>
      <c r="AH123" s="1049"/>
      <c r="AI123" s="1049"/>
      <c r="AJ123" s="1050"/>
      <c r="AK123" s="1051" t="s">
        <v>130</v>
      </c>
      <c r="AL123" s="1049"/>
      <c r="AM123" s="1049"/>
      <c r="AN123" s="1049"/>
      <c r="AO123" s="1050"/>
      <c r="AP123" s="1052" t="s">
        <v>130</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475</v>
      </c>
      <c r="BP123" s="1096"/>
      <c r="BQ123" s="1155">
        <v>6738089</v>
      </c>
      <c r="BR123" s="1156"/>
      <c r="BS123" s="1156"/>
      <c r="BT123" s="1156"/>
      <c r="BU123" s="1156"/>
      <c r="BV123" s="1156">
        <v>6572997</v>
      </c>
      <c r="BW123" s="1156"/>
      <c r="BX123" s="1156"/>
      <c r="BY123" s="1156"/>
      <c r="BZ123" s="1156"/>
      <c r="CA123" s="1156">
        <v>6254077</v>
      </c>
      <c r="CB123" s="1156"/>
      <c r="CC123" s="1156"/>
      <c r="CD123" s="1156"/>
      <c r="CE123" s="1156"/>
      <c r="CF123" s="1089"/>
      <c r="CG123" s="1090"/>
      <c r="CH123" s="1090"/>
      <c r="CI123" s="1090"/>
      <c r="CJ123" s="1091"/>
      <c r="CK123" s="1100"/>
      <c r="CL123" s="1101"/>
      <c r="CM123" s="1101"/>
      <c r="CN123" s="1101"/>
      <c r="CO123" s="1102"/>
      <c r="CP123" s="1110" t="s">
        <v>476</v>
      </c>
      <c r="CQ123" s="1111"/>
      <c r="CR123" s="1111"/>
      <c r="CS123" s="1111"/>
      <c r="CT123" s="1111"/>
      <c r="CU123" s="1111"/>
      <c r="CV123" s="1111"/>
      <c r="CW123" s="1111"/>
      <c r="CX123" s="1111"/>
      <c r="CY123" s="1111"/>
      <c r="CZ123" s="1111"/>
      <c r="DA123" s="1111"/>
      <c r="DB123" s="1111"/>
      <c r="DC123" s="1111"/>
      <c r="DD123" s="1111"/>
      <c r="DE123" s="1111"/>
      <c r="DF123" s="1112"/>
      <c r="DG123" s="1048" t="s">
        <v>477</v>
      </c>
      <c r="DH123" s="1049"/>
      <c r="DI123" s="1049"/>
      <c r="DJ123" s="1049"/>
      <c r="DK123" s="1050"/>
      <c r="DL123" s="1051" t="s">
        <v>477</v>
      </c>
      <c r="DM123" s="1049"/>
      <c r="DN123" s="1049"/>
      <c r="DO123" s="1049"/>
      <c r="DP123" s="1050"/>
      <c r="DQ123" s="1051" t="s">
        <v>441</v>
      </c>
      <c r="DR123" s="1049"/>
      <c r="DS123" s="1049"/>
      <c r="DT123" s="1049"/>
      <c r="DU123" s="1050"/>
      <c r="DV123" s="1052" t="s">
        <v>478</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478</v>
      </c>
      <c r="AB124" s="1049"/>
      <c r="AC124" s="1049"/>
      <c r="AD124" s="1049"/>
      <c r="AE124" s="1050"/>
      <c r="AF124" s="1051" t="s">
        <v>478</v>
      </c>
      <c r="AG124" s="1049"/>
      <c r="AH124" s="1049"/>
      <c r="AI124" s="1049"/>
      <c r="AJ124" s="1050"/>
      <c r="AK124" s="1051" t="s">
        <v>477</v>
      </c>
      <c r="AL124" s="1049"/>
      <c r="AM124" s="1049"/>
      <c r="AN124" s="1049"/>
      <c r="AO124" s="1050"/>
      <c r="AP124" s="1052" t="s">
        <v>439</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17.8</v>
      </c>
      <c r="BR124" s="1118"/>
      <c r="BS124" s="1118"/>
      <c r="BT124" s="1118"/>
      <c r="BU124" s="1118"/>
      <c r="BV124" s="1118">
        <v>17.7</v>
      </c>
      <c r="BW124" s="1118"/>
      <c r="BX124" s="1118"/>
      <c r="BY124" s="1118"/>
      <c r="BZ124" s="1118"/>
      <c r="CA124" s="1118">
        <v>17</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441</v>
      </c>
      <c r="DH124" s="1074"/>
      <c r="DI124" s="1074"/>
      <c r="DJ124" s="1074"/>
      <c r="DK124" s="1075"/>
      <c r="DL124" s="1073" t="s">
        <v>481</v>
      </c>
      <c r="DM124" s="1074"/>
      <c r="DN124" s="1074"/>
      <c r="DO124" s="1074"/>
      <c r="DP124" s="1075"/>
      <c r="DQ124" s="1073" t="s">
        <v>439</v>
      </c>
      <c r="DR124" s="1074"/>
      <c r="DS124" s="1074"/>
      <c r="DT124" s="1074"/>
      <c r="DU124" s="1075"/>
      <c r="DV124" s="1076" t="s">
        <v>478</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477</v>
      </c>
      <c r="AB125" s="1049"/>
      <c r="AC125" s="1049"/>
      <c r="AD125" s="1049"/>
      <c r="AE125" s="1050"/>
      <c r="AF125" s="1051" t="s">
        <v>482</v>
      </c>
      <c r="AG125" s="1049"/>
      <c r="AH125" s="1049"/>
      <c r="AI125" s="1049"/>
      <c r="AJ125" s="1050"/>
      <c r="AK125" s="1051" t="s">
        <v>478</v>
      </c>
      <c r="AL125" s="1049"/>
      <c r="AM125" s="1049"/>
      <c r="AN125" s="1049"/>
      <c r="AO125" s="1050"/>
      <c r="AP125" s="1052" t="s">
        <v>481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478</v>
      </c>
      <c r="DM125" s="1017"/>
      <c r="DN125" s="1017"/>
      <c r="DO125" s="1017"/>
      <c r="DP125" s="1017"/>
      <c r="DQ125" s="1017" t="s">
        <v>477</v>
      </c>
      <c r="DR125" s="1017"/>
      <c r="DS125" s="1017"/>
      <c r="DT125" s="1017"/>
      <c r="DU125" s="1017"/>
      <c r="DV125" s="1018" t="s">
        <v>478</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16391</v>
      </c>
      <c r="AB126" s="1049"/>
      <c r="AC126" s="1049"/>
      <c r="AD126" s="1049"/>
      <c r="AE126" s="1050"/>
      <c r="AF126" s="1051">
        <v>16391</v>
      </c>
      <c r="AG126" s="1049"/>
      <c r="AH126" s="1049"/>
      <c r="AI126" s="1049"/>
      <c r="AJ126" s="1050"/>
      <c r="AK126" s="1051">
        <v>16391</v>
      </c>
      <c r="AL126" s="1049"/>
      <c r="AM126" s="1049"/>
      <c r="AN126" s="1049"/>
      <c r="AO126" s="1050"/>
      <c r="AP126" s="1052">
        <v>0.8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478</v>
      </c>
      <c r="DH126" s="1010"/>
      <c r="DI126" s="1010"/>
      <c r="DJ126" s="1010"/>
      <c r="DK126" s="1010"/>
      <c r="DL126" s="1010" t="s">
        <v>477</v>
      </c>
      <c r="DM126" s="1010"/>
      <c r="DN126" s="1010"/>
      <c r="DO126" s="1010"/>
      <c r="DP126" s="1010"/>
      <c r="DQ126" s="1010" t="s">
        <v>478</v>
      </c>
      <c r="DR126" s="1010"/>
      <c r="DS126" s="1010"/>
      <c r="DT126" s="1010"/>
      <c r="DU126" s="1010"/>
      <c r="DV126" s="1011" t="s">
        <v>441</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1598</v>
      </c>
      <c r="AB127" s="1049"/>
      <c r="AC127" s="1049"/>
      <c r="AD127" s="1049"/>
      <c r="AE127" s="1050"/>
      <c r="AF127" s="1051">
        <v>696</v>
      </c>
      <c r="AG127" s="1049"/>
      <c r="AH127" s="1049"/>
      <c r="AI127" s="1049"/>
      <c r="AJ127" s="1050"/>
      <c r="AK127" s="1051" t="s">
        <v>130</v>
      </c>
      <c r="AL127" s="1049"/>
      <c r="AM127" s="1049"/>
      <c r="AN127" s="1049"/>
      <c r="AO127" s="1050"/>
      <c r="AP127" s="1052" t="s">
        <v>130</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477</v>
      </c>
      <c r="DH127" s="1010"/>
      <c r="DI127" s="1010"/>
      <c r="DJ127" s="1010"/>
      <c r="DK127" s="1010"/>
      <c r="DL127" s="1010" t="s">
        <v>478</v>
      </c>
      <c r="DM127" s="1010"/>
      <c r="DN127" s="1010"/>
      <c r="DO127" s="1010"/>
      <c r="DP127" s="1010"/>
      <c r="DQ127" s="1010" t="s">
        <v>477</v>
      </c>
      <c r="DR127" s="1010"/>
      <c r="DS127" s="1010"/>
      <c r="DT127" s="1010"/>
      <c r="DU127" s="1010"/>
      <c r="DV127" s="1011" t="s">
        <v>477</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24580</v>
      </c>
      <c r="AB128" s="1138"/>
      <c r="AC128" s="1138"/>
      <c r="AD128" s="1138"/>
      <c r="AE128" s="1139"/>
      <c r="AF128" s="1140">
        <v>24628</v>
      </c>
      <c r="AG128" s="1138"/>
      <c r="AH128" s="1138"/>
      <c r="AI128" s="1138"/>
      <c r="AJ128" s="1139"/>
      <c r="AK128" s="1140">
        <v>36347</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441</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441</v>
      </c>
      <c r="DH128" s="1130"/>
      <c r="DI128" s="1130"/>
      <c r="DJ128" s="1130"/>
      <c r="DK128" s="1130"/>
      <c r="DL128" s="1130" t="s">
        <v>441</v>
      </c>
      <c r="DM128" s="1130"/>
      <c r="DN128" s="1130"/>
      <c r="DO128" s="1130"/>
      <c r="DP128" s="1130"/>
      <c r="DQ128" s="1130" t="s">
        <v>441</v>
      </c>
      <c r="DR128" s="1130"/>
      <c r="DS128" s="1130"/>
      <c r="DT128" s="1130"/>
      <c r="DU128" s="1130"/>
      <c r="DV128" s="1131" t="s">
        <v>477</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2530182</v>
      </c>
      <c r="AB129" s="1049"/>
      <c r="AC129" s="1049"/>
      <c r="AD129" s="1049"/>
      <c r="AE129" s="1050"/>
      <c r="AF129" s="1051">
        <v>2477629</v>
      </c>
      <c r="AG129" s="1049"/>
      <c r="AH129" s="1049"/>
      <c r="AI129" s="1049"/>
      <c r="AJ129" s="1050"/>
      <c r="AK129" s="1051">
        <v>2464273</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477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540143</v>
      </c>
      <c r="AB130" s="1049"/>
      <c r="AC130" s="1049"/>
      <c r="AD130" s="1049"/>
      <c r="AE130" s="1050"/>
      <c r="AF130" s="1051">
        <v>532168</v>
      </c>
      <c r="AG130" s="1049"/>
      <c r="AH130" s="1049"/>
      <c r="AI130" s="1049"/>
      <c r="AJ130" s="1050"/>
      <c r="AK130" s="1051">
        <v>523343</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5.4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1990039</v>
      </c>
      <c r="AB131" s="1074"/>
      <c r="AC131" s="1074"/>
      <c r="AD131" s="1074"/>
      <c r="AE131" s="1075"/>
      <c r="AF131" s="1073">
        <v>1945461</v>
      </c>
      <c r="AG131" s="1074"/>
      <c r="AH131" s="1074"/>
      <c r="AI131" s="1074"/>
      <c r="AJ131" s="1075"/>
      <c r="AK131" s="1073">
        <v>1940930</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17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5.3394430960000001</v>
      </c>
      <c r="AB132" s="1190"/>
      <c r="AC132" s="1190"/>
      <c r="AD132" s="1190"/>
      <c r="AE132" s="1191"/>
      <c r="AF132" s="1192">
        <v>5.9186485879999999</v>
      </c>
      <c r="AG132" s="1190"/>
      <c r="AH132" s="1190"/>
      <c r="AI132" s="1190"/>
      <c r="AJ132" s="1191"/>
      <c r="AK132" s="1192">
        <v>5.2255362119999997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5.5</v>
      </c>
      <c r="AB133" s="1173"/>
      <c r="AC133" s="1173"/>
      <c r="AD133" s="1173"/>
      <c r="AE133" s="1174"/>
      <c r="AF133" s="1172">
        <v>5.6</v>
      </c>
      <c r="AG133" s="1173"/>
      <c r="AH133" s="1173"/>
      <c r="AI133" s="1173"/>
      <c r="AJ133" s="1174"/>
      <c r="AK133" s="1172">
        <v>5.4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e7apnR9JWXH2uFW2hf733C9+3Y/ujNqja7ZwfTuml1CyLAtRW5lbbJQm+vawCpTh2syby4R4MdBDsy8xZQx+g==" saltValue="IGK2X2EY+DSUGT4KbUA6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UQoCa6v5aZ8DN92ujd2pPMm6dXiBlUFFMcViYSQmqjXpExaBm/Ch6zrZdVz9qamjs+8Zr5qon7BHMgxNmcdFg==" saltValue="aXUkU0xkVzM6G3h29f9X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lLlrrKntH5VE99qPpz3XdqEZIh0eq2RrBNpH/HLZJFiRf9bsxlez2FZiR5rbJXqNW8Az5W3abYGVjFvt3DgDQ==" saltValue="blk+DvlNNogbdzzEwi6T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682994</v>
      </c>
      <c r="AP9" s="312">
        <v>150439</v>
      </c>
      <c r="AQ9" s="313">
        <v>213574</v>
      </c>
      <c r="AR9" s="314">
        <v>-29.6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106245</v>
      </c>
      <c r="AP10" s="315">
        <v>23402</v>
      </c>
      <c r="AQ10" s="316">
        <v>27269</v>
      </c>
      <c r="AR10" s="317">
        <v>-14.2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150330</v>
      </c>
      <c r="AP11" s="315">
        <v>33112</v>
      </c>
      <c r="AQ11" s="316">
        <v>27363</v>
      </c>
      <c r="AR11" s="317">
        <v>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4914</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18437</v>
      </c>
      <c r="AP14" s="315">
        <v>4061</v>
      </c>
      <c r="AQ14" s="316">
        <v>8817</v>
      </c>
      <c r="AR14" s="317">
        <v>-53.9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7282</v>
      </c>
      <c r="AP15" s="315">
        <v>1604</v>
      </c>
      <c r="AQ15" s="316">
        <v>5079</v>
      </c>
      <c r="AR15" s="317">
        <v>-68.400000000000006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-56707</v>
      </c>
      <c r="AP16" s="315">
        <v>-12491</v>
      </c>
      <c r="AQ16" s="316">
        <v>-19713</v>
      </c>
      <c r="AR16" s="317">
        <v>-36.6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908581</v>
      </c>
      <c r="AP17" s="315">
        <v>200128</v>
      </c>
      <c r="AQ17" s="316">
        <v>267304</v>
      </c>
      <c r="AR17" s="317">
        <v>-25.1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17.399999999999999</v>
      </c>
      <c r="AP21" s="328">
        <v>25.06</v>
      </c>
      <c r="AQ21" s="329">
        <v>-7.66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96</v>
      </c>
      <c r="AP22" s="333">
        <v>93.7</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463405</v>
      </c>
      <c r="AP32" s="342">
        <v>102072</v>
      </c>
      <c r="AQ32" s="343">
        <v>151350</v>
      </c>
      <c r="AR32" s="344">
        <v>-32.6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168096</v>
      </c>
      <c r="AP35" s="342">
        <v>37026</v>
      </c>
      <c r="AQ35" s="343">
        <v>30589</v>
      </c>
      <c r="AR35" s="344">
        <v>21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13222</v>
      </c>
      <c r="AP36" s="342">
        <v>2912</v>
      </c>
      <c r="AQ36" s="343">
        <v>6092</v>
      </c>
      <c r="AR36" s="344">
        <v>-52.2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v>16391</v>
      </c>
      <c r="AP37" s="342">
        <v>3610</v>
      </c>
      <c r="AQ37" s="343">
        <v>1860</v>
      </c>
      <c r="AR37" s="344">
        <v>94.1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518</v>
      </c>
      <c r="AP38" s="345" t="s">
        <v>518</v>
      </c>
      <c r="AQ38" s="346">
        <v>61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-36347</v>
      </c>
      <c r="AP39" s="342">
        <v>-8006</v>
      </c>
      <c r="AQ39" s="343">
        <v>-9157</v>
      </c>
      <c r="AR39" s="344">
        <v>-12.6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-523343</v>
      </c>
      <c r="AP40" s="342">
        <v>-115274</v>
      </c>
      <c r="AQ40" s="343">
        <v>-135364</v>
      </c>
      <c r="AR40" s="344">
        <v>-14.8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101424</v>
      </c>
      <c r="AP41" s="342">
        <v>22340</v>
      </c>
      <c r="AQ41" s="343">
        <v>45431</v>
      </c>
      <c r="AR41" s="344">
        <v>-50.8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402311</v>
      </c>
      <c r="AN51" s="364">
        <v>81013</v>
      </c>
      <c r="AO51" s="365">
        <v>-30.9</v>
      </c>
      <c r="AP51" s="366">
        <v>119685</v>
      </c>
      <c r="AQ51" s="367">
        <v>0</v>
      </c>
      <c r="AR51" s="368">
        <v>-30.9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289550</v>
      </c>
      <c r="AN52" s="372">
        <v>58306</v>
      </c>
      <c r="AO52" s="373">
        <v>-43.6</v>
      </c>
      <c r="AP52" s="374">
        <v>68464</v>
      </c>
      <c r="AQ52" s="375">
        <v>18.399999999999999</v>
      </c>
      <c r="AR52" s="376">
        <v>-62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381585</v>
      </c>
      <c r="AN53" s="364">
        <v>79036</v>
      </c>
      <c r="AO53" s="365">
        <v>-2.4</v>
      </c>
      <c r="AP53" s="366">
        <v>287914</v>
      </c>
      <c r="AQ53" s="367">
        <v>140.6</v>
      </c>
      <c r="AR53" s="368">
        <v>-143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274831</v>
      </c>
      <c r="AN54" s="372">
        <v>56924</v>
      </c>
      <c r="AO54" s="373">
        <v>-2.4</v>
      </c>
      <c r="AP54" s="374">
        <v>146531</v>
      </c>
      <c r="AQ54" s="375">
        <v>114</v>
      </c>
      <c r="AR54" s="376">
        <v>-116.4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446339</v>
      </c>
      <c r="AN55" s="364">
        <v>93966</v>
      </c>
      <c r="AO55" s="365">
        <v>18.899999999999999</v>
      </c>
      <c r="AP55" s="366">
        <v>310300</v>
      </c>
      <c r="AQ55" s="367">
        <v>7.8</v>
      </c>
      <c r="AR55" s="368">
        <v>11.1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331030</v>
      </c>
      <c r="AN56" s="372">
        <v>69691</v>
      </c>
      <c r="AO56" s="373">
        <v>22.4</v>
      </c>
      <c r="AP56" s="374">
        <v>157576</v>
      </c>
      <c r="AQ56" s="375">
        <v>7.5</v>
      </c>
      <c r="AR56" s="376">
        <v>14.9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510619</v>
      </c>
      <c r="AN57" s="364">
        <v>110142</v>
      </c>
      <c r="AO57" s="365">
        <v>17.2</v>
      </c>
      <c r="AP57" s="366">
        <v>317319</v>
      </c>
      <c r="AQ57" s="367">
        <v>2.2999999999999998</v>
      </c>
      <c r="AR57" s="368">
        <v>14.9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307233</v>
      </c>
      <c r="AN58" s="372">
        <v>66271</v>
      </c>
      <c r="AO58" s="373">
        <v>-4.9000000000000004</v>
      </c>
      <c r="AP58" s="374">
        <v>164214</v>
      </c>
      <c r="AQ58" s="375">
        <v>4.2</v>
      </c>
      <c r="AR58" s="376">
        <v>-9.1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364603</v>
      </c>
      <c r="AN59" s="364">
        <v>80309</v>
      </c>
      <c r="AO59" s="365">
        <v>-27.1</v>
      </c>
      <c r="AP59" s="366">
        <v>289738</v>
      </c>
      <c r="AQ59" s="367">
        <v>-8.6999999999999993</v>
      </c>
      <c r="AR59" s="368">
        <v>-18.399999999999999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224806</v>
      </c>
      <c r="AN60" s="372">
        <v>49517</v>
      </c>
      <c r="AO60" s="373">
        <v>-25.3</v>
      </c>
      <c r="AP60" s="374">
        <v>156238</v>
      </c>
      <c r="AQ60" s="375">
        <v>-4.9000000000000004</v>
      </c>
      <c r="AR60" s="376">
        <v>-20.399999999999999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421091</v>
      </c>
      <c r="AN61" s="379">
        <v>88893</v>
      </c>
      <c r="AO61" s="380">
        <v>-4.9000000000000004</v>
      </c>
      <c r="AP61" s="381">
        <v>264991</v>
      </c>
      <c r="AQ61" s="382">
        <v>28.4</v>
      </c>
      <c r="AR61" s="368">
        <v>-33.299999999999997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285490</v>
      </c>
      <c r="AN62" s="372">
        <v>60142</v>
      </c>
      <c r="AO62" s="373">
        <v>-10.8</v>
      </c>
      <c r="AP62" s="374">
        <v>138605</v>
      </c>
      <c r="AQ62" s="375">
        <v>27.8</v>
      </c>
      <c r="AR62" s="376">
        <v>-38.6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a0mepR0aKhU+reyyIkRvK5I7A7mzYMK5xq7pnZbJfHY69qbCxQvA5ZJ8ZUTBNE4ngTZTcxzOFXzPUcKjqHmcQ==" saltValue="wFDzeSTO4HM9kB5vYAOD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z6Jrz/+VCc+O63dr79CrNDMpNEjZSlS9YXmIxWZExkKRVzbHKD8Y5+MAiOopMa2sXiwQ4KmA6mnSOcM8DQtQ==" saltValue="Atcy2SEka5kZUUDkMzBw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aM0ufegTL8sTnEAjVbGSVItDMItE/vyRNLS0VIv/xYCB4yu7p7uPuQUlzYQYh+qcLMIdOq/AGjMZGWGd9coeQ==" saltValue="eU18gaax9HcqnO9LakMH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41.56</v>
      </c>
      <c r="G47" s="12">
        <v>39.409999999999997</v>
      </c>
      <c r="H47" s="12">
        <v>39.119999999999997</v>
      </c>
      <c r="I47" s="12">
        <v>36.729999999999997</v>
      </c>
      <c r="J47" s="13">
        <v>35.71</v>
      </c>
    </row>
    <row r="48" spans="2:10" ht="57.75" customHeight="1" x14ac:dyDescent="0.15">
      <c r="B48" s="14"/>
      <c r="C48" s="1234" t="s">
        <v>4</v>
      </c>
      <c r="D48" s="1234"/>
      <c r="E48" s="1235"/>
      <c r="F48" s="15">
        <v>2.52</v>
      </c>
      <c r="G48" s="16">
        <v>2.34</v>
      </c>
      <c r="H48" s="16">
        <v>2.9</v>
      </c>
      <c r="I48" s="16">
        <v>2.2999999999999998</v>
      </c>
      <c r="J48" s="17">
        <v>2.71</v>
      </c>
    </row>
    <row r="49" spans="2:10" ht="57.75" customHeight="1" thickBot="1" x14ac:dyDescent="0.2">
      <c r="B49" s="18"/>
      <c r="C49" s="1236" t="s">
        <v>5</v>
      </c>
      <c r="D49" s="1236"/>
      <c r="E49" s="1237"/>
      <c r="F49" s="19">
        <v>7.0000000000000007E-2</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rsvYHqNiGjyGmbf0k2Eo7jLM80qbhIaB1McPSyg2GgNn7NpbiKjjD3VFNDHZ5R+83fxdv3dMbAw8IdZ21kk/g==" saltValue="Usz74zWazHqCp56bkmsu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2020-09-15T02:32:40Z</cp:lastPrinted>
  <dcterms:created xsi:type="dcterms:W3CDTF">2020-02-10T03:59:54Z</dcterms:created>
  <dcterms:modified xsi:type="dcterms:W3CDTF">2020-09-30T02:11:10Z</dcterms:modified>
  <cp:category/>
</cp:coreProperties>
</file>