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
    </mc:Choice>
  </mc:AlternateContent>
  <bookViews>
    <workbookView xWindow="0" yWindow="0" windowWidth="20490" windowHeight="69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AM38" i="10"/>
  <c r="U38" i="10"/>
  <c r="C38" i="10"/>
  <c r="CO37" i="10"/>
  <c r="AM37" i="10"/>
  <c r="U37" i="10"/>
  <c r="C37" i="10"/>
  <c r="CO36" i="10"/>
  <c r="AM36" i="10"/>
  <c r="C36" i="10"/>
  <c r="CO35" i="10"/>
  <c r="AM35" i="10"/>
  <c r="C35" i="10"/>
  <c r="CO34" i="10"/>
  <c r="AM34" i="10"/>
  <c r="U34" i="10"/>
  <c r="U35" i="10" s="1"/>
  <c r="C34" i="10"/>
  <c r="BW34" i="10" l="1"/>
  <c r="BW35" i="10" s="1"/>
  <c r="BW36" i="10" s="1"/>
  <c r="BW37" i="10" s="1"/>
  <c r="BW38" i="10" s="1"/>
  <c r="BW39" i="10" s="1"/>
  <c r="BW40" i="10" s="1"/>
  <c r="BW41" i="10" s="1"/>
  <c r="BW42" i="10" s="1"/>
  <c r="BW43" i="10" s="1"/>
  <c r="U36" i="10"/>
  <c r="BE34" i="10"/>
  <c r="BE35" i="10" s="1"/>
  <c r="BE36" i="10" s="1"/>
  <c r="BE37" i="10" s="1"/>
  <c r="BE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<sst xmlns="http://schemas.openxmlformats.org/spreadsheetml/2006/main" count="1146" uniqueCount="616">
  <si>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</si>
  <si>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</si>
  <si>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</si>
  <si>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</si>
  <si>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</si>
  <si>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</si>
  <si>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</si>
  <si>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</si>
  <si>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</si>
  <si>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</si>
  <si>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</si>
  <si>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</si>
  <si>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</si>
  <si>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</si>
  <si>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</si>
  <si>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</si>
  <si>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</si>
  <si>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</si>
  <si>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</si>
  <si>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</si>
  <si>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</si>
  <si>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</si>
  <si>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</si>
  <si>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</si>
  <si>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</si>
  <si>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</si>
  <si>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</si>
  <si>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</si>
  <si>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</si>
  <si>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</si>
  <si>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</si>
  <si>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</si>
  <si>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</si>
  <si>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</si>
  <si>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</si>
  <si>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</si>
  <si>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</si>
  <si>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</si>
  <si>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</si>
  <si>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</si>
  <si>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</si>
  <si>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</si>
  <si>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</si>
  <si>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</si>
  <si>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</si>
  <si>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</si>
  <si>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</si>
  <si>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</si>
  <si>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</si>
  <si>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</si>
  <si>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</si>
  <si>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</si>
  <si>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</si>
  <si>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</si>
  <si>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</si>
  <si>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</si>
  <si>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</si>
  <si>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</si>
  <si>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</si>
  <si>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</si>
  <si>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</si>
  <si>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</si>
  <si>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</si>
  <si>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</si>
  <si>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</si>
  <si>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</si>
  <si>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</si>
  <si>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</si>
  <si>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</si>
  <si>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</si>
  <si>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</si>
  <si>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</si>
  <si>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</si>
  <si>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</si>
  <si>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</si>
  <si>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</si>
  <si>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</si>
  <si>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</si>
  <si>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</si>
  <si>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</si>
  <si>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</si>
  <si>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</si>
  <si>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</si>
  <si>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</si>
  <si>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</si>
  <si>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</si>
  <si>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</si>
  <si>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</si>
  <si>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</si>
  <si>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</si>
  <si>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</si>
  <si>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</si>
  <si>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</si>
  <si>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</si>
  <si>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</si>
  <si>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</si>
  <si>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</si>
  <si>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</si>
  <si>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南木曽町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</si>
  <si>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</si>
  <si>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</si>
  <si>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</si>
  <si>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</si>
  <si>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</si>
  <si>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</si>
  <si>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</si>
  <si>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</si>
  <si>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</si>
  <si>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</si>
  <si>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</si>
  <si>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</si>
  <si>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</si>
  <si>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</si>
  <si>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</si>
  <si>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</si>
  <si>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</si>
  <si>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</si>
  <si>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</si>
  <si>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</si>
  <si>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</si>
  <si>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</si>
  <si>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</si>
  <si>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</si>
  <si>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</si>
  <si>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</si>
  <si>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</si>
  <si>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</si>
  <si>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</si>
  <si>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</si>
  <si>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</si>
  <si>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</si>
  <si>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</si>
  <si>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</si>
  <si>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</si>
  <si>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</si>
  <si>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</si>
  <si>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</si>
  <si>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</si>
  <si>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</si>
  <si>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</si>
  <si>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</si>
  <si>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</si>
  <si>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</si>
  <si>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</si>
  <si>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</si>
  <si>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</si>
  <si>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</si>
  <si>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</si>
  <si>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</si>
  <si>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</si>
  <si>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</si>
  <si>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</si>
  <si>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</si>
  <si>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</si>
  <si>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</si>
  <si>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</si>
  <si>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</si>
  <si>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</si>
  <si>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</si>
  <si>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</si>
  <si>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</si>
  <si>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</si>
  <si>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</si>
  <si>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</si>
  <si>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</si>
  <si>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</si>
  <si>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</si>
  <si>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</si>
  <si>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</si>
  <si>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</si>
  <si>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</si>
  <si>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</si>
  <si>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</si>
  <si>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</si>
  <si>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</si>
  <si>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</si>
  <si>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</si>
  <si>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</si>
  <si>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</si>
  <si>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</si>
  <si>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</si>
  <si>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</si>
  <si>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</si>
  <si>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</si>
  <si>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</si>
  <si>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</si>
  <si>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</si>
  <si>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</si>
  <si>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</si>
  <si>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</si>
  <si>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</si>
  <si>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</si>
  <si>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</si>
  <si>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</si>
  <si>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</si>
  <si>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</si>
  <si>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</si>
  <si>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</si>
  <si>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</si>
  <si>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</si>
  <si>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</si>
  <si>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</si>
  <si>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</si>
  <si>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</si>
  <si>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</si>
  <si>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</si>
  <si>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</si>
  <si>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</si>
  <si>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</si>
  <si>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</si>
  <si>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</si>
  <si>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</si>
  <si>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</si>
  <si>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</si>
  <si>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</si>
  <si>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長野県南木曽町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</si>
  <si>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</si>
  <si>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</si>
  <si>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</si>
  <si>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</si>
  <si>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</si>
  <si>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</si>
  <si>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</si>
  <si>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</si>
  <si>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</si>
  <si>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</si>
  <si>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</si>
  <si>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</si>
  <si>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</si>
  <si>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</si>
  <si>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</si>
  <si>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</si>
  <si>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</si>
  <si>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</si>
  <si>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</si>
  <si>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</si>
  <si>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</si>
  <si>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</si>
  <si>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</si>
  <si>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</si>
  <si>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</si>
  <si>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</si>
  <si>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</si>
  <si>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</si>
  <si>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</si>
  <si>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</si>
  <si>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</si>
  <si>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</si>
  <si>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</si>
  <si>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</si>
  <si>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</si>
  <si>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</si>
  <si>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</si>
  <si>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</si>
  <si>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</si>
  <si>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</si>
  <si>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</si>
  <si>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</si>
  <si>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</si>
  <si>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</si>
  <si>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</si>
  <si>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</si>
  <si>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</si>
  <si>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</si>
  <si>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</si>
  <si>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</si>
  <si>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</si>
  <si>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</si>
  <si>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</si>
  <si>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</si>
  <si>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</si>
  <si>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</si>
  <si>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</si>
  <si>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</si>
  <si>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</si>
  <si>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</si>
  <si>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</si>
  <si>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</si>
  <si>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</si>
  <si>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</si>
  <si>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</si>
  <si>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</si>
  <si>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</si>
  <si>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</si>
  <si>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</si>
  <si>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</si>
  <si>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</si>
  <si>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</si>
  <si>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</si>
  <si>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</si>
  <si>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</si>
  <si>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</si>
  <si>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</si>
  <si>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</si>
  <si>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</si>
  <si>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</si>
  <si>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</si>
  <si>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</si>
  <si>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</si>
  <si>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</si>
  <si>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</si>
  <si>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</si>
  <si>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</si>
  <si>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</si>
  <si>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</si>
  <si>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</si>
  <si>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</si>
  <si>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</si>
  <si>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</si>
  <si>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</si>
  <si>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</si>
  <si>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</si>
  <si>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</si>
  <si>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</si>
  <si>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</si>
  <si>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</si>
  <si>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</si>
  <si>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</si>
  <si>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</si>
  <si>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</si>
  <si>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</si>
  <si>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</si>
  <si>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</si>
  <si>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</si>
  <si>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</si>
  <si>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</si>
  <si>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</si>
  <si>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</si>
  <si>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</si>
  <si>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</si>
  <si>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</si>
  <si>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</si>
  <si>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</si>
  <si>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</si>
  <si>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</si>
  <si>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</si>
  <si>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</si>
  <si>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</si>
  <si>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</si>
  <si>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</si>
  <si>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</si>
  <si>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</si>
  <si>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駐車場整備</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</si>
  <si>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</si>
  <si>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</si>
  <si>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</si>
  <si>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</si>
  <si>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</si>
  <si>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</si>
  <si>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</si>
  <si>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</si>
  <si>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</si>
  <si>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</si>
  <si>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</si>
  <si>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</si>
  <si>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</si>
  <si>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</si>
  <si>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</si>
  <si>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</si>
  <si>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</si>
  <si>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</si>
  <si>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</si>
  <si>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</si>
  <si>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</si>
  <si>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</si>
  <si>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</si>
  <si>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</si>
  <si>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</si>
  <si>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</si>
  <si>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</si>
  <si>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長野県南木曽町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</si>
  <si>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</si>
  <si>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</si>
  <si>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</si>
  <si>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</si>
  <si>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</si>
  <si>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</si>
  <si>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</si>
  <si>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</si>
  <si>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</si>
  <si>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</si>
  <si>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</si>
  <si>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</si>
  <si>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</si>
  <si>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</si>
  <si>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</si>
  <si>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</si>
  <si>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</si>
  <si>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</si>
  <si>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</si>
  <si>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</si>
  <si>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</si>
  <si>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</si>
  <si>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</si>
  <si>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</si>
  <si>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</si>
  <si>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</si>
  <si>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</si>
  <si>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</si>
  <si>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</si>
  <si>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</si>
  <si>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</si>
  <si>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</si>
  <si>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</si>
  <si>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</si>
  <si>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南木曽町国民健康保険特別会計</t>
    <phoneticPr fontId="5"/>
  </si>
  <si>
    <t>南木曽町後期高齢者医療特別会計</t>
    <phoneticPr fontId="5"/>
  </si>
  <si>
    <t>南木曽町営妻籠宿有料駐車場特別会計</t>
    <phoneticPr fontId="5"/>
  </si>
  <si>
    <t>簡易水道事業特別会計</t>
    <phoneticPr fontId="5"/>
  </si>
  <si>
    <t>法非適用企業</t>
    <phoneticPr fontId="5"/>
  </si>
  <si>
    <t>南木曽町下水道事業特別会計</t>
    <phoneticPr fontId="5"/>
  </si>
  <si>
    <t>南木曽町農業集落排水事業特別会計</t>
    <phoneticPr fontId="5"/>
  </si>
  <si>
    <t>法非適用企業</t>
    <phoneticPr fontId="5"/>
  </si>
  <si>
    <t>南木曽町浄化槽市町村整備推進事業特別会計</t>
    <phoneticPr fontId="5"/>
  </si>
  <si>
    <t>南木曽町宅地造成事業特別会計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</si>
  <si>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</si>
  <si>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</si>
  <si>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</si>
  <si>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</si>
  <si>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</si>
  <si>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</si>
  <si>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</si>
  <si>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</si>
  <si>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</si>
  <si>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</si>
  <si>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</si>
  <si>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</si>
  <si>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</si>
  <si>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</si>
  <si>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</si>
  <si>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</si>
  <si>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</si>
  <si>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</si>
  <si>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</si>
  <si>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</si>
  <si>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</si>
  <si>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</si>
  <si>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</si>
  <si>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</si>
  <si>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</si>
  <si>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</si>
  <si>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</si>
  <si>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</si>
  <si>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</si>
  <si>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</si>
  <si>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</si>
  <si>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</si>
  <si>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</si>
  <si>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</si>
  <si>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</si>
  <si>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</si>
  <si>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</si>
  <si>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</si>
  <si>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</si>
  <si>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</si>
  <si>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</si>
  <si>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</si>
  <si>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</si>
  <si>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</si>
  <si>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</si>
  <si>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</si>
  <si>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</si>
  <si>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</si>
  <si>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</si>
  <si>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</si>
  <si>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</si>
  <si>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</si>
  <si>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</si>
  <si>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</si>
  <si>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</si>
  <si>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</si>
  <si>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</si>
  <si>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</si>
  <si>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</si>
  <si>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南木曽町農業集落排水事業特別会計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</si>
  <si>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</si>
  <si>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</si>
  <si>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</si>
  <si>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南木曽町浄化槽市町村整備推進事業特別会計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</si>
  <si>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</si>
  <si>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</si>
  <si>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</si>
  <si>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</si>
  <si>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</si>
  <si>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</si>
  <si>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</si>
  <si>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</si>
  <si>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</si>
  <si>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</si>
  <si>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</si>
  <si>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</si>
  <si>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</si>
  <si>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</si>
  <si>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</si>
  <si>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</si>
  <si>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</si>
  <si>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</si>
  <si>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</si>
  <si>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</si>
  <si>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</si>
  <si>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</si>
  <si>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</si>
  <si>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</si>
  <si>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</si>
  <si>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</si>
  <si>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</si>
  <si>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</si>
  <si>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</si>
  <si>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</si>
  <si>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</si>
  <si>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</si>
  <si>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</si>
  <si>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</si>
  <si>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</si>
  <si>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</si>
  <si>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</si>
  <si>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</si>
  <si>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</si>
  <si>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</si>
  <si>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</si>
  <si>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</si>
  <si>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</si>
  <si>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</si>
  <si>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</si>
  <si>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</si>
  <si>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</si>
  <si>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</si>
  <si>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</si>
  <si>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</si>
  <si>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</si>
  <si>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</si>
  <si>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</si>
  <si>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</si>
  <si>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</si>
  <si>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</si>
  <si>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</si>
  <si>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</si>
  <si>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</si>
  <si>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</si>
  <si>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</si>
  <si>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</si>
  <si>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</si>
  <si>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</si>
  <si>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</si>
  <si>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</si>
  <si>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</si>
  <si>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</si>
  <si>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</si>
  <si>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</si>
  <si>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</si>
  <si>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</si>
  <si>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</si>
  <si>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</si>
  <si>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</si>
  <si>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</si>
  <si>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</si>
  <si>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</si>
  <si>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</si>
  <si>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</si>
  <si>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</si>
  <si>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</si>
  <si>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</si>
  <si>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</si>
  <si>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</si>
  <si>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2.30</t>
  </si>
  <si>
    <t>▲ 2.66</t>
  </si>
  <si>
    <t>▲ 0.90</t>
  </si>
  <si>
    <t>一般会計</t>
  </si>
  <si>
    <t>南木曽町国民健康保険特別会計</t>
  </si>
  <si>
    <t>簡易水道事業特別会計</t>
  </si>
  <si>
    <t>南木曽町後期高齢者医療特別会計</t>
  </si>
  <si>
    <t>南木曽町営妻籠宿有料駐車場特別会計</t>
  </si>
  <si>
    <t>南木曽町浄化槽市町村整備推進事業特別会計</t>
  </si>
  <si>
    <t>南木曽町農業集落排水事業特別会計</t>
  </si>
  <si>
    <t>南木曽町下水道事業特別会計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</si>
  <si>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</si>
  <si>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</si>
  <si>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</si>
  <si>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</si>
  <si>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</si>
  <si>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</si>
  <si>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</si>
  <si>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</si>
  <si>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木曽広域連合</t>
    <rPh sb="0" eb="2">
      <t>キソ</t>
    </rPh>
    <rPh sb="2" eb="4">
      <t>コウイキ</t>
    </rPh>
    <rPh sb="4" eb="6">
      <t>レンゴウ</t>
    </rPh>
    <phoneticPr fontId="2"/>
  </si>
  <si>
    <t>　（一般会計）</t>
    <rPh sb="2" eb="4">
      <t>イッパン</t>
    </rPh>
    <rPh sb="4" eb="6">
      <t>カイケイ</t>
    </rPh>
    <phoneticPr fontId="2"/>
  </si>
  <si>
    <t>　（一般会計（下水道））</t>
    <rPh sb="2" eb="4">
      <t>イッパン</t>
    </rPh>
    <rPh sb="4" eb="6">
      <t>カイケイ</t>
    </rPh>
    <rPh sb="7" eb="10">
      <t>ゲスイドウ</t>
    </rPh>
    <phoneticPr fontId="2"/>
  </si>
  <si>
    <t>　（介護保険特別会計）</t>
    <rPh sb="2" eb="4">
      <t>カイゴ</t>
    </rPh>
    <rPh sb="4" eb="6">
      <t>ホケン</t>
    </rPh>
    <rPh sb="6" eb="8">
      <t>トクベツ</t>
    </rPh>
    <rPh sb="8" eb="10">
      <t>カイケイ</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</si>
  <si>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</si>
  <si>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</si>
  <si>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　（後期高齢者医療事業会計）</t>
    <rPh sb="2" eb="4">
      <t>コウキ</t>
    </rPh>
    <rPh sb="4" eb="7">
      <t>コウレイシャ</t>
    </rPh>
    <rPh sb="7" eb="9">
      <t>イリョウ</t>
    </rPh>
    <rPh sb="9" eb="11">
      <t>ジギョウ</t>
    </rPh>
    <rPh sb="11" eb="13">
      <t>カイケイ</t>
    </rPh>
    <phoneticPr fontId="2"/>
  </si>
  <si>
    <t>長野県市町村総合事務組合</t>
    <rPh sb="0" eb="3">
      <t>ナガノケン</t>
    </rPh>
    <rPh sb="3" eb="6">
      <t>シチョウソン</t>
    </rPh>
    <rPh sb="6" eb="8">
      <t>ソウゴウ</t>
    </rPh>
    <rPh sb="8" eb="10">
      <t>ジム</t>
    </rPh>
    <rPh sb="10" eb="12">
      <t>クミアイ</t>
    </rPh>
    <phoneticPr fontId="2"/>
  </si>
  <si>
    <t>　（非常勤職員公務災害補償特別会計）</t>
    <rPh sb="2" eb="5">
      <t>ヒジョウキン</t>
    </rPh>
    <rPh sb="5" eb="7">
      <t>ショクイン</t>
    </rPh>
    <rPh sb="7" eb="9">
      <t>コウム</t>
    </rPh>
    <rPh sb="9" eb="11">
      <t>サイガイ</t>
    </rPh>
    <rPh sb="11" eb="13">
      <t>ホショウ</t>
    </rPh>
    <rPh sb="13" eb="15">
      <t>トクベツ</t>
    </rPh>
    <rPh sb="15" eb="17">
      <t>カイケイ</t>
    </rPh>
    <phoneticPr fontId="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</si>
  <si>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
  </si>
  <si>
    <t>松塩筑木曽老人福祉施設組合</t>
    <rPh sb="0" eb="1">
      <t>ショウ</t>
    </rPh>
    <rPh sb="1" eb="2">
      <t>エン</t>
    </rPh>
    <rPh sb="2" eb="3">
      <t>チク</t>
    </rPh>
    <rPh sb="3" eb="5">
      <t>キソ</t>
    </rPh>
    <rPh sb="5" eb="7">
      <t>ロウジン</t>
    </rPh>
    <rPh sb="7" eb="9">
      <t>フクシ</t>
    </rPh>
    <rPh sb="9" eb="11">
      <t>シセツ</t>
    </rPh>
    <rPh sb="11" eb="13">
      <t>クミアイ</t>
    </rPh>
    <phoneticPr fontId="2"/>
  </si>
  <si>
    <t>長野県地方税滞納整理機構</t>
    <rPh sb="0" eb="3">
      <t>ナガノケン</t>
    </rPh>
    <rPh sb="3" eb="5">
      <t>チホウ</t>
    </rPh>
    <rPh sb="5" eb="6">
      <t>ゼイ</t>
    </rPh>
    <rPh sb="6" eb="8">
      <t>タイノウ</t>
    </rPh>
    <rPh sb="8" eb="10">
      <t>セイリ</t>
    </rPh>
    <rPh sb="10" eb="12">
      <t>キコウ</t>
    </rPh>
    <phoneticPr fontId="2"/>
  </si>
  <si>
    <t>-</t>
    <phoneticPr fontId="2"/>
  </si>
  <si>
    <t>-</t>
    <phoneticPr fontId="2"/>
  </si>
  <si>
    <t>子育て基金</t>
    <rPh sb="0" eb="2">
      <t>コソダ</t>
    </rPh>
    <rPh sb="3" eb="5">
      <t>キキン</t>
    </rPh>
    <phoneticPr fontId="2"/>
  </si>
  <si>
    <t>公共施設総合管理基金</t>
    <rPh sb="0" eb="2">
      <t>コウキョウ</t>
    </rPh>
    <rPh sb="2" eb="4">
      <t>シセツ</t>
    </rPh>
    <rPh sb="4" eb="6">
      <t>ソウゴウ</t>
    </rPh>
    <rPh sb="6" eb="8">
      <t>カンリ</t>
    </rPh>
    <rPh sb="8" eb="10">
      <t>キキン</t>
    </rPh>
    <phoneticPr fontId="2"/>
  </si>
  <si>
    <t>教育環境整備基金</t>
    <rPh sb="0" eb="2">
      <t>キョウイク</t>
    </rPh>
    <rPh sb="2" eb="4">
      <t>カンキョウ</t>
    </rPh>
    <rPh sb="4" eb="6">
      <t>セイビ</t>
    </rPh>
    <rPh sb="6" eb="8">
      <t>キキン</t>
    </rPh>
    <phoneticPr fontId="2"/>
  </si>
  <si>
    <t>ユーアイ住宅建設基金</t>
    <rPh sb="4" eb="6">
      <t>ジュウタク</t>
    </rPh>
    <rPh sb="6" eb="8">
      <t>ケンセツ</t>
    </rPh>
    <rPh sb="8" eb="10">
      <t>キキン</t>
    </rPh>
    <phoneticPr fontId="2"/>
  </si>
  <si>
    <t>福祉基金</t>
    <rPh sb="0" eb="2">
      <t>フクシ</t>
    </rPh>
    <rPh sb="2" eb="4">
      <t>キキン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</si>
  <si>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</si>
  <si>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</si>
  <si>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</si>
  <si>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</si>
  <si>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</si>
  <si>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</si>
  <si>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</si>
  <si>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</si>
  <si>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</si>
  <si>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</si>
  <si>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</si>
  <si>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</si>
  <si>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実質公債費比率ともに類似団体平均を上回っている。ただし、大きく上回っていた状況から改善してきており、地方債の借入額の抑制と繰り上げ償還を実施してきた効果が出てきている状況であり、改善の途中であることを示している。ただし、今後実施される大型広域連携事業やここ数年の借入額の増加により据え置き期間が経過する１～２年間に地方債の償還期間を迎えることとなることから、現在の数値から上昇することが見込まれているため、その動向に十分に留意し、将来世帯に過度な負担の先送りがないように財政運営に取り組む。</t>
    <phoneticPr fontId="5"/>
  </si>
  <si>
    <t>当町の将来負担比率は、類似団体に比べ高い数値となっている。ただし、地方債発行額の抑制、繰上償還の実施等により一時期の高水準を脱し減少している。有形固定資産減価償却率は類似団体平均値を下回っていることから、公共施設長寿命化の進捗が図られている状況である。今後は施設等の維持管理を適切に進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</si>
</sst>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245039</c:v>
                </c:pt>
                <c:pt idx="1">
                  <c:v>237994</c:v>
                </c:pt>
                <c:pt idx="2">
                  <c:v>267911</c:v>
                </c:pt>
                <c:pt idx="3">
                  <c:v>228215</c:v>
                </c:pt>
                <c:pt idx="4">
                  <c:v>264232</c:v>
                </c:pt>
              </c:numCache>
            </c:numRef>
          </c:val>
          <c:smooth val="0"/>
          <c:extLst>
            <c:ext xmlns:c16="http://schemas.microsoft.com/office/drawing/2014/chart" uri="{C3380CC4-5D6E-409C-BE32-E72D297353CC}">
              <c16:uniqueId val="{00000000-6E02-45B2-8419-BB35B41F791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133171</c:v>
                </c:pt>
                <c:pt idx="1">
                  <c:v>150626</c:v>
                </c:pt>
                <c:pt idx="2">
                  <c:v>161208</c:v>
                </c:pt>
                <c:pt idx="3">
                  <c:v>167612</c:v>
                </c:pt>
                <c:pt idx="4">
                  <c:v>208806</c:v>
                </c:pt>
              </c:numCache>
            </c:numRef>
          </c:val>
          <c:smooth val="0"/>
          <c:extLst>
            <c:ext xmlns:c16="http://schemas.microsoft.com/office/drawing/2014/chart" uri="{C3380CC4-5D6E-409C-BE32-E72D297353CC}">
              <c16:uniqueId val="{00000001-6E02-45B2-8419-BB35B41F791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4.84</c:v>
                </c:pt>
                <c:pt idx="1">
                  <c:v>2.67</c:v>
                </c:pt>
                <c:pt idx="2">
                  <c:v>3.79</c:v>
                </c:pt>
                <c:pt idx="3">
                  <c:v>4.1500000000000004</c:v>
                </c:pt>
                <c:pt idx="4">
                  <c:v>3.23</c:v>
                </c:pt>
              </c:numCache>
            </c:numRef>
          </c:val>
          <c:extLst>
            <c:ext xmlns:c16="http://schemas.microsoft.com/office/drawing/2014/chart" uri="{C3380CC4-5D6E-409C-BE32-E72D297353CC}">
              <c16:uniqueId val="{00000000-8CA3-4BE2-B67F-94CADED4FC8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28.25</c:v>
                </c:pt>
                <c:pt idx="1">
                  <c:v>31.46</c:v>
                </c:pt>
                <c:pt idx="2">
                  <c:v>32.15</c:v>
                </c:pt>
                <c:pt idx="3">
                  <c:v>32.08</c:v>
                </c:pt>
                <c:pt idx="4">
                  <c:v>34.200000000000003</c:v>
                </c:pt>
              </c:numCache>
            </c:numRef>
          </c:val>
          <c:extLst>
            <c:ext xmlns:c16="http://schemas.microsoft.com/office/drawing/2014/chart" uri="{C3380CC4-5D6E-409C-BE32-E72D297353CC}">
              <c16:uniqueId val="{00000001-8CA3-4BE2-B67F-94CADED4FC8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2.52</c:v>
                </c:pt>
                <c:pt idx="1">
                  <c:v>-2.2999999999999998</c:v>
                </c:pt>
                <c:pt idx="2">
                  <c:v>0.88</c:v>
                </c:pt>
                <c:pt idx="3">
                  <c:v>-2.66</c:v>
                </c:pt>
                <c:pt idx="4">
                  <c:v>-0.9</c:v>
                </c:pt>
              </c:numCache>
            </c:numRef>
          </c:val>
          <c:smooth val="0"/>
          <c:extLst>
            <c:ext xmlns:c16="http://schemas.microsoft.com/office/drawing/2014/chart" uri="{C3380CC4-5D6E-409C-BE32-E72D297353CC}">
              <c16:uniqueId val="{00000002-8CA3-4BE2-B67F-94CADED4FC8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D4EB-465F-918D-57F802E75F1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4EB-465F-918D-57F802E75F19}"/>
            </c:ext>
          </c:extLst>
        </c:ser>
        <c:ser>
          <c:idx val="2"/>
          <c:order val="2"/>
          <c:tx>
            <c:strRef>
              <c:f>データシート!$A$29</c:f>
              <c:strCache>
                <c:ptCount val="1"/>
                <c:pt idx="0">
                  <c:v>南木曽町下水道事業特別会計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0.03</c:v>
                </c:pt>
                <c:pt idx="2">
                  <c:v>#N/A</c:v>
                </c:pt>
                <c:pt idx="3">
                  <c:v>0.04</c:v>
                </c:pt>
                <c:pt idx="4">
                  <c:v>#N/A</c:v>
                </c:pt>
                <c:pt idx="5">
                  <c:v>0.08</c:v>
                </c:pt>
                <c:pt idx="6">
                  <c:v>#N/A</c:v>
                </c:pt>
                <c:pt idx="7">
                  <c:v>0.08</c:v>
                </c:pt>
                <c:pt idx="8">
                  <c:v>#N/A</c:v>
                </c:pt>
                <c:pt idx="9">
                  <c:v>0.05</c:v>
                </c:pt>
              </c:numCache>
            </c:numRef>
          </c:val>
          <c:extLst>
            <c:ext xmlns:c16="http://schemas.microsoft.com/office/drawing/2014/chart" uri="{C3380CC4-5D6E-409C-BE32-E72D297353CC}">
              <c16:uniqueId val="{00000002-D4EB-465F-918D-57F802E75F19}"/>
            </c:ext>
          </c:extLst>
        </c:ser>
        <c:ser>
          <c:idx val="3"/>
          <c:order val="3"/>
          <c:tx>
            <c:strRef>
              <c:f>データシート!$A$30</c:f>
              <c:strCache>
                <c:ptCount val="1"/>
                <c:pt idx="0">
                  <c:v>南木曽町農業集落排水事業特別会計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0.05</c:v>
                </c:pt>
                <c:pt idx="2">
                  <c:v>#N/A</c:v>
                </c:pt>
                <c:pt idx="3">
                  <c:v>0.12</c:v>
                </c:pt>
                <c:pt idx="4">
                  <c:v>#N/A</c:v>
                </c:pt>
                <c:pt idx="5">
                  <c:v>0.17</c:v>
                </c:pt>
                <c:pt idx="6">
                  <c:v>#N/A</c:v>
                </c:pt>
                <c:pt idx="7">
                  <c:v>7.0000000000000007E-2</c:v>
                </c:pt>
                <c:pt idx="8">
                  <c:v>#N/A</c:v>
                </c:pt>
                <c:pt idx="9">
                  <c:v>0.06</c:v>
                </c:pt>
              </c:numCache>
            </c:numRef>
          </c:val>
          <c:extLst>
            <c:ext xmlns:c16="http://schemas.microsoft.com/office/drawing/2014/chart" uri="{C3380CC4-5D6E-409C-BE32-E72D297353CC}">
              <c16:uniqueId val="{00000003-D4EB-465F-918D-57F802E75F19}"/>
            </c:ext>
          </c:extLst>
        </c:ser>
        <c:ser>
          <c:idx val="4"/>
          <c:order val="4"/>
          <c:tx>
            <c:strRef>
              <c:f>データシート!$A$31</c:f>
              <c:strCache>
                <c:ptCount val="1"/>
                <c:pt idx="0">
                  <c:v>南木曽町浄化槽市町村整備推進事業特別会計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0.06</c:v>
                </c:pt>
                <c:pt idx="2">
                  <c:v>#N/A</c:v>
                </c:pt>
                <c:pt idx="3">
                  <c:v>0.09</c:v>
                </c:pt>
                <c:pt idx="4">
                  <c:v>#N/A</c:v>
                </c:pt>
                <c:pt idx="5">
                  <c:v>0.13</c:v>
                </c:pt>
                <c:pt idx="6">
                  <c:v>#N/A</c:v>
                </c:pt>
                <c:pt idx="7">
                  <c:v>0.06</c:v>
                </c:pt>
                <c:pt idx="8">
                  <c:v>#N/A</c:v>
                </c:pt>
                <c:pt idx="9">
                  <c:v>0.06</c:v>
                </c:pt>
              </c:numCache>
            </c:numRef>
          </c:val>
          <c:extLst>
            <c:ext xmlns:c16="http://schemas.microsoft.com/office/drawing/2014/chart" uri="{C3380CC4-5D6E-409C-BE32-E72D297353CC}">
              <c16:uniqueId val="{00000004-D4EB-465F-918D-57F802E75F19}"/>
            </c:ext>
          </c:extLst>
        </c:ser>
        <c:ser>
          <c:idx val="5"/>
          <c:order val="5"/>
          <c:tx>
            <c:strRef>
              <c:f>データシート!$A$32</c:f>
              <c:strCache>
                <c:ptCount val="1"/>
                <c:pt idx="0">
                  <c:v>南木曽町営妻籠宿有料駐車場特別会計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0.02</c:v>
                </c:pt>
                <c:pt idx="2">
                  <c:v>#N/A</c:v>
                </c:pt>
                <c:pt idx="3">
                  <c:v>0.03</c:v>
                </c:pt>
                <c:pt idx="4">
                  <c:v>#N/A</c:v>
                </c:pt>
                <c:pt idx="5">
                  <c:v>0.05</c:v>
                </c:pt>
                <c:pt idx="6">
                  <c:v>#N/A</c:v>
                </c:pt>
                <c:pt idx="7">
                  <c:v>0.1</c:v>
                </c:pt>
                <c:pt idx="8">
                  <c:v>#N/A</c:v>
                </c:pt>
                <c:pt idx="9">
                  <c:v>0.09</c:v>
                </c:pt>
              </c:numCache>
            </c:numRef>
          </c:val>
          <c:extLst>
            <c:ext xmlns:c16="http://schemas.microsoft.com/office/drawing/2014/chart" uri="{C3380CC4-5D6E-409C-BE32-E72D297353CC}">
              <c16:uniqueId val="{00000005-D4EB-465F-918D-57F802E75F19}"/>
            </c:ext>
          </c:extLst>
        </c:ser>
        <c:ser>
          <c:idx val="6"/>
          <c:order val="6"/>
          <c:tx>
            <c:strRef>
              <c:f>データシート!$A$33</c:f>
              <c:strCache>
                <c:ptCount val="1"/>
                <c:pt idx="0">
                  <c:v>南木曽町後期高齢者医療特別会計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0.01</c:v>
                </c:pt>
                <c:pt idx="2">
                  <c:v>#N/A</c:v>
                </c:pt>
                <c:pt idx="3">
                  <c:v>0.02</c:v>
                </c:pt>
                <c:pt idx="4">
                  <c:v>#N/A</c:v>
                </c:pt>
                <c:pt idx="5">
                  <c:v>0.1</c:v>
                </c:pt>
                <c:pt idx="6">
                  <c:v>#N/A</c:v>
                </c:pt>
                <c:pt idx="7">
                  <c:v>0.1</c:v>
                </c:pt>
                <c:pt idx="8">
                  <c:v>#N/A</c:v>
                </c:pt>
                <c:pt idx="9">
                  <c:v>0.11</c:v>
                </c:pt>
              </c:numCache>
            </c:numRef>
          </c:val>
          <c:extLst>
            <c:ext xmlns:c16="http://schemas.microsoft.com/office/drawing/2014/chart" uri="{C3380CC4-5D6E-409C-BE32-E72D297353CC}">
              <c16:uniqueId val="{00000006-D4EB-465F-918D-57F802E75F19}"/>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0.28999999999999998</c:v>
                </c:pt>
                <c:pt idx="2">
                  <c:v>#N/A</c:v>
                </c:pt>
                <c:pt idx="3">
                  <c:v>0.12</c:v>
                </c:pt>
                <c:pt idx="4">
                  <c:v>#N/A</c:v>
                </c:pt>
                <c:pt idx="5">
                  <c:v>0.3</c:v>
                </c:pt>
                <c:pt idx="6">
                  <c:v>#N/A</c:v>
                </c:pt>
                <c:pt idx="7">
                  <c:v>0.17</c:v>
                </c:pt>
                <c:pt idx="8">
                  <c:v>#N/A</c:v>
                </c:pt>
                <c:pt idx="9">
                  <c:v>0.28000000000000003</c:v>
                </c:pt>
              </c:numCache>
            </c:numRef>
          </c:val>
          <c:extLst>
            <c:ext xmlns:c16="http://schemas.microsoft.com/office/drawing/2014/chart" uri="{C3380CC4-5D6E-409C-BE32-E72D297353CC}">
              <c16:uniqueId val="{00000007-D4EB-465F-918D-57F802E75F19}"/>
            </c:ext>
          </c:extLst>
        </c:ser>
        <c:ser>
          <c:idx val="8"/>
          <c:order val="8"/>
          <c:tx>
            <c:strRef>
              <c:f>データシート!$A$35</c:f>
              <c:strCache>
                <c:ptCount val="1"/>
                <c:pt idx="0">
                  <c:v>南木曽町国民健康保険特別会計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2.0499999999999998</c:v>
                </c:pt>
                <c:pt idx="2">
                  <c:v>#N/A</c:v>
                </c:pt>
                <c:pt idx="3">
                  <c:v>1.67</c:v>
                </c:pt>
                <c:pt idx="4">
                  <c:v>#N/A</c:v>
                </c:pt>
                <c:pt idx="5">
                  <c:v>1.64</c:v>
                </c:pt>
                <c:pt idx="6">
                  <c:v>#N/A</c:v>
                </c:pt>
                <c:pt idx="7">
                  <c:v>0.85</c:v>
                </c:pt>
                <c:pt idx="8">
                  <c:v>#N/A</c:v>
                </c:pt>
                <c:pt idx="9">
                  <c:v>0.52</c:v>
                </c:pt>
              </c:numCache>
            </c:numRef>
          </c:val>
          <c:extLst>
            <c:ext xmlns:c16="http://schemas.microsoft.com/office/drawing/2014/chart" uri="{C3380CC4-5D6E-409C-BE32-E72D297353CC}">
              <c16:uniqueId val="{00000008-D4EB-465F-918D-57F802E75F1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4.83</c:v>
                </c:pt>
                <c:pt idx="2">
                  <c:v>#N/A</c:v>
                </c:pt>
                <c:pt idx="3">
                  <c:v>2.66</c:v>
                </c:pt>
                <c:pt idx="4">
                  <c:v>#N/A</c:v>
                </c:pt>
                <c:pt idx="5">
                  <c:v>3.78</c:v>
                </c:pt>
                <c:pt idx="6">
                  <c:v>#N/A</c:v>
                </c:pt>
                <c:pt idx="7">
                  <c:v>4.1399999999999997</c:v>
                </c:pt>
                <c:pt idx="8">
                  <c:v>#N/A</c:v>
                </c:pt>
                <c:pt idx="9">
                  <c:v>3.23</c:v>
                </c:pt>
              </c:numCache>
            </c:numRef>
          </c:val>
          <c:extLst>
            <c:ext xmlns:c16="http://schemas.microsoft.com/office/drawing/2014/chart" uri="{C3380CC4-5D6E-409C-BE32-E72D297353CC}">
              <c16:uniqueId val="{00000009-D4EB-465F-918D-57F802E75F1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490</c:v>
                </c:pt>
                <c:pt idx="5">
                  <c:v>473</c:v>
                </c:pt>
                <c:pt idx="8">
                  <c:v>460</c:v>
                </c:pt>
                <c:pt idx="11">
                  <c:v>446</c:v>
                </c:pt>
                <c:pt idx="14">
                  <c:v>420</c:v>
                </c:pt>
              </c:numCache>
            </c:numRef>
          </c:val>
          <c:extLst>
            <c:ext xmlns:c16="http://schemas.microsoft.com/office/drawing/2014/chart" uri="{C3380CC4-5D6E-409C-BE32-E72D297353CC}">
              <c16:uniqueId val="{00000000-F975-4CF0-9F55-38DCC8A8A0C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975-4CF0-9F55-38DCC8A8A0C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c:v>
                </c:pt>
                <c:pt idx="3">
                  <c:v>0</c:v>
                </c:pt>
                <c:pt idx="6">
                  <c:v>1</c:v>
                </c:pt>
                <c:pt idx="9">
                  <c:v>2</c:v>
                </c:pt>
                <c:pt idx="12">
                  <c:v>0</c:v>
                </c:pt>
              </c:numCache>
            </c:numRef>
          </c:val>
          <c:extLst>
            <c:ext xmlns:c16="http://schemas.microsoft.com/office/drawing/2014/chart" uri="{C3380CC4-5D6E-409C-BE32-E72D297353CC}">
              <c16:uniqueId val="{00000002-F975-4CF0-9F55-38DCC8A8A0C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10</c:v>
                </c:pt>
                <c:pt idx="3">
                  <c:v>16</c:v>
                </c:pt>
                <c:pt idx="6">
                  <c:v>15</c:v>
                </c:pt>
                <c:pt idx="9">
                  <c:v>16</c:v>
                </c:pt>
                <c:pt idx="12">
                  <c:v>16</c:v>
                </c:pt>
              </c:numCache>
            </c:numRef>
          </c:val>
          <c:extLst>
            <c:ext xmlns:c16="http://schemas.microsoft.com/office/drawing/2014/chart" uri="{C3380CC4-5D6E-409C-BE32-E72D297353CC}">
              <c16:uniqueId val="{00000003-F975-4CF0-9F55-38DCC8A8A0C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164</c:v>
                </c:pt>
                <c:pt idx="3">
                  <c:v>158</c:v>
                </c:pt>
                <c:pt idx="6">
                  <c:v>137</c:v>
                </c:pt>
                <c:pt idx="9">
                  <c:v>129</c:v>
                </c:pt>
                <c:pt idx="12">
                  <c:v>97</c:v>
                </c:pt>
              </c:numCache>
            </c:numRef>
          </c:val>
          <c:extLst>
            <c:ext xmlns:c16="http://schemas.microsoft.com/office/drawing/2014/chart" uri="{C3380CC4-5D6E-409C-BE32-E72D297353CC}">
              <c16:uniqueId val="{00000004-F975-4CF0-9F55-38DCC8A8A0C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975-4CF0-9F55-38DCC8A8A0C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975-4CF0-9F55-38DCC8A8A0C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453</c:v>
                </c:pt>
                <c:pt idx="3">
                  <c:v>444</c:v>
                </c:pt>
                <c:pt idx="6">
                  <c:v>440</c:v>
                </c:pt>
                <c:pt idx="9">
                  <c:v>410</c:v>
                </c:pt>
                <c:pt idx="12">
                  <c:v>418</c:v>
                </c:pt>
              </c:numCache>
            </c:numRef>
          </c:val>
          <c:extLst>
            <c:ext xmlns:c16="http://schemas.microsoft.com/office/drawing/2014/chart" uri="{C3380CC4-5D6E-409C-BE32-E72D297353CC}">
              <c16:uniqueId val="{00000007-F975-4CF0-9F55-38DCC8A8A0C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140</c:v>
                </c:pt>
                <c:pt idx="2">
                  <c:v>#N/A</c:v>
                </c:pt>
                <c:pt idx="3">
                  <c:v>#N/A</c:v>
                </c:pt>
                <c:pt idx="4">
                  <c:v>145</c:v>
                </c:pt>
                <c:pt idx="5">
                  <c:v>#N/A</c:v>
                </c:pt>
                <c:pt idx="6">
                  <c:v>#N/A</c:v>
                </c:pt>
                <c:pt idx="7">
                  <c:v>133</c:v>
                </c:pt>
                <c:pt idx="8">
                  <c:v>#N/A</c:v>
                </c:pt>
                <c:pt idx="9">
                  <c:v>#N/A</c:v>
                </c:pt>
                <c:pt idx="10">
                  <c:v>111</c:v>
                </c:pt>
                <c:pt idx="11">
                  <c:v>#N/A</c:v>
                </c:pt>
                <c:pt idx="12">
                  <c:v>#N/A</c:v>
                </c:pt>
                <c:pt idx="13">
                  <c:v>111</c:v>
                </c:pt>
                <c:pt idx="14">
                  <c:v>#N/A</c:v>
                </c:pt>
              </c:numCache>
            </c:numRef>
          </c:val>
          <c:smooth val="0"/>
          <c:extLst>
            <c:ext xmlns:c16="http://schemas.microsoft.com/office/drawing/2014/chart" uri="{C3380CC4-5D6E-409C-BE32-E72D297353CC}">
              <c16:uniqueId val="{00000008-F975-4CF0-9F55-38DCC8A8A0C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4383</c:v>
                </c:pt>
                <c:pt idx="5">
                  <c:v>4402</c:v>
                </c:pt>
                <c:pt idx="8">
                  <c:v>4398</c:v>
                </c:pt>
                <c:pt idx="11">
                  <c:v>4171</c:v>
                </c:pt>
                <c:pt idx="14">
                  <c:v>4032</c:v>
                </c:pt>
              </c:numCache>
            </c:numRef>
          </c:val>
          <c:extLst>
            <c:ext xmlns:c16="http://schemas.microsoft.com/office/drawing/2014/chart" uri="{C3380CC4-5D6E-409C-BE32-E72D297353CC}">
              <c16:uniqueId val="{00000000-BEC8-485C-8818-5217BC901FD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46</c:v>
                </c:pt>
                <c:pt idx="5">
                  <c:v>38</c:v>
                </c:pt>
                <c:pt idx="8">
                  <c:v>66</c:v>
                </c:pt>
                <c:pt idx="11">
                  <c:v>60</c:v>
                </c:pt>
                <c:pt idx="14">
                  <c:v>56</c:v>
                </c:pt>
              </c:numCache>
            </c:numRef>
          </c:val>
          <c:extLst>
            <c:ext xmlns:c16="http://schemas.microsoft.com/office/drawing/2014/chart" uri="{C3380CC4-5D6E-409C-BE32-E72D297353CC}">
              <c16:uniqueId val="{00000001-BEC8-485C-8818-5217BC901FD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1850</c:v>
                </c:pt>
                <c:pt idx="5">
                  <c:v>1955</c:v>
                </c:pt>
                <c:pt idx="8">
                  <c:v>1941</c:v>
                </c:pt>
                <c:pt idx="11">
                  <c:v>1793</c:v>
                </c:pt>
                <c:pt idx="14">
                  <c:v>1878</c:v>
                </c:pt>
              </c:numCache>
            </c:numRef>
          </c:val>
          <c:extLst>
            <c:ext xmlns:c16="http://schemas.microsoft.com/office/drawing/2014/chart" uri="{C3380CC4-5D6E-409C-BE32-E72D297353CC}">
              <c16:uniqueId val="{00000002-BEC8-485C-8818-5217BC901FD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EC8-485C-8818-5217BC901FD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EC8-485C-8818-5217BC901FD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EC8-485C-8818-5217BC901FD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845</c:v>
                </c:pt>
                <c:pt idx="3">
                  <c:v>843</c:v>
                </c:pt>
                <c:pt idx="6">
                  <c:v>867</c:v>
                </c:pt>
                <c:pt idx="9">
                  <c:v>832</c:v>
                </c:pt>
                <c:pt idx="12">
                  <c:v>847</c:v>
                </c:pt>
              </c:numCache>
            </c:numRef>
          </c:val>
          <c:extLst>
            <c:ext xmlns:c16="http://schemas.microsoft.com/office/drawing/2014/chart" uri="{C3380CC4-5D6E-409C-BE32-E72D297353CC}">
              <c16:uniqueId val="{00000006-BEC8-485C-8818-5217BC901FD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83</c:v>
                </c:pt>
                <c:pt idx="3">
                  <c:v>126</c:v>
                </c:pt>
                <c:pt idx="6">
                  <c:v>112</c:v>
                </c:pt>
                <c:pt idx="9">
                  <c:v>97</c:v>
                </c:pt>
                <c:pt idx="12">
                  <c:v>81</c:v>
                </c:pt>
              </c:numCache>
            </c:numRef>
          </c:val>
          <c:extLst>
            <c:ext xmlns:c16="http://schemas.microsoft.com/office/drawing/2014/chart" uri="{C3380CC4-5D6E-409C-BE32-E72D297353CC}">
              <c16:uniqueId val="{00000007-BEC8-485C-8818-5217BC901FD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1994</c:v>
                </c:pt>
                <c:pt idx="3">
                  <c:v>1932</c:v>
                </c:pt>
                <c:pt idx="6">
                  <c:v>1822</c:v>
                </c:pt>
                <c:pt idx="9">
                  <c:v>1701</c:v>
                </c:pt>
                <c:pt idx="12">
                  <c:v>1473</c:v>
                </c:pt>
              </c:numCache>
            </c:numRef>
          </c:val>
          <c:extLst>
            <c:ext xmlns:c16="http://schemas.microsoft.com/office/drawing/2014/chart" uri="{C3380CC4-5D6E-409C-BE32-E72D297353CC}">
              <c16:uniqueId val="{00000008-BEC8-485C-8818-5217BC901FD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EC8-485C-8818-5217BC901FD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3691</c:v>
                </c:pt>
                <c:pt idx="3">
                  <c:v>3748</c:v>
                </c:pt>
                <c:pt idx="6">
                  <c:v>3849</c:v>
                </c:pt>
                <c:pt idx="9">
                  <c:v>3757</c:v>
                </c:pt>
                <c:pt idx="12">
                  <c:v>3858</c:v>
                </c:pt>
              </c:numCache>
            </c:numRef>
          </c:val>
          <c:extLst>
            <c:ext xmlns:c16="http://schemas.microsoft.com/office/drawing/2014/chart" uri="{C3380CC4-5D6E-409C-BE32-E72D297353CC}">
              <c16:uniqueId val="{0000000A-BEC8-485C-8818-5217BC901FD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333</c:v>
                </c:pt>
                <c:pt idx="2">
                  <c:v>#N/A</c:v>
                </c:pt>
                <c:pt idx="3">
                  <c:v>#N/A</c:v>
                </c:pt>
                <c:pt idx="4">
                  <c:v>254</c:v>
                </c:pt>
                <c:pt idx="5">
                  <c:v>#N/A</c:v>
                </c:pt>
                <c:pt idx="6">
                  <c:v>#N/A</c:v>
                </c:pt>
                <c:pt idx="7">
                  <c:v>245</c:v>
                </c:pt>
                <c:pt idx="8">
                  <c:v>#N/A</c:v>
                </c:pt>
                <c:pt idx="9">
                  <c:v>#N/A</c:v>
                </c:pt>
                <c:pt idx="10">
                  <c:v>362</c:v>
                </c:pt>
                <c:pt idx="11">
                  <c:v>#N/A</c:v>
                </c:pt>
                <c:pt idx="12">
                  <c:v>#N/A</c:v>
                </c:pt>
                <c:pt idx="13">
                  <c:v>293</c:v>
                </c:pt>
                <c:pt idx="14">
                  <c:v>#N/A</c:v>
                </c:pt>
              </c:numCache>
            </c:numRef>
          </c:val>
          <c:smooth val="0"/>
          <c:extLst>
            <c:ext xmlns:c16="http://schemas.microsoft.com/office/drawing/2014/chart" uri="{C3380CC4-5D6E-409C-BE32-E72D297353CC}">
              <c16:uniqueId val="{0000000B-BEC8-485C-8818-5217BC901FD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780</c:v>
                </c:pt>
                <c:pt idx="1">
                  <c:v>758</c:v>
                </c:pt>
                <c:pt idx="2">
                  <c:v>812</c:v>
                </c:pt>
              </c:numCache>
            </c:numRef>
          </c:val>
          <c:extLst>
            <c:ext xmlns:c16="http://schemas.microsoft.com/office/drawing/2014/chart" uri="{C3380CC4-5D6E-409C-BE32-E72D297353CC}">
              <c16:uniqueId val="{00000000-FEA8-4A2B-96E4-52F04BE3B8F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309</c:v>
                </c:pt>
                <c:pt idx="1">
                  <c:v>293</c:v>
                </c:pt>
                <c:pt idx="2">
                  <c:v>303</c:v>
                </c:pt>
              </c:numCache>
            </c:numRef>
          </c:val>
          <c:extLst>
            <c:ext xmlns:c16="http://schemas.microsoft.com/office/drawing/2014/chart" uri="{C3380CC4-5D6E-409C-BE32-E72D297353CC}">
              <c16:uniqueId val="{00000001-FEA8-4A2B-96E4-52F04BE3B8F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677</c:v>
                </c:pt>
                <c:pt idx="1">
                  <c:v>564</c:v>
                </c:pt>
                <c:pt idx="2">
                  <c:v>593</c:v>
                </c:pt>
              </c:numCache>
            </c:numRef>
          </c:val>
          <c:extLst>
            <c:ext xmlns:c16="http://schemas.microsoft.com/office/drawing/2014/chart" uri="{C3380CC4-5D6E-409C-BE32-E72D297353CC}">
              <c16:uniqueId val="{00000002-FEA8-4A2B-96E4-52F04BE3B8F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{AA0ED3E0-E091-43B2-A51D-774902983850}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A6DA-46E4-8047-C03411C2DEF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{C2C244A7-F9AC-4B60-A7A7-A90BA999A5EB}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6DA-46E4-8047-C03411C2DEF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{6D4F6846-A9CA-4F1B-9779-7941349EFA4E}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6DA-46E4-8047-C03411C2DEF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{BBD0A1D9-0120-4B55-A481-C4E18D02504C}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6DA-46E4-8047-C03411C2DEF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{A5244230-F50C-4AEF-A604-E60D418A54FB}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6DA-46E4-8047-C03411C2DEFF}"/>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{51851EE2-6A41-42D2-9705-9679C8611902}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A6DA-46E4-8047-C03411C2DEFF}"/>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{C3C28F82-2D1F-4571-91C7-6C137EAF960D}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A6DA-46E4-8047-C03411C2DEFF}"/>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{210DE44D-C9AD-40A4-B87E-062104B335DA}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A6DA-46E4-8047-C03411C2DEFF}"/>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{44F6FF1B-2F93-42EA-97BF-7A997B421F84}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A6DA-46E4-8047-C03411C2DEF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31.2</c:v>
                </c:pt>
                <c:pt idx="16">
                  <c:v>29.4</c:v>
                </c:pt>
                <c:pt idx="24">
                  <c:v>44.2</c:v>
                </c:pt>
                <c:pt idx="32">
                  <c:v>47.8</c:v>
                </c:pt>
              </c:numCache>
            </c:numRef>
          </c:xVal>
          <c:yVal>
            <c:numRef>
              <c:f>公会計指標分析・財政指標組合せ分析表!$BP$51:$DC$51</c:f>
              <c:numCache>
                <c:formatCode>#,##0.0;"▲ "#,##0.0</c:formatCode>
                <c:ptCount val="40"/>
                <c:pt idx="8">
                  <c:v>12.5</c:v>
                </c:pt>
                <c:pt idx="16">
                  <c:v>12.4</c:v>
                </c:pt>
                <c:pt idx="24">
                  <c:v>18.8</c:v>
                </c:pt>
                <c:pt idx="32">
                  <c:v>14.9</c:v>
                </c:pt>
              </c:numCache>
            </c:numRef>
          </c:yVal>
          <c:smooth val="0"/>
          <c:extLst>
            <c:ext xmlns:c16="http://schemas.microsoft.com/office/drawing/2014/chart" uri="{C3380CC4-5D6E-409C-BE32-E72D297353CC}">
              <c16:uniqueId val="{00000009-A6DA-46E4-8047-C03411C2DEF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{373C8225-02E5-49DB-A092-DB98B87CA67C}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A6DA-46E4-8047-C03411C2DEF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{2690A2A7-58E1-4900-A17E-CE81493DF4CC}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6DA-46E4-8047-C03411C2DEF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{EB7F66D7-116E-44F7-A478-7D75688A8970}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6DA-46E4-8047-C03411C2DEF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{E59DC15E-1303-4AE0-B772-2F8278D55C43}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6DA-46E4-8047-C03411C2DEF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{51EB235D-117E-43BD-A0BD-495F530D4FF4}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6DA-46E4-8047-C03411C2DEFF}"/>
                </c:ext>
              </c:extLst>
            </c:dLbl>
            <c:dLbl>
              <c:idx val="8"/>
              <c:layout>
                <c:manualLayout>
                  <c:x val="-3.5900264520294635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{E8614694-6D00-4B0B-B7EA-D2CAF66A9119}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A6DA-46E4-8047-C03411C2DEFF}"/>
                </c:ext>
              </c:extLst>
            </c:dLbl>
            <c:dLbl>
              <c:idx val="16"/>
              <c:layout>
                <c:manualLayout>
                  <c:x val="-2.8390136418850243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{3C22F76C-BA41-407D-9756-5DCD0C7CA32A}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A6DA-46E4-8047-C03411C2DEFF}"/>
                </c:ext>
              </c:extLst>
            </c:dLbl>
            <c:dLbl>
              <c:idx val="24"/>
              <c:layout>
                <c:manualLayout>
                  <c:x val="-4.0234358049754747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{968DE4DD-9176-4234-9719-1734E6A12217}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A6DA-46E4-8047-C03411C2DEFF}"/>
                </c:ext>
              </c:extLst>
            </c:dLbl>
            <c:dLbl>
              <c:idx val="32"/>
              <c:layout>
                <c:manualLayout>
                  <c:x val="-2.3926593070051717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{3E5FB1D7-81E4-4747-9248-324E52BC821B}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A6DA-46E4-8047-C03411C2DEF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57.5</c:v>
                </c:pt>
                <c:pt idx="16">
                  <c:v>58.4</c:v>
                </c:pt>
                <c:pt idx="24">
                  <c:v>61.8</c:v>
                </c:pt>
                <c:pt idx="32">
                  <c:v>62.3</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A6DA-46E4-8047-C03411C2DEFF}"/>
            </c:ext>
          </c:extLst>
        </c:ser>
        <c:dLbls>
          <c:showLegendKey val="0"/>
          <c:showVal val="1"/>
          <c:showCatName val="0"/>
          <c:showSerName val="0"/>
          <c:showPercent val="0"/>
          <c:showBubbleSize val="0"/>
        </c:dLbls>
        <c:axId val="46179840"/>
        <c:axId val="46181760"/>
      </c:scatterChart>
      <c:valAx>
        <c:axId val="46179840"/>
        <c:scaling>
          <c:orientation val="minMax"/>
          <c:max val="66"/>
          <c:min val="2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2"/>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{7F2C8783-1B1E-49C0-9B5C-C082648406E5}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04FA-43EA-9D05-B44F3F84620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{D9EA8326-EF25-4A8E-9F81-83960C15A119}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4FA-43EA-9D05-B44F3F84620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{A2CB5926-43AB-446D-99AA-6A1306526791}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4FA-43EA-9D05-B44F3F84620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{E5439EDD-9AFD-4D85-AF69-B17863867DCB}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4FA-43EA-9D05-B44F3F84620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{85348B15-D304-4790-A869-EF87D81A578C}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4FA-43EA-9D05-B44F3F84620E}"/>
                </c:ext>
              </c:extLst>
            </c:dLbl>
            <c:dLbl>
              <c:idx val="8"/>
              <c:layout>
                <c:manualLayout>
                  <c:x val="-4.5160355153971272E-2"/>
                  <c:y val="-7.9779054419219855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{D9EB3DB8-8C66-47EB-BE70-C2FD9FAB7B65}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04FA-43EA-9D05-B44F3F84620E}"/>
                </c:ext>
              </c:extLst>
            </c:dLbl>
            <c:dLbl>
              <c:idx val="16"/>
              <c:layout>
                <c:manualLayout>
                  <c:x val="-1.8235628084250128E-2"/>
                  <c:y val="-4.505423975636804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{CB37B695-947E-4BD1-A0D5-155428CD4FC1}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04FA-43EA-9D05-B44F3F84620E}"/>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{42E42A01-E82A-4DB5-B22D-D69C0712D775}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04FA-43EA-9D05-B44F3F84620E}"/>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{31598D59-D48E-4706-9FFE-526F2BA87C5B}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04FA-43EA-9D05-B44F3F84620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7.1</c:v>
                </c:pt>
                <c:pt idx="8">
                  <c:v>6.9</c:v>
                </c:pt>
                <c:pt idx="16">
                  <c:v>6.9</c:v>
                </c:pt>
                <c:pt idx="24">
                  <c:v>6.5</c:v>
                </c:pt>
                <c:pt idx="32">
                  <c:v>6</c:v>
                </c:pt>
              </c:numCache>
            </c:numRef>
          </c:xVal>
          <c:yVal>
            <c:numRef>
              <c:f>公会計指標分析・財政指標組合せ分析表!$BP$73:$DC$73</c:f>
              <c:numCache>
                <c:formatCode>#,##0.0;"▲ "#,##0.0</c:formatCode>
                <c:ptCount val="40"/>
                <c:pt idx="0">
                  <c:v>16.100000000000001</c:v>
                </c:pt>
                <c:pt idx="8">
                  <c:v>12.5</c:v>
                </c:pt>
                <c:pt idx="16">
                  <c:v>12.4</c:v>
                </c:pt>
                <c:pt idx="24">
                  <c:v>18.8</c:v>
                </c:pt>
                <c:pt idx="32">
                  <c:v>14.9</c:v>
                </c:pt>
              </c:numCache>
            </c:numRef>
          </c:yVal>
          <c:smooth val="0"/>
          <c:extLst>
            <c:ext xmlns:c16="http://schemas.microsoft.com/office/drawing/2014/chart" uri="{C3380CC4-5D6E-409C-BE32-E72D297353CC}">
              <c16:uniqueId val="{00000009-04FA-43EA-9D05-B44F3F84620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{F7D69460-8DB2-43CA-A3F3-7353DD4DE3A8}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04FA-43EA-9D05-B44F3F84620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{6666D2B1-CD1D-45CF-92F1-C71FD87FBDCA}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4FA-43EA-9D05-B44F3F84620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{9F02522F-BACE-483B-8A2A-7E9C6413E7D5}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4FA-43EA-9D05-B44F3F84620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{E9E5632D-FB8A-41E8-AF07-C1B4046B20E5}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4FA-43EA-9D05-B44F3F84620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{38467F9B-FA00-4AD1-B029-5F3266C456F6}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4FA-43EA-9D05-B44F3F84620E}"/>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{9715A4A6-774C-457F-B29E-63BE9E6F525B}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04FA-43EA-9D05-B44F3F84620E}"/>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{E7A5E803-CEAE-470E-A295-794D163B1E22}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04FA-43EA-9D05-B44F3F84620E}"/>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{8CAF70DB-0D2A-4D92-BA54-921CE6C84A12}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04FA-43EA-9D05-B44F3F84620E}"/>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{A82FDB38-2D54-418D-89AB-75464AFBBE9D}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04FA-43EA-9D05-B44F3F84620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c:v>
                </c:pt>
                <c:pt idx="16">
                  <c:v>5.6</c:v>
                </c:pt>
                <c:pt idx="24">
                  <c:v>5.3</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4FA-43EA-9D05-B44F3F84620E}"/>
            </c:ext>
          </c:extLst>
        </c:ser>
        <c:dLbls>
          <c:showLegendKey val="0"/>
          <c:showVal val="1"/>
          <c:showCatName val="0"/>
          <c:showSerName val="0"/>
          <c:showPercent val="0"/>
          <c:showBubbleSize val="0"/>
        </c:dLbls>
        <c:axId val="84219776"/>
        <c:axId val="84234240"/>
      </c:scatterChart>
      <c:valAx>
        <c:axId val="84219776"/>
        <c:scaling>
          <c:orientation val="minMax"/>
          <c:max val="7.3999999999999995"/>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2"/>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長野県南木曽町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aseline="0">
              <a:solidFill>
                <a:schemeClr val="dk1"/>
              </a:solidFill>
              <a:effectLst/>
              <a:latin typeface="+mn-lt"/>
              <a:ea typeface="+mn-ea"/>
              <a:cs typeface="+mn-cs"/>
            </a:rPr>
            <a:t>元利償還金は、自立推進計画に沿った事業の実施で借入</a:t>
          </a:r>
          <a:endParaRPr lang="ja-JP" altLang="ja-JP" sz="1400">
            <a:effectLst/>
          </a:endParaRPr>
        </a:p>
        <a:p>
          <a:r>
            <a:rPr lang="ja-JP" altLang="ja-JP" sz="1100" baseline="0">
              <a:solidFill>
                <a:schemeClr val="dk1"/>
              </a:solidFill>
              <a:effectLst/>
              <a:latin typeface="+mn-lt"/>
              <a:ea typeface="+mn-ea"/>
              <a:cs typeface="+mn-cs"/>
            </a:rPr>
            <a:t>を抑制したことにより減少</a:t>
          </a:r>
          <a:r>
            <a:rPr lang="ja-JP" altLang="en-US" sz="1100" baseline="0">
              <a:solidFill>
                <a:schemeClr val="dk1"/>
              </a:solidFill>
              <a:effectLst/>
              <a:latin typeface="+mn-lt"/>
              <a:ea typeface="+mn-ea"/>
              <a:cs typeface="+mn-cs"/>
            </a:rPr>
            <a:t>傾向であったが、令和元年度で増加</a:t>
          </a:r>
          <a:r>
            <a:rPr lang="ja-JP" altLang="ja-JP" sz="1100" baseline="0">
              <a:solidFill>
                <a:schemeClr val="dk1"/>
              </a:solidFill>
              <a:effectLst/>
              <a:latin typeface="+mn-lt"/>
              <a:ea typeface="+mn-ea"/>
              <a:cs typeface="+mn-cs"/>
            </a:rPr>
            <a:t>となって</a:t>
          </a:r>
          <a:r>
            <a:rPr lang="ja-JP" altLang="en-US" sz="1100" baseline="0">
              <a:solidFill>
                <a:schemeClr val="dk1"/>
              </a:solidFill>
              <a:effectLst/>
              <a:latin typeface="+mn-lt"/>
              <a:ea typeface="+mn-ea"/>
              <a:cs typeface="+mn-cs"/>
            </a:rPr>
            <a:t>いる。平成</a:t>
          </a:r>
          <a:r>
            <a:rPr lang="en-US" altLang="ja-JP" sz="1100" baseline="0">
              <a:solidFill>
                <a:schemeClr val="dk1"/>
              </a:solidFill>
              <a:effectLst/>
              <a:latin typeface="+mn-lt"/>
              <a:ea typeface="+mn-ea"/>
              <a:cs typeface="+mn-cs"/>
            </a:rPr>
            <a:t>28</a:t>
          </a:r>
          <a:r>
            <a:rPr lang="ja-JP" altLang="en-US" sz="1100" baseline="0">
              <a:solidFill>
                <a:schemeClr val="dk1"/>
              </a:solidFill>
              <a:effectLst/>
              <a:latin typeface="+mn-lt"/>
              <a:ea typeface="+mn-ea"/>
              <a:cs typeface="+mn-cs"/>
            </a:rPr>
            <a:t>年度からの事業による据え置き期間が終了し、元金償還が始まったことによるもので、事業増加の傾向が確認できるものとなっている。</a:t>
          </a:r>
          <a:endParaRPr lang="en-US" altLang="ja-JP" sz="1100" baseline="0">
            <a:solidFill>
              <a:schemeClr val="dk1"/>
            </a:solidFill>
            <a:effectLst/>
            <a:latin typeface="+mn-lt"/>
            <a:ea typeface="+mn-ea"/>
            <a:cs typeface="+mn-cs"/>
          </a:endParaRPr>
        </a:p>
        <a:p>
          <a:r>
            <a:rPr lang="ja-JP" altLang="ja-JP" sz="1100" baseline="0">
              <a:solidFill>
                <a:schemeClr val="dk1"/>
              </a:solidFill>
              <a:effectLst/>
              <a:latin typeface="+mn-lt"/>
              <a:ea typeface="+mn-ea"/>
              <a:cs typeface="+mn-cs"/>
            </a:rPr>
            <a:t>公営企業債の元利償還金に対する繰入金は平成</a:t>
          </a:r>
          <a:r>
            <a:rPr lang="en-US" altLang="ja-JP" sz="1100" baseline="0">
              <a:solidFill>
                <a:schemeClr val="dk1"/>
              </a:solidFill>
              <a:effectLst/>
              <a:latin typeface="+mn-lt"/>
              <a:ea typeface="+mn-ea"/>
              <a:cs typeface="+mn-cs"/>
            </a:rPr>
            <a:t>19</a:t>
          </a:r>
          <a:r>
            <a:rPr lang="ja-JP" altLang="ja-JP" sz="1100" baseline="0">
              <a:solidFill>
                <a:schemeClr val="dk1"/>
              </a:solidFill>
              <a:effectLst/>
              <a:latin typeface="+mn-lt"/>
              <a:ea typeface="+mn-ea"/>
              <a:cs typeface="+mn-cs"/>
            </a:rPr>
            <a:t>年度から平成</a:t>
          </a:r>
          <a:r>
            <a:rPr lang="en-US" altLang="ja-JP" sz="1100" baseline="0">
              <a:solidFill>
                <a:schemeClr val="dk1"/>
              </a:solidFill>
              <a:effectLst/>
              <a:latin typeface="+mn-lt"/>
              <a:ea typeface="+mn-ea"/>
              <a:cs typeface="+mn-cs"/>
            </a:rPr>
            <a:t>21</a:t>
          </a:r>
          <a:r>
            <a:rPr lang="ja-JP" altLang="ja-JP" sz="1100" baseline="0">
              <a:solidFill>
                <a:schemeClr val="dk1"/>
              </a:solidFill>
              <a:effectLst/>
              <a:latin typeface="+mn-lt"/>
              <a:ea typeface="+mn-ea"/>
              <a:cs typeface="+mn-cs"/>
            </a:rPr>
            <a:t>年度までの繰上償還により減少となった。</a:t>
          </a:r>
          <a:endParaRPr lang="ja-JP" altLang="ja-JP" sz="1400">
            <a:effectLst/>
          </a:endParaRPr>
        </a:p>
        <a:p>
          <a:r>
            <a:rPr lang="ja-JP" altLang="ja-JP" sz="1100" baseline="0">
              <a:solidFill>
                <a:schemeClr val="dk1"/>
              </a:solidFill>
              <a:effectLst/>
              <a:latin typeface="+mn-lt"/>
              <a:ea typeface="+mn-ea"/>
              <a:cs typeface="+mn-cs"/>
            </a:rPr>
            <a:t>算入公債費等は、定期償還により減少傾向ではあるものの</a:t>
          </a:r>
          <a:r>
            <a:rPr lang="ja-JP" altLang="en-US" sz="1100" baseline="0">
              <a:solidFill>
                <a:schemeClr val="dk1"/>
              </a:solidFill>
              <a:effectLst/>
              <a:latin typeface="+mn-lt"/>
              <a:ea typeface="+mn-ea"/>
              <a:cs typeface="+mn-cs"/>
            </a:rPr>
            <a:t>できる限り</a:t>
          </a:r>
          <a:r>
            <a:rPr lang="ja-JP" altLang="ja-JP" sz="1100" baseline="0">
              <a:solidFill>
                <a:schemeClr val="dk1"/>
              </a:solidFill>
              <a:effectLst/>
              <a:latin typeface="+mn-lt"/>
              <a:ea typeface="+mn-ea"/>
              <a:cs typeface="+mn-cs"/>
            </a:rPr>
            <a:t>交付税措置のある</a:t>
          </a:r>
          <a:r>
            <a:rPr lang="ja-JP" altLang="en-US" sz="1100" baseline="0">
              <a:solidFill>
                <a:schemeClr val="dk1"/>
              </a:solidFill>
              <a:effectLst/>
              <a:latin typeface="+mn-lt"/>
              <a:ea typeface="+mn-ea"/>
              <a:cs typeface="+mn-cs"/>
            </a:rPr>
            <a:t>起債により</a:t>
          </a:r>
          <a:r>
            <a:rPr lang="ja-JP" altLang="ja-JP" sz="1100" baseline="0">
              <a:solidFill>
                <a:schemeClr val="dk1"/>
              </a:solidFill>
              <a:effectLst/>
              <a:latin typeface="+mn-lt"/>
              <a:ea typeface="+mn-ea"/>
              <a:cs typeface="+mn-cs"/>
            </a:rPr>
            <a:t>借入を行</a:t>
          </a:r>
          <a:r>
            <a:rPr lang="ja-JP" altLang="en-US" sz="1100" baseline="0">
              <a:solidFill>
                <a:schemeClr val="dk1"/>
              </a:solidFill>
              <a:effectLst/>
              <a:latin typeface="+mn-lt"/>
              <a:ea typeface="+mn-ea"/>
              <a:cs typeface="+mn-cs"/>
            </a:rPr>
            <a:t>い、</a:t>
          </a:r>
          <a:r>
            <a:rPr lang="ja-JP" altLang="ja-JP" sz="1100" baseline="0">
              <a:solidFill>
                <a:schemeClr val="dk1"/>
              </a:solidFill>
              <a:effectLst/>
              <a:latin typeface="+mn-lt"/>
              <a:ea typeface="+mn-ea"/>
              <a:cs typeface="+mn-cs"/>
            </a:rPr>
            <a:t>減少幅</a:t>
          </a:r>
          <a:r>
            <a:rPr lang="ja-JP" altLang="en-US" sz="1100" baseline="0">
              <a:solidFill>
                <a:schemeClr val="dk1"/>
              </a:solidFill>
              <a:effectLst/>
              <a:latin typeface="+mn-lt"/>
              <a:ea typeface="+mn-ea"/>
              <a:cs typeface="+mn-cs"/>
            </a:rPr>
            <a:t>を</a:t>
          </a:r>
          <a:r>
            <a:rPr lang="ja-JP" altLang="ja-JP" sz="1100" baseline="0">
              <a:solidFill>
                <a:schemeClr val="dk1"/>
              </a:solidFill>
              <a:effectLst/>
              <a:latin typeface="+mn-lt"/>
              <a:ea typeface="+mn-ea"/>
              <a:cs typeface="+mn-cs"/>
            </a:rPr>
            <a:t>少な</a:t>
          </a:r>
          <a:r>
            <a:rPr lang="ja-JP" altLang="en-US" sz="1100" baseline="0">
              <a:solidFill>
                <a:schemeClr val="dk1"/>
              </a:solidFill>
              <a:effectLst/>
              <a:latin typeface="+mn-lt"/>
              <a:ea typeface="+mn-ea"/>
              <a:cs typeface="+mn-cs"/>
            </a:rPr>
            <a:t>く抑えるようにしている</a:t>
          </a:r>
          <a:r>
            <a:rPr lang="ja-JP" altLang="ja-JP" sz="1100" baseline="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長野県南木曽町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aseline="0">
              <a:solidFill>
                <a:schemeClr val="dk1"/>
              </a:solidFill>
              <a:effectLst/>
              <a:latin typeface="+mn-lt"/>
              <a:ea typeface="+mn-ea"/>
              <a:cs typeface="+mn-cs"/>
            </a:rPr>
            <a:t>将来負担額の地方債現在高及び公営企業債等繰入見込み額</a:t>
          </a:r>
          <a:endParaRPr lang="ja-JP" altLang="ja-JP" sz="1400">
            <a:effectLst/>
          </a:endParaRPr>
        </a:p>
        <a:p>
          <a:r>
            <a:rPr lang="ja-JP" altLang="ja-JP" sz="1100" baseline="0">
              <a:solidFill>
                <a:schemeClr val="dk1"/>
              </a:solidFill>
              <a:effectLst/>
              <a:latin typeface="+mn-lt"/>
              <a:ea typeface="+mn-ea"/>
              <a:cs typeface="+mn-cs"/>
            </a:rPr>
            <a:t>は、平成</a:t>
          </a:r>
          <a:r>
            <a:rPr lang="en-US" altLang="ja-JP" sz="1100" baseline="0">
              <a:solidFill>
                <a:schemeClr val="dk1"/>
              </a:solidFill>
              <a:effectLst/>
              <a:latin typeface="+mn-lt"/>
              <a:ea typeface="+mn-ea"/>
              <a:cs typeface="+mn-cs"/>
            </a:rPr>
            <a:t>19</a:t>
          </a:r>
          <a:r>
            <a:rPr lang="ja-JP" altLang="ja-JP" sz="1100" baseline="0">
              <a:solidFill>
                <a:schemeClr val="dk1"/>
              </a:solidFill>
              <a:effectLst/>
              <a:latin typeface="+mn-lt"/>
              <a:ea typeface="+mn-ea"/>
              <a:cs typeface="+mn-cs"/>
            </a:rPr>
            <a:t>年度から平成</a:t>
          </a:r>
          <a:r>
            <a:rPr lang="en-US" altLang="ja-JP" sz="1100" baseline="0">
              <a:solidFill>
                <a:schemeClr val="dk1"/>
              </a:solidFill>
              <a:effectLst/>
              <a:latin typeface="+mn-lt"/>
              <a:ea typeface="+mn-ea"/>
              <a:cs typeface="+mn-cs"/>
            </a:rPr>
            <a:t>21</a:t>
          </a:r>
          <a:r>
            <a:rPr lang="ja-JP" altLang="ja-JP" sz="1100" baseline="0">
              <a:solidFill>
                <a:schemeClr val="dk1"/>
              </a:solidFill>
              <a:effectLst/>
              <a:latin typeface="+mn-lt"/>
              <a:ea typeface="+mn-ea"/>
              <a:cs typeface="+mn-cs"/>
            </a:rPr>
            <a:t>年度までの繰上償還及び自立推進</a:t>
          </a:r>
          <a:endParaRPr lang="ja-JP" altLang="ja-JP" sz="1400">
            <a:effectLst/>
          </a:endParaRPr>
        </a:p>
        <a:p>
          <a:r>
            <a:rPr lang="ja-JP" altLang="ja-JP" sz="1100" baseline="0">
              <a:solidFill>
                <a:schemeClr val="dk1"/>
              </a:solidFill>
              <a:effectLst/>
              <a:latin typeface="+mn-lt"/>
              <a:ea typeface="+mn-ea"/>
              <a:cs typeface="+mn-cs"/>
            </a:rPr>
            <a:t>計画に沿った事業の実施で借入を抑制したことにより減少</a:t>
          </a:r>
          <a:r>
            <a:rPr lang="ja-JP" altLang="en-US" sz="1100" baseline="0">
              <a:solidFill>
                <a:schemeClr val="dk1"/>
              </a:solidFill>
              <a:effectLst/>
              <a:latin typeface="+mn-lt"/>
              <a:ea typeface="+mn-ea"/>
              <a:cs typeface="+mn-cs"/>
            </a:rPr>
            <a:t>傾向であったが、平成</a:t>
          </a:r>
          <a:r>
            <a:rPr lang="en-US" altLang="ja-JP" sz="1100" baseline="0">
              <a:solidFill>
                <a:schemeClr val="dk1"/>
              </a:solidFill>
              <a:effectLst/>
              <a:latin typeface="+mn-lt"/>
              <a:ea typeface="+mn-ea"/>
              <a:cs typeface="+mn-cs"/>
            </a:rPr>
            <a:t>28</a:t>
          </a:r>
          <a:r>
            <a:rPr lang="ja-JP" altLang="en-US" sz="1100" baseline="0">
              <a:solidFill>
                <a:schemeClr val="dk1"/>
              </a:solidFill>
              <a:effectLst/>
              <a:latin typeface="+mn-lt"/>
              <a:ea typeface="+mn-ea"/>
              <a:cs typeface="+mn-cs"/>
            </a:rPr>
            <a:t>年度からの事業規模の拡大により増加</a:t>
          </a:r>
          <a:r>
            <a:rPr lang="ja-JP" altLang="ja-JP" sz="1100" baseline="0">
              <a:solidFill>
                <a:schemeClr val="dk1"/>
              </a:solidFill>
              <a:effectLst/>
              <a:latin typeface="+mn-lt"/>
              <a:ea typeface="+mn-ea"/>
              <a:cs typeface="+mn-cs"/>
            </a:rPr>
            <a:t>となった。</a:t>
          </a:r>
          <a:endParaRPr lang="ja-JP" altLang="ja-JP" sz="1400">
            <a:effectLst/>
          </a:endParaRPr>
        </a:p>
        <a:p>
          <a:r>
            <a:rPr lang="ja-JP" altLang="ja-JP" sz="1100" baseline="0">
              <a:solidFill>
                <a:schemeClr val="dk1"/>
              </a:solidFill>
              <a:effectLst/>
              <a:latin typeface="+mn-lt"/>
              <a:ea typeface="+mn-ea"/>
              <a:cs typeface="+mn-cs"/>
            </a:rPr>
            <a:t>充当可能財源等は、</a:t>
          </a:r>
          <a:r>
            <a:rPr lang="ja-JP" altLang="en-US" sz="1100" baseline="0">
              <a:solidFill>
                <a:schemeClr val="dk1"/>
              </a:solidFill>
              <a:effectLst/>
              <a:latin typeface="+mn-lt"/>
              <a:ea typeface="+mn-ea"/>
              <a:cs typeface="+mn-cs"/>
            </a:rPr>
            <a:t>事業実施により減少してきた基金を計画に基づいて目的基金を積み立てを行い充当可能基金は増加しているが、基準財政需要額算定基準額における充当可能財源は基金増加額を上回る減少となっている</a:t>
          </a:r>
          <a:r>
            <a:rPr lang="ja-JP" altLang="ja-JP" sz="1100" baseline="0">
              <a:solidFill>
                <a:schemeClr val="dk1"/>
              </a:solidFill>
              <a:effectLst/>
              <a:latin typeface="+mn-lt"/>
              <a:ea typeface="+mn-ea"/>
              <a:cs typeface="+mn-cs"/>
            </a:rPr>
            <a:t>。</a:t>
          </a:r>
          <a:endParaRPr lang="ja-JP" altLang="ja-JP" sz="1400">
            <a:effectLst/>
          </a:endParaRPr>
        </a:p>
        <a:p>
          <a:r>
            <a:rPr lang="ja-JP" altLang="ja-JP" sz="1100" baseline="0">
              <a:solidFill>
                <a:schemeClr val="dk1"/>
              </a:solidFill>
              <a:effectLst/>
              <a:latin typeface="+mn-lt"/>
              <a:ea typeface="+mn-ea"/>
              <a:cs typeface="+mn-cs"/>
            </a:rPr>
            <a:t>それらにより将来負担比率の分子が</a:t>
          </a:r>
          <a:r>
            <a:rPr lang="ja-JP" altLang="en-US" sz="1100" baseline="0">
              <a:solidFill>
                <a:schemeClr val="dk1"/>
              </a:solidFill>
              <a:effectLst/>
              <a:latin typeface="+mn-lt"/>
              <a:ea typeface="+mn-ea"/>
              <a:cs typeface="+mn-cs"/>
            </a:rPr>
            <a:t>減少</a:t>
          </a:r>
          <a:r>
            <a:rPr lang="ja-JP" altLang="ja-JP" sz="1100" baseline="0">
              <a:solidFill>
                <a:schemeClr val="dk1"/>
              </a:solidFill>
              <a:effectLst/>
              <a:latin typeface="+mn-lt"/>
              <a:ea typeface="+mn-ea"/>
              <a:cs typeface="+mn-cs"/>
            </a:rPr>
            <a:t>している。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長野県南木曽町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減債基金が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したこと、特定目的基金については施設整備に伴い、計画的な積立と取崩しを実施したことによる増減である。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これにより基金全体額については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額となっている。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個別施設計画を策定しており、これに基いた計画的な特定目的基金の積み立て、取崩しにより事業の安定化を図り、昨今の自然災害をはじめとする緊急を要する事態への備えとして町の自主財源（町税）の２箇年分（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億円）の財政調整基金を確保することとする。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子育て基金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ALT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教師派遣・子育て応援給付等へ利用</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ふるさと振興基金</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寄附目的事業へ</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利用</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ユー・アイ住宅基金</a:t>
          </a:r>
          <a:r>
            <a:rPr kumimoji="1"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住宅建設調査設計等へ利用</a:t>
          </a:r>
          <a:endParaRPr kumimoji="0"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0"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福祉基金</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 3</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社会福祉施設改修等へ</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利用</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町、実施計画に基づいたユーアイ住宅</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教育環境基金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の取り崩しを実施し、令和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年度以降に計画されている公共施設整備に向けて公共施設総合管理基金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、ユー・アイ住宅基金・子育て基金の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の積立を行った。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また、森林環境譲与税による新基金への積立を行った。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いずれも町の長期計画により計画的な積立を行い事業を実施したことによる増減である。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公共施設個別施設計画の策定により、施設を安全に利用するために計画的に目的に沿った基金積立を行い、事業を確実に進められる基金の利用を行う。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決算積立を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い、単独事業の抑制により取り崩しは行わなかった。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昨今の自然災害をはじめとする緊急を要する事態への備えとして、災害復旧期間町の財政規模の２箇年分（約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億円）の財政調整基金を確保するために段階的に積立を行う。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町実施計画、決算の状況により前年度に比べて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これまで広域ごみ焼却施設の更新、今後はＣＡＴＶ光化の計画等大型事業による償還が始まることとなり、財政状況を考慮し、計画的な基金積立が必要である。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05E9AA8-F543-4FEB-9DD5-9922724E82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8D7FB0C-5D6C-4F83-8BAE-B106D4F8BB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5562EE55-82E0-41D4-975A-8B7611B57A3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D5B487D2-F603-4D56-859B-2FF0661CD06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285E8F8A-081F-48B0-8395-C5A296F30E4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86FB4E11-23A2-4236-B975-4820A1FE18F2}"/>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長野県南木曽町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A053BECE-AE6D-4070-B4B1-3161BE88E3E1}"/>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88657DF0-0A47-44D1-AD17-B5A96C20D841}"/>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A6D3B8FC-76F7-4496-B5FE-D6309CAD83A1}"/>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11BCD425-E83E-4C70-8B67-4CBC34AD85F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4BF1A7CF-D28F-4ADB-98E5-F8E24B8F206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CAA834F0-A914-4C20-AAA2-6FC7008947E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4,092
4,064
215.93
3,877,793
3,750,923
76,670
2,373,257
3,857,531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23868E94-9226-4F2E-B2DA-C04C010DF7F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1C8B06FF-AEC8-434A-83CA-5111E6C033C6}"/>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819DE7F2-8B1C-4BA1-A4AF-537E057605C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D1FCBFFC-137C-4EB3-A3E6-4DA516FFAB4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439267BC-1E88-489B-9464-6F6AE7320C4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57691812-7C0C-47DD-9381-96DFE31C9925}"/>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F0D744E0-55F1-409F-9A5C-0C494F3C3E9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DD55E515-BC9E-4B13-ACC9-502676CAE8E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67897D88-7BA5-4A5F-96EB-5A8A5013ECC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CEE168D4-B65D-4FFA-B172-7B2DAB66C30C}"/>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78189B67-7910-4279-851F-33B86B8D59C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BD861A15-0480-449F-AA79-552942D8D95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D4F92625-AA24-4D84-8B5D-A744D4E3820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32F5DED3-4CBB-48CB-9A5C-F0E1C8187CE8}"/>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B3B67C91-87CD-4E78-8C6A-E72C2AC38C11}"/>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99C2B327-6AA6-4F27-BED0-5475BE5F819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67FC6A57-5C57-4DA3-96D3-2985D99306BC}"/>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D87CDE94-DFA3-4138-AD08-17EC50AAF718}"/>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13BC8EBD-0DCC-4174-AEFC-57B6B74BAE44}"/>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8A2AC9DA-EAAB-4AD9-A894-D0CCD51F58C3}"/>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1983A2D5-09A2-41CF-B1E5-D4A0EF079F55}"/>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A333A040-5B98-4000-A75C-AC686281011F}"/>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A7F4951E-271A-4C40-A450-F8B16AF1B17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C8FC6566-BEDF-4E6E-9EE9-5636339EF031}"/>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7CB9A422-AB8F-4241-970E-0C549919F147}"/>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F00B6DFD-5276-4E32-85B1-5B18ACFD9C1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502D1243-C490-4AC6-BBAC-1A7DC6F627DB}"/>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F01B58E2-669D-4E5E-8790-3105CF2F676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F965B04B-1880-4C7A-94F1-754A728AF97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AF38519B-1231-4774-BA72-5CBCB4B6DA4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D83BFCB2-8FAD-400E-A1E4-178CB0EF0E9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F8D85329-16C2-4312-8318-843403C800C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200D9D61-74D0-43B9-B544-9915DAD75D6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A40787F0-881A-42EC-B5C7-BBFDA171187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F8AB05DC-23E8-47A2-A0C7-246E04F47813}"/>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ysClr val="windowText" lastClr="000000"/>
              </a:solidFill>
              <a:effectLst/>
              <a:latin typeface="+mn-lt"/>
              <a:ea typeface="+mn-ea"/>
              <a:cs typeface="+mn-cs"/>
            </a:rPr>
            <a:t>有形固定資産減価償却率は、類似団体平均値を下回り、全国平均、長野県平均と比較しても低い数値となっている。今後、固定資産台帳の整備を</a:t>
          </a:r>
          <a:r>
            <a:rPr lang="ja-JP" altLang="en-US" sz="1100" b="0" i="0" baseline="0">
              <a:solidFill>
                <a:sysClr val="windowText" lastClr="000000"/>
              </a:solidFill>
              <a:effectLst/>
              <a:latin typeface="+mn-lt"/>
              <a:ea typeface="+mn-ea"/>
              <a:cs typeface="+mn-cs"/>
            </a:rPr>
            <a:t>促進</a:t>
          </a:r>
          <a:r>
            <a:rPr lang="ja-JP" altLang="ja-JP" sz="1100" b="0" i="0" baseline="0">
              <a:solidFill>
                <a:sysClr val="windowText" lastClr="000000"/>
              </a:solidFill>
              <a:effectLst/>
              <a:latin typeface="+mn-lt"/>
              <a:ea typeface="+mn-ea"/>
              <a:cs typeface="+mn-cs"/>
            </a:rPr>
            <a:t>し公共施設等総合管理計画に基づき公共施設等の維持管理コスト、問題点・課題を協議し、維持管理等を進めていく。</a:t>
          </a:r>
          <a:endParaRPr lang="ja-JP" altLang="ja-JP">
            <a:solidFill>
              <a:sysClr val="windowText" lastClr="000000"/>
            </a:solidFill>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78620FAD-B6E4-4721-96D9-B5C1C184408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99BB390-3D61-4D2F-AC36-31FA6189173E}"/>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EFFFA0CC-442D-4D24-9BDB-57E9BB36EF11}"/>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BEFD1D61-5D0F-48DA-8CA8-2F5EC13771CB}"/>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FB690A50-E412-4EAF-94F6-0A25B69265BB}"/>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E303BE9C-9D26-497E-AF56-8B45D017BB3B}"/>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DD08E1C2-EF22-466F-972D-3341069861F5}"/>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A83617D2-8574-4CC7-8FE3-F1FADCDAEA6C}"/>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68736D22-B73C-4A26-BD58-F775C3B49D4D}"/>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191D7E07-922C-4876-86C0-AAEC597B871C}"/>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3DEA0155-2580-458A-A7A4-761EE012C982}"/>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5627542A-0A9F-418E-A3C2-81D047DA218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a:extLst>
            <a:ext uri="{FF2B5EF4-FFF2-40B4-BE49-F238E27FC236}">
              <a16:creationId xmlns:a16="http://schemas.microsoft.com/office/drawing/2014/main" id="{48FB2F70-E614-42E2-B587-F5CFD68575B6}"/>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B0B93E00-0ED3-4D12-BB94-78150E13426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29</xdr:row>
      <xdr:rowOff>107569</xdr:rowOff>
    </xdr:from>
    <xdr:to>
      <xdr:col>23</xdr:col>
      <xdr:colOff>85090</xdr:colOff>
      <xdr:row>34</xdr:row>
      <xdr:rowOff>148463</xdr:rowOff>
    </xdr:to>
    <xdr:cxnSp macro="">
      <xdr:nvCxnSpPr>
        <xdr:cNvPr id="63" name="直線コネクタ 62">
          <a:extLst>
            <a:ext uri="{FF2B5EF4-FFF2-40B4-BE49-F238E27FC236}">
              <a16:creationId xmlns:a16="http://schemas.microsoft.com/office/drawing/2014/main" id="{7766B562-2A6E-4743-8F93-DF3DAA469133}"/>
            </a:ext>
          </a:extLst>
        </xdr:cNvPr>
        <xdr:cNvCxnSpPr/>
      </xdr:nvCxnSpPr>
      <xdr:spPr>
        <a:xfrm flipV="1">
          <a:off x="4760595" y="5851144"/>
          <a:ext cx="1270" cy="898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152290</xdr:rowOff>
    </xdr:from>
    <xdr:ext cx="405111" cy="259045"/>
    <xdr:sp macro="" textlink="">
      <xdr:nvSpPr>
        <xdr:cNvPr id="64" name="有形固定資産減価償却率最小値テキスト">
          <a:extLst>
            <a:ext uri="{FF2B5EF4-FFF2-40B4-BE49-F238E27FC236}">
              <a16:creationId xmlns:a16="http://schemas.microsoft.com/office/drawing/2014/main" id="{AD5FEBB6-DAD3-4A79-ACAA-C53026D2AC74}"/>
            </a:ext>
          </a:extLst>
        </xdr:cNvPr>
        <xdr:cNvSpPr txBox="1"/>
      </xdr:nvSpPr>
      <xdr:spPr>
        <a:xfrm>
          <a:off x="4813300" y="6753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148463</xdr:rowOff>
    </xdr:from>
    <xdr:to>
      <xdr:col>23</xdr:col>
      <xdr:colOff>174625</xdr:colOff>
      <xdr:row>34</xdr:row>
      <xdr:rowOff>148463</xdr:rowOff>
    </xdr:to>
    <xdr:cxnSp macro="">
      <xdr:nvCxnSpPr>
        <xdr:cNvPr id="65" name="直線コネクタ 64">
          <a:extLst>
            <a:ext uri="{FF2B5EF4-FFF2-40B4-BE49-F238E27FC236}">
              <a16:creationId xmlns:a16="http://schemas.microsoft.com/office/drawing/2014/main" id="{FA33E8B3-AE3B-4800-A303-164B40BCB656}"/>
            </a:ext>
          </a:extLst>
        </xdr:cNvPr>
        <xdr:cNvCxnSpPr/>
      </xdr:nvCxnSpPr>
      <xdr:spPr>
        <a:xfrm>
          <a:off x="4673600" y="6749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54246</xdr:rowOff>
    </xdr:from>
    <xdr:ext cx="405111" cy="259045"/>
    <xdr:sp macro="" textlink="">
      <xdr:nvSpPr>
        <xdr:cNvPr id="66" name="有形固定資産減価償却率最大値テキスト">
          <a:extLst>
            <a:ext uri="{FF2B5EF4-FFF2-40B4-BE49-F238E27FC236}">
              <a16:creationId xmlns:a16="http://schemas.microsoft.com/office/drawing/2014/main" id="{D34B9FB3-1D87-42A1-BE21-0E67941A5A8A}"/>
            </a:ext>
          </a:extLst>
        </xdr:cNvPr>
        <xdr:cNvSpPr txBox="1"/>
      </xdr:nvSpPr>
      <xdr:spPr>
        <a:xfrm>
          <a:off x="4813300" y="5626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29</xdr:row>
      <xdr:rowOff>107569</xdr:rowOff>
    </xdr:from>
    <xdr:to>
      <xdr:col>23</xdr:col>
      <xdr:colOff>174625</xdr:colOff>
      <xdr:row>29</xdr:row>
      <xdr:rowOff>107569</xdr:rowOff>
    </xdr:to>
    <xdr:cxnSp macro="">
      <xdr:nvCxnSpPr>
        <xdr:cNvPr id="67" name="直線コネクタ 66">
          <a:extLst>
            <a:ext uri="{FF2B5EF4-FFF2-40B4-BE49-F238E27FC236}">
              <a16:creationId xmlns:a16="http://schemas.microsoft.com/office/drawing/2014/main" id="{E70C5E7D-B008-4195-BDDA-210389C19F88}"/>
            </a:ext>
          </a:extLst>
        </xdr:cNvPr>
        <xdr:cNvCxnSpPr/>
      </xdr:nvCxnSpPr>
      <xdr:spPr>
        <a:xfrm>
          <a:off x="46736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139209</xdr:rowOff>
    </xdr:from>
    <xdr:ext cx="405111" cy="259045"/>
    <xdr:sp macro="" textlink="">
      <xdr:nvSpPr>
        <xdr:cNvPr id="68" name="有形固定資産減価償却率平均値テキスト">
          <a:extLst>
            <a:ext uri="{FF2B5EF4-FFF2-40B4-BE49-F238E27FC236}">
              <a16:creationId xmlns:a16="http://schemas.microsoft.com/office/drawing/2014/main" id="{91BED21C-F192-4D00-9C3C-3309BFB74093}"/>
            </a:ext>
          </a:extLst>
        </xdr:cNvPr>
        <xdr:cNvSpPr txBox="1"/>
      </xdr:nvSpPr>
      <xdr:spPr>
        <a:xfrm>
          <a:off x="4813300" y="62256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160782</xdr:rowOff>
    </xdr:from>
    <xdr:to>
      <xdr:col>23</xdr:col>
      <xdr:colOff>136525</xdr:colOff>
      <xdr:row>32</xdr:row>
      <xdr:rowOff>90932</xdr:rowOff>
    </xdr:to>
    <xdr:sp macro="" textlink="">
      <xdr:nvSpPr>
        <xdr:cNvPr id="69" name="フローチャート: 判断 68">
          <a:extLst>
            <a:ext uri="{FF2B5EF4-FFF2-40B4-BE49-F238E27FC236}">
              <a16:creationId xmlns:a16="http://schemas.microsoft.com/office/drawing/2014/main" id="{53DF5DB1-758B-4E61-A70F-A19363F17431}"/>
            </a:ext>
          </a:extLst>
        </xdr:cNvPr>
        <xdr:cNvSpPr/>
      </xdr:nvSpPr>
      <xdr:spPr>
        <a:xfrm>
          <a:off x="4711700" y="62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149987</xdr:rowOff>
    </xdr:from>
    <xdr:to>
      <xdr:col>19</xdr:col>
      <xdr:colOff>187325</xdr:colOff>
      <xdr:row>32</xdr:row>
      <xdr:rowOff>80137</xdr:rowOff>
    </xdr:to>
    <xdr:sp macro="" textlink="">
      <xdr:nvSpPr>
        <xdr:cNvPr id="70" name="フローチャート: 判断 69">
          <a:extLst>
            <a:ext uri="{FF2B5EF4-FFF2-40B4-BE49-F238E27FC236}">
              <a16:creationId xmlns:a16="http://schemas.microsoft.com/office/drawing/2014/main" id="{D7C91192-86FD-4FFB-9143-028672C23A94}"/>
            </a:ext>
          </a:extLst>
        </xdr:cNvPr>
        <xdr:cNvSpPr/>
      </xdr:nvSpPr>
      <xdr:spPr>
        <a:xfrm>
          <a:off x="4000500" y="623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76581</xdr:rowOff>
    </xdr:from>
    <xdr:to>
      <xdr:col>15</xdr:col>
      <xdr:colOff>187325</xdr:colOff>
      <xdr:row>32</xdr:row>
      <xdr:rowOff>6731</xdr:rowOff>
    </xdr:to>
    <xdr:sp macro="" textlink="">
      <xdr:nvSpPr>
        <xdr:cNvPr id="71" name="フローチャート: 判断 70">
          <a:extLst>
            <a:ext uri="{FF2B5EF4-FFF2-40B4-BE49-F238E27FC236}">
              <a16:creationId xmlns:a16="http://schemas.microsoft.com/office/drawing/2014/main" id="{A19CB701-57D2-4B40-94A5-3495EB877D13}"/>
            </a:ext>
          </a:extLst>
        </xdr:cNvPr>
        <xdr:cNvSpPr/>
      </xdr:nvSpPr>
      <xdr:spPr>
        <a:xfrm>
          <a:off x="3238500" y="616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57150</xdr:rowOff>
    </xdr:from>
    <xdr:to>
      <xdr:col>11</xdr:col>
      <xdr:colOff>187325</xdr:colOff>
      <xdr:row>31</xdr:row>
      <xdr:rowOff>158750</xdr:rowOff>
    </xdr:to>
    <xdr:sp macro="" textlink="">
      <xdr:nvSpPr>
        <xdr:cNvPr id="72" name="フローチャート: 判断 71">
          <a:extLst>
            <a:ext uri="{FF2B5EF4-FFF2-40B4-BE49-F238E27FC236}">
              <a16:creationId xmlns:a16="http://schemas.microsoft.com/office/drawing/2014/main" id="{CF621407-54FD-4E4D-B5A7-D1AC76C1F84E}"/>
            </a:ext>
          </a:extLst>
        </xdr:cNvPr>
        <xdr:cNvSpPr/>
      </xdr:nvSpPr>
      <xdr:spPr>
        <a:xfrm>
          <a:off x="2476500" y="614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20447</xdr:rowOff>
    </xdr:from>
    <xdr:to>
      <xdr:col>7</xdr:col>
      <xdr:colOff>187325</xdr:colOff>
      <xdr:row>31</xdr:row>
      <xdr:rowOff>122047</xdr:rowOff>
    </xdr:to>
    <xdr:sp macro="" textlink="">
      <xdr:nvSpPr>
        <xdr:cNvPr id="73" name="フローチャート: 判断 72">
          <a:extLst>
            <a:ext uri="{FF2B5EF4-FFF2-40B4-BE49-F238E27FC236}">
              <a16:creationId xmlns:a16="http://schemas.microsoft.com/office/drawing/2014/main" id="{FD9CA7D6-597E-4CED-BFE1-B163F8384353}"/>
            </a:ext>
          </a:extLst>
        </xdr:cNvPr>
        <xdr:cNvSpPr/>
      </xdr:nvSpPr>
      <xdr:spPr>
        <a:xfrm>
          <a:off x="1714500" y="61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5965911F-C0D8-44C9-AFE3-2563DA8F89B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A649B706-3F95-42AF-9633-A284CC7DABD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56C40BF1-E11B-478D-A8ED-EECDF0AAF2A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11417F0D-4032-4A1B-B76A-9B5B2E1F238B}"/>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D31FECF0-7105-4DDB-A960-B3DF79A73F4D}"/>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19177</xdr:rowOff>
    </xdr:from>
    <xdr:to>
      <xdr:col>23</xdr:col>
      <xdr:colOff>136525</xdr:colOff>
      <xdr:row>30</xdr:row>
      <xdr:rowOff>120777</xdr:rowOff>
    </xdr:to>
    <xdr:sp macro="" textlink="">
      <xdr:nvSpPr>
        <xdr:cNvPr id="79" name="楕円 78">
          <a:extLst>
            <a:ext uri="{FF2B5EF4-FFF2-40B4-BE49-F238E27FC236}">
              <a16:creationId xmlns:a16="http://schemas.microsoft.com/office/drawing/2014/main" id="{4D0E2053-31A7-4B23-BF12-DBCB0B150BBB}"/>
            </a:ext>
          </a:extLst>
        </xdr:cNvPr>
        <xdr:cNvSpPr/>
      </xdr:nvSpPr>
      <xdr:spPr>
        <a:xfrm>
          <a:off x="4711700" y="593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42054</xdr:rowOff>
    </xdr:from>
    <xdr:ext cx="405111" cy="259045"/>
    <xdr:sp macro="" textlink="">
      <xdr:nvSpPr>
        <xdr:cNvPr id="80" name="有形固定資産減価償却率該当値テキスト">
          <a:extLst>
            <a:ext uri="{FF2B5EF4-FFF2-40B4-BE49-F238E27FC236}">
              <a16:creationId xmlns:a16="http://schemas.microsoft.com/office/drawing/2014/main" id="{2782C08E-3669-4D65-95B3-FA0DBE5F45C5}"/>
            </a:ext>
          </a:extLst>
        </xdr:cNvPr>
        <xdr:cNvSpPr txBox="1"/>
      </xdr:nvSpPr>
      <xdr:spPr>
        <a:xfrm>
          <a:off x="4813300" y="5785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112903</xdr:rowOff>
    </xdr:from>
    <xdr:to>
      <xdr:col>19</xdr:col>
      <xdr:colOff>187325</xdr:colOff>
      <xdr:row>30</xdr:row>
      <xdr:rowOff>43053</xdr:rowOff>
    </xdr:to>
    <xdr:sp macro="" textlink="">
      <xdr:nvSpPr>
        <xdr:cNvPr id="81" name="楕円 80">
          <a:extLst>
            <a:ext uri="{FF2B5EF4-FFF2-40B4-BE49-F238E27FC236}">
              <a16:creationId xmlns:a16="http://schemas.microsoft.com/office/drawing/2014/main" id="{D490014F-EC1F-4F91-B363-E8AF60D44AD6}"/>
            </a:ext>
          </a:extLst>
        </xdr:cNvPr>
        <xdr:cNvSpPr/>
      </xdr:nvSpPr>
      <xdr:spPr>
        <a:xfrm>
          <a:off x="4000500" y="58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163703</xdr:rowOff>
    </xdr:from>
    <xdr:to>
      <xdr:col>23</xdr:col>
      <xdr:colOff>85725</xdr:colOff>
      <xdr:row>30</xdr:row>
      <xdr:rowOff>69977</xdr:rowOff>
    </xdr:to>
    <xdr:cxnSp macro="">
      <xdr:nvCxnSpPr>
        <xdr:cNvPr id="82" name="直線コネクタ 81">
          <a:extLst>
            <a:ext uri="{FF2B5EF4-FFF2-40B4-BE49-F238E27FC236}">
              <a16:creationId xmlns:a16="http://schemas.microsoft.com/office/drawing/2014/main" id="{13B97832-0EF7-4FA8-81EF-0A64D0808D78}"/>
            </a:ext>
          </a:extLst>
        </xdr:cNvPr>
        <xdr:cNvCxnSpPr/>
      </xdr:nvCxnSpPr>
      <xdr:spPr>
        <a:xfrm>
          <a:off x="4051300" y="5907278"/>
          <a:ext cx="711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136271</xdr:rowOff>
    </xdr:from>
    <xdr:to>
      <xdr:col>15</xdr:col>
      <xdr:colOff>187325</xdr:colOff>
      <xdr:row>28</xdr:row>
      <xdr:rowOff>66421</xdr:rowOff>
    </xdr:to>
    <xdr:sp macro="" textlink="">
      <xdr:nvSpPr>
        <xdr:cNvPr id="83" name="楕円 82">
          <a:extLst>
            <a:ext uri="{FF2B5EF4-FFF2-40B4-BE49-F238E27FC236}">
              <a16:creationId xmlns:a16="http://schemas.microsoft.com/office/drawing/2014/main" id="{5A819A9D-3A7A-4AA3-AE78-F55C11869108}"/>
            </a:ext>
          </a:extLst>
        </xdr:cNvPr>
        <xdr:cNvSpPr/>
      </xdr:nvSpPr>
      <xdr:spPr>
        <a:xfrm>
          <a:off x="3238500" y="553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15621</xdr:rowOff>
    </xdr:from>
    <xdr:to>
      <xdr:col>19</xdr:col>
      <xdr:colOff>136525</xdr:colOff>
      <xdr:row>29</xdr:row>
      <xdr:rowOff>163703</xdr:rowOff>
    </xdr:to>
    <xdr:cxnSp macro="">
      <xdr:nvCxnSpPr>
        <xdr:cNvPr id="84" name="直線コネクタ 83">
          <a:extLst>
            <a:ext uri="{FF2B5EF4-FFF2-40B4-BE49-F238E27FC236}">
              <a16:creationId xmlns:a16="http://schemas.microsoft.com/office/drawing/2014/main" id="{82FAB201-5F39-417F-ADB0-AD4C9C42D7E2}"/>
            </a:ext>
          </a:extLst>
        </xdr:cNvPr>
        <xdr:cNvCxnSpPr/>
      </xdr:nvCxnSpPr>
      <xdr:spPr>
        <a:xfrm>
          <a:off x="3289300" y="5587746"/>
          <a:ext cx="762000" cy="31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3683</xdr:rowOff>
    </xdr:from>
    <xdr:to>
      <xdr:col>11</xdr:col>
      <xdr:colOff>187325</xdr:colOff>
      <xdr:row>28</xdr:row>
      <xdr:rowOff>105283</xdr:rowOff>
    </xdr:to>
    <xdr:sp macro="" textlink="">
      <xdr:nvSpPr>
        <xdr:cNvPr id="85" name="楕円 84">
          <a:extLst>
            <a:ext uri="{FF2B5EF4-FFF2-40B4-BE49-F238E27FC236}">
              <a16:creationId xmlns:a16="http://schemas.microsoft.com/office/drawing/2014/main" id="{35D93C5A-29EF-48A8-AA53-4FD4A45DE6D0}"/>
            </a:ext>
          </a:extLst>
        </xdr:cNvPr>
        <xdr:cNvSpPr/>
      </xdr:nvSpPr>
      <xdr:spPr>
        <a:xfrm>
          <a:off x="2476500" y="557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15621</xdr:rowOff>
    </xdr:from>
    <xdr:to>
      <xdr:col>15</xdr:col>
      <xdr:colOff>136525</xdr:colOff>
      <xdr:row>28</xdr:row>
      <xdr:rowOff>54483</xdr:rowOff>
    </xdr:to>
    <xdr:cxnSp macro="">
      <xdr:nvCxnSpPr>
        <xdr:cNvPr id="86" name="直線コネクタ 85">
          <a:extLst>
            <a:ext uri="{FF2B5EF4-FFF2-40B4-BE49-F238E27FC236}">
              <a16:creationId xmlns:a16="http://schemas.microsoft.com/office/drawing/2014/main" id="{4CC337BE-8CC7-4043-B3B3-92034CFCE35D}"/>
            </a:ext>
          </a:extLst>
        </xdr:cNvPr>
        <xdr:cNvCxnSpPr/>
      </xdr:nvCxnSpPr>
      <xdr:spPr>
        <a:xfrm flipV="1">
          <a:off x="2527300" y="5587746"/>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71264</xdr:rowOff>
    </xdr:from>
    <xdr:ext cx="405111" cy="259045"/>
    <xdr:sp macro="" textlink="">
      <xdr:nvSpPr>
        <xdr:cNvPr id="87" name="n_1aveValue有形固定資産減価償却率">
          <a:extLst>
            <a:ext uri="{FF2B5EF4-FFF2-40B4-BE49-F238E27FC236}">
              <a16:creationId xmlns:a16="http://schemas.microsoft.com/office/drawing/2014/main" id="{38C6A34D-82D1-4706-B13A-ACACD2DD9EE8}"/>
            </a:ext>
          </a:extLst>
        </xdr:cNvPr>
        <xdr:cNvSpPr txBox="1"/>
      </xdr:nvSpPr>
      <xdr:spPr>
        <a:xfrm>
          <a:off x="3836044" y="6329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169308</xdr:rowOff>
    </xdr:from>
    <xdr:ext cx="405111" cy="259045"/>
    <xdr:sp macro="" textlink="">
      <xdr:nvSpPr>
        <xdr:cNvPr id="88" name="n_2aveValue有形固定資産減価償却率">
          <a:extLst>
            <a:ext uri="{FF2B5EF4-FFF2-40B4-BE49-F238E27FC236}">
              <a16:creationId xmlns:a16="http://schemas.microsoft.com/office/drawing/2014/main" id="{17C0491F-9092-4E29-A51F-F5D18F38D70E}"/>
            </a:ext>
          </a:extLst>
        </xdr:cNvPr>
        <xdr:cNvSpPr txBox="1"/>
      </xdr:nvSpPr>
      <xdr:spPr>
        <a:xfrm>
          <a:off x="3086744" y="6255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149877</xdr:rowOff>
    </xdr:from>
    <xdr:ext cx="405111" cy="259045"/>
    <xdr:sp macro="" textlink="">
      <xdr:nvSpPr>
        <xdr:cNvPr id="89" name="n_3aveValue有形固定資産減価償却率">
          <a:extLst>
            <a:ext uri="{FF2B5EF4-FFF2-40B4-BE49-F238E27FC236}">
              <a16:creationId xmlns:a16="http://schemas.microsoft.com/office/drawing/2014/main" id="{C9E23799-BEB0-44E5-950B-5E3D2353D1C9}"/>
            </a:ext>
          </a:extLst>
        </xdr:cNvPr>
        <xdr:cNvSpPr txBox="1"/>
      </xdr:nvSpPr>
      <xdr:spPr>
        <a:xfrm>
          <a:off x="2324744" y="6236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138574</xdr:rowOff>
    </xdr:from>
    <xdr:ext cx="405111" cy="259045"/>
    <xdr:sp macro="" textlink="">
      <xdr:nvSpPr>
        <xdr:cNvPr id="90" name="n_4aveValue有形固定資産減価償却率">
          <a:extLst>
            <a:ext uri="{FF2B5EF4-FFF2-40B4-BE49-F238E27FC236}">
              <a16:creationId xmlns:a16="http://schemas.microsoft.com/office/drawing/2014/main" id="{13D437F3-F594-48B2-AEE1-47873F1EDD35}"/>
            </a:ext>
          </a:extLst>
        </xdr:cNvPr>
        <xdr:cNvSpPr txBox="1"/>
      </xdr:nvSpPr>
      <xdr:spPr>
        <a:xfrm>
          <a:off x="1562744" y="5882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59580</xdr:rowOff>
    </xdr:from>
    <xdr:ext cx="405111" cy="259045"/>
    <xdr:sp macro="" textlink="">
      <xdr:nvSpPr>
        <xdr:cNvPr id="91" name="n_1mainValue有形固定資産減価償却率">
          <a:extLst>
            <a:ext uri="{FF2B5EF4-FFF2-40B4-BE49-F238E27FC236}">
              <a16:creationId xmlns:a16="http://schemas.microsoft.com/office/drawing/2014/main" id="{3B23E7A3-DD7F-43C3-A142-93A65022BEDD}"/>
            </a:ext>
          </a:extLst>
        </xdr:cNvPr>
        <xdr:cNvSpPr txBox="1"/>
      </xdr:nvSpPr>
      <xdr:spPr>
        <a:xfrm>
          <a:off x="3836044" y="5631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82948</xdr:rowOff>
    </xdr:from>
    <xdr:ext cx="405111" cy="259045"/>
    <xdr:sp macro="" textlink="">
      <xdr:nvSpPr>
        <xdr:cNvPr id="92" name="n_2mainValue有形固定資産減価償却率">
          <a:extLst>
            <a:ext uri="{FF2B5EF4-FFF2-40B4-BE49-F238E27FC236}">
              <a16:creationId xmlns:a16="http://schemas.microsoft.com/office/drawing/2014/main" id="{DB124F03-9C85-4F1E-A6D2-E07F5F1F1624}"/>
            </a:ext>
          </a:extLst>
        </xdr:cNvPr>
        <xdr:cNvSpPr txBox="1"/>
      </xdr:nvSpPr>
      <xdr:spPr>
        <a:xfrm>
          <a:off x="3086744" y="531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121810</xdr:rowOff>
    </xdr:from>
    <xdr:ext cx="405111" cy="259045"/>
    <xdr:sp macro="" textlink="">
      <xdr:nvSpPr>
        <xdr:cNvPr id="93" name="n_3mainValue有形固定資産減価償却率">
          <a:extLst>
            <a:ext uri="{FF2B5EF4-FFF2-40B4-BE49-F238E27FC236}">
              <a16:creationId xmlns:a16="http://schemas.microsoft.com/office/drawing/2014/main" id="{AA1137FB-E73F-41C8-BC01-F101ED8A04DE}"/>
            </a:ext>
          </a:extLst>
        </xdr:cNvPr>
        <xdr:cNvSpPr txBox="1"/>
      </xdr:nvSpPr>
      <xdr:spPr>
        <a:xfrm>
          <a:off x="2324744" y="535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a:extLst>
            <a:ext uri="{FF2B5EF4-FFF2-40B4-BE49-F238E27FC236}">
              <a16:creationId xmlns:a16="http://schemas.microsoft.com/office/drawing/2014/main" id="{3554C969-9564-42ED-9A17-634534FD1D6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a:extLst>
            <a:ext uri="{FF2B5EF4-FFF2-40B4-BE49-F238E27FC236}">
              <a16:creationId xmlns:a16="http://schemas.microsoft.com/office/drawing/2014/main" id="{4826B023-49C4-45B7-AC01-F922607AD6C2}"/>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a:extLst>
            <a:ext uri="{FF2B5EF4-FFF2-40B4-BE49-F238E27FC236}">
              <a16:creationId xmlns:a16="http://schemas.microsoft.com/office/drawing/2014/main" id="{E41BE355-9A81-4B01-A1EA-3CE790789B04}"/>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a:extLst>
            <a:ext uri="{FF2B5EF4-FFF2-40B4-BE49-F238E27FC236}">
              <a16:creationId xmlns:a16="http://schemas.microsoft.com/office/drawing/2014/main" id="{421D7565-2E1D-4718-BF7E-7577BC3964E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a:extLst>
            <a:ext uri="{FF2B5EF4-FFF2-40B4-BE49-F238E27FC236}">
              <a16:creationId xmlns:a16="http://schemas.microsoft.com/office/drawing/2014/main" id="{25E3DFFC-0FBE-486D-998E-077912C2EB6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a:extLst>
            <a:ext uri="{FF2B5EF4-FFF2-40B4-BE49-F238E27FC236}">
              <a16:creationId xmlns:a16="http://schemas.microsoft.com/office/drawing/2014/main" id="{9437B1FA-CADB-4B4C-AAD2-A64FA292B20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a:extLst>
            <a:ext uri="{FF2B5EF4-FFF2-40B4-BE49-F238E27FC236}">
              <a16:creationId xmlns:a16="http://schemas.microsoft.com/office/drawing/2014/main" id="{C19B5461-0FF9-4E26-AE03-26A67561DB1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a:extLst>
            <a:ext uri="{FF2B5EF4-FFF2-40B4-BE49-F238E27FC236}">
              <a16:creationId xmlns:a16="http://schemas.microsoft.com/office/drawing/2014/main" id="{60316A85-5B81-4FBE-9D78-3AE7AB2EA54D}"/>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a:extLst>
            <a:ext uri="{FF2B5EF4-FFF2-40B4-BE49-F238E27FC236}">
              <a16:creationId xmlns:a16="http://schemas.microsoft.com/office/drawing/2014/main" id="{062DEB08-F71A-4301-9859-AE14280F7FB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a:extLst>
            <a:ext uri="{FF2B5EF4-FFF2-40B4-BE49-F238E27FC236}">
              <a16:creationId xmlns:a16="http://schemas.microsoft.com/office/drawing/2014/main" id="{C194A04F-2350-4CAA-B427-F40A8781CB2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a:extLst>
            <a:ext uri="{FF2B5EF4-FFF2-40B4-BE49-F238E27FC236}">
              <a16:creationId xmlns:a16="http://schemas.microsoft.com/office/drawing/2014/main" id="{2A6D122D-E8DE-4E15-B4C2-9EA8011E3DE3}"/>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a:extLst>
            <a:ext uri="{FF2B5EF4-FFF2-40B4-BE49-F238E27FC236}">
              <a16:creationId xmlns:a16="http://schemas.microsoft.com/office/drawing/2014/main" id="{1C9CEB3A-5888-46C1-BAC1-1D8F67593E7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a:extLst>
            <a:ext uri="{FF2B5EF4-FFF2-40B4-BE49-F238E27FC236}">
              <a16:creationId xmlns:a16="http://schemas.microsoft.com/office/drawing/2014/main" id="{E1211902-E4AD-4E63-ABC8-1F65DC5B42E6}"/>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債務償還可能年数は、全国、長野県平均どちらも下回っているものの、類似団体平均を上回っている。これは地方債の抑制と繰り上げ償還を実施してきた成果ではあるが、事業財源に基金を取崩して充当してきたため充当可能基金が減少して</a:t>
          </a:r>
          <a:r>
            <a:rPr kumimoji="1" lang="ja-JP" altLang="en-US" sz="1100">
              <a:solidFill>
                <a:sysClr val="windowText" lastClr="000000"/>
              </a:solidFill>
              <a:effectLst/>
              <a:latin typeface="+mn-lt"/>
              <a:ea typeface="+mn-ea"/>
              <a:cs typeface="+mn-cs"/>
            </a:rPr>
            <a:t>いるため、</a:t>
          </a:r>
          <a:r>
            <a:rPr kumimoji="1" lang="ja-JP" altLang="ja-JP" sz="1100">
              <a:solidFill>
                <a:sysClr val="windowText" lastClr="000000"/>
              </a:solidFill>
              <a:effectLst/>
              <a:latin typeface="+mn-lt"/>
              <a:ea typeface="+mn-ea"/>
              <a:cs typeface="+mn-cs"/>
            </a:rPr>
            <a:t>今後の事業計画を精査するとともに充当可能基金を設定水準まで積み立てられるように進めていく。</a:t>
          </a:r>
          <a:endParaRPr lang="ja-JP" altLang="ja-JP">
            <a:solidFill>
              <a:sysClr val="windowText" lastClr="000000"/>
            </a:solidFill>
            <a:effectLst/>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a:extLst>
            <a:ext uri="{FF2B5EF4-FFF2-40B4-BE49-F238E27FC236}">
              <a16:creationId xmlns:a16="http://schemas.microsoft.com/office/drawing/2014/main" id="{2A9EF9E9-B8AF-46CE-837B-5467E83EA95A}"/>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a:extLst>
            <a:ext uri="{FF2B5EF4-FFF2-40B4-BE49-F238E27FC236}">
              <a16:creationId xmlns:a16="http://schemas.microsoft.com/office/drawing/2014/main" id="{D48D11E4-1974-4659-B344-4F1A076C110F}"/>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a:extLst>
            <a:ext uri="{FF2B5EF4-FFF2-40B4-BE49-F238E27FC236}">
              <a16:creationId xmlns:a16="http://schemas.microsoft.com/office/drawing/2014/main" id="{9DCF443F-FFB6-4EEC-92FC-F0991C3C46CD}"/>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a:extLst>
            <a:ext uri="{FF2B5EF4-FFF2-40B4-BE49-F238E27FC236}">
              <a16:creationId xmlns:a16="http://schemas.microsoft.com/office/drawing/2014/main" id="{A76B62CA-C0E9-451F-ABC2-2CE6222333FE}"/>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1" name="テキスト ボックス 110">
          <a:extLst>
            <a:ext uri="{FF2B5EF4-FFF2-40B4-BE49-F238E27FC236}">
              <a16:creationId xmlns:a16="http://schemas.microsoft.com/office/drawing/2014/main" id="{FE05C95A-53CA-4038-A94B-AF3C33604F28}"/>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a:extLst>
            <a:ext uri="{FF2B5EF4-FFF2-40B4-BE49-F238E27FC236}">
              <a16:creationId xmlns:a16="http://schemas.microsoft.com/office/drawing/2014/main" id="{1E2A12EC-5FAE-4ABF-94F5-E5F349CEBFD8}"/>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a:extLst>
            <a:ext uri="{FF2B5EF4-FFF2-40B4-BE49-F238E27FC236}">
              <a16:creationId xmlns:a16="http://schemas.microsoft.com/office/drawing/2014/main" id="{393D42FF-A5C1-47C3-B02D-34F91D7D0AFE}"/>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a:extLst>
            <a:ext uri="{FF2B5EF4-FFF2-40B4-BE49-F238E27FC236}">
              <a16:creationId xmlns:a16="http://schemas.microsoft.com/office/drawing/2014/main" id="{4E29895D-03A4-4D6E-A3AB-771834BB89B4}"/>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a:extLst>
            <a:ext uri="{FF2B5EF4-FFF2-40B4-BE49-F238E27FC236}">
              <a16:creationId xmlns:a16="http://schemas.microsoft.com/office/drawing/2014/main" id="{869B7B0E-C9DD-4E5E-9C19-1A295970685C}"/>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a:extLst>
            <a:ext uri="{FF2B5EF4-FFF2-40B4-BE49-F238E27FC236}">
              <a16:creationId xmlns:a16="http://schemas.microsoft.com/office/drawing/2014/main" id="{E660CC3C-7996-4035-811F-8B3B3895EE09}"/>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a:extLst>
            <a:ext uri="{FF2B5EF4-FFF2-40B4-BE49-F238E27FC236}">
              <a16:creationId xmlns:a16="http://schemas.microsoft.com/office/drawing/2014/main" id="{F40DA76B-2269-4BA4-9C87-4F600BD730D9}"/>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a:extLst>
            <a:ext uri="{FF2B5EF4-FFF2-40B4-BE49-F238E27FC236}">
              <a16:creationId xmlns:a16="http://schemas.microsoft.com/office/drawing/2014/main" id="{CED4AE9C-3E03-4E57-AE87-769A1040C502}"/>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19" name="テキスト ボックス 118">
          <a:extLst>
            <a:ext uri="{FF2B5EF4-FFF2-40B4-BE49-F238E27FC236}">
              <a16:creationId xmlns:a16="http://schemas.microsoft.com/office/drawing/2014/main" id="{37812117-44D2-4ED4-A530-BFF4816AED66}"/>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22DF3D4E-F9F5-4663-BEAF-F95EC405588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a:extLst>
            <a:ext uri="{FF2B5EF4-FFF2-40B4-BE49-F238E27FC236}">
              <a16:creationId xmlns:a16="http://schemas.microsoft.com/office/drawing/2014/main" id="{C4CFAF8C-E957-4338-A5E5-E388C4D3C03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36565</xdr:rowOff>
    </xdr:to>
    <xdr:cxnSp macro="">
      <xdr:nvCxnSpPr>
        <xdr:cNvPr id="122" name="直線コネクタ 121">
          <a:extLst>
            <a:ext uri="{FF2B5EF4-FFF2-40B4-BE49-F238E27FC236}">
              <a16:creationId xmlns:a16="http://schemas.microsoft.com/office/drawing/2014/main" id="{D3BE70C6-1790-4469-B33C-2D19BEB10A53}"/>
            </a:ext>
          </a:extLst>
        </xdr:cNvPr>
        <xdr:cNvCxnSpPr/>
      </xdr:nvCxnSpPr>
      <xdr:spPr>
        <a:xfrm flipV="1">
          <a:off x="14793595" y="5312833"/>
          <a:ext cx="1269" cy="149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40392</xdr:rowOff>
    </xdr:from>
    <xdr:ext cx="469744" cy="259045"/>
    <xdr:sp macro="" textlink="">
      <xdr:nvSpPr>
        <xdr:cNvPr id="123" name="債務償還比率最小値テキスト">
          <a:extLst>
            <a:ext uri="{FF2B5EF4-FFF2-40B4-BE49-F238E27FC236}">
              <a16:creationId xmlns:a16="http://schemas.microsoft.com/office/drawing/2014/main" id="{E41E0029-56C0-4402-864D-3CC5878D5020}"/>
            </a:ext>
          </a:extLst>
        </xdr:cNvPr>
        <xdr:cNvSpPr txBox="1"/>
      </xdr:nvSpPr>
      <xdr:spPr>
        <a:xfrm>
          <a:off x="14846300" y="6812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36565</xdr:rowOff>
    </xdr:from>
    <xdr:to>
      <xdr:col>76</xdr:col>
      <xdr:colOff>111125</xdr:colOff>
      <xdr:row>35</xdr:row>
      <xdr:rowOff>36565</xdr:rowOff>
    </xdr:to>
    <xdr:cxnSp macro="">
      <xdr:nvCxnSpPr>
        <xdr:cNvPr id="124" name="直線コネクタ 123">
          <a:extLst>
            <a:ext uri="{FF2B5EF4-FFF2-40B4-BE49-F238E27FC236}">
              <a16:creationId xmlns:a16="http://schemas.microsoft.com/office/drawing/2014/main" id="{4F29D35A-1163-4016-9FC9-DACE620CFF6D}"/>
            </a:ext>
          </a:extLst>
        </xdr:cNvPr>
        <xdr:cNvCxnSpPr/>
      </xdr:nvCxnSpPr>
      <xdr:spPr>
        <a:xfrm>
          <a:off x="14706600" y="680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5" name="債務償還比率最大値テキスト">
          <a:extLst>
            <a:ext uri="{FF2B5EF4-FFF2-40B4-BE49-F238E27FC236}">
              <a16:creationId xmlns:a16="http://schemas.microsoft.com/office/drawing/2014/main" id="{B75629D8-2613-44BB-ACC0-9E2A9907195F}"/>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6" name="直線コネクタ 125">
          <a:extLst>
            <a:ext uri="{FF2B5EF4-FFF2-40B4-BE49-F238E27FC236}">
              <a16:creationId xmlns:a16="http://schemas.microsoft.com/office/drawing/2014/main" id="{E2A7D0AF-E76B-4C2F-995D-6EF69E8980C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37006</xdr:rowOff>
    </xdr:from>
    <xdr:ext cx="469744" cy="259045"/>
    <xdr:sp macro="" textlink="">
      <xdr:nvSpPr>
        <xdr:cNvPr id="127" name="債務償還比率平均値テキスト">
          <a:extLst>
            <a:ext uri="{FF2B5EF4-FFF2-40B4-BE49-F238E27FC236}">
              <a16:creationId xmlns:a16="http://schemas.microsoft.com/office/drawing/2014/main" id="{890FEA52-BED1-43A1-AC37-1981A3612965}"/>
            </a:ext>
          </a:extLst>
        </xdr:cNvPr>
        <xdr:cNvSpPr txBox="1"/>
      </xdr:nvSpPr>
      <xdr:spPr>
        <a:xfrm>
          <a:off x="14846300" y="5609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14129</xdr:rowOff>
    </xdr:from>
    <xdr:to>
      <xdr:col>76</xdr:col>
      <xdr:colOff>73025</xdr:colOff>
      <xdr:row>29</xdr:row>
      <xdr:rowOff>115729</xdr:rowOff>
    </xdr:to>
    <xdr:sp macro="" textlink="">
      <xdr:nvSpPr>
        <xdr:cNvPr id="128" name="フローチャート: 判断 127">
          <a:extLst>
            <a:ext uri="{FF2B5EF4-FFF2-40B4-BE49-F238E27FC236}">
              <a16:creationId xmlns:a16="http://schemas.microsoft.com/office/drawing/2014/main" id="{0E44CADF-98B3-4366-A7F9-EDECB5CA815E}"/>
            </a:ext>
          </a:extLst>
        </xdr:cNvPr>
        <xdr:cNvSpPr/>
      </xdr:nvSpPr>
      <xdr:spPr>
        <a:xfrm>
          <a:off x="14744700" y="575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109474</xdr:rowOff>
    </xdr:from>
    <xdr:to>
      <xdr:col>72</xdr:col>
      <xdr:colOff>123825</xdr:colOff>
      <xdr:row>29</xdr:row>
      <xdr:rowOff>39624</xdr:rowOff>
    </xdr:to>
    <xdr:sp macro="" textlink="">
      <xdr:nvSpPr>
        <xdr:cNvPr id="129" name="フローチャート: 判断 128">
          <a:extLst>
            <a:ext uri="{FF2B5EF4-FFF2-40B4-BE49-F238E27FC236}">
              <a16:creationId xmlns:a16="http://schemas.microsoft.com/office/drawing/2014/main" id="{49289385-E20E-4C47-8A43-F4EBED5F5E5F}"/>
            </a:ext>
          </a:extLst>
        </xdr:cNvPr>
        <xdr:cNvSpPr/>
      </xdr:nvSpPr>
      <xdr:spPr>
        <a:xfrm>
          <a:off x="14033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144918</xdr:rowOff>
    </xdr:from>
    <xdr:to>
      <xdr:col>68</xdr:col>
      <xdr:colOff>123825</xdr:colOff>
      <xdr:row>29</xdr:row>
      <xdr:rowOff>75068</xdr:rowOff>
    </xdr:to>
    <xdr:sp macro="" textlink="">
      <xdr:nvSpPr>
        <xdr:cNvPr id="130" name="フローチャート: 判断 129">
          <a:extLst>
            <a:ext uri="{FF2B5EF4-FFF2-40B4-BE49-F238E27FC236}">
              <a16:creationId xmlns:a16="http://schemas.microsoft.com/office/drawing/2014/main" id="{E51F1D33-EE44-47B9-BC84-AB28888DDDDD}"/>
            </a:ext>
          </a:extLst>
        </xdr:cNvPr>
        <xdr:cNvSpPr/>
      </xdr:nvSpPr>
      <xdr:spPr>
        <a:xfrm>
          <a:off x="13271500" y="57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21146</xdr:rowOff>
    </xdr:from>
    <xdr:to>
      <xdr:col>64</xdr:col>
      <xdr:colOff>123825</xdr:colOff>
      <xdr:row>29</xdr:row>
      <xdr:rowOff>122746</xdr:rowOff>
    </xdr:to>
    <xdr:sp macro="" textlink="">
      <xdr:nvSpPr>
        <xdr:cNvPr id="131" name="フローチャート: 判断 130">
          <a:extLst>
            <a:ext uri="{FF2B5EF4-FFF2-40B4-BE49-F238E27FC236}">
              <a16:creationId xmlns:a16="http://schemas.microsoft.com/office/drawing/2014/main" id="{3DEB830E-EAB9-48C5-ADFD-2BD2F5A61EF3}"/>
            </a:ext>
          </a:extLst>
        </xdr:cNvPr>
        <xdr:cNvSpPr/>
      </xdr:nvSpPr>
      <xdr:spPr>
        <a:xfrm>
          <a:off x="12509500" y="576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164709</xdr:rowOff>
    </xdr:from>
    <xdr:to>
      <xdr:col>60</xdr:col>
      <xdr:colOff>123825</xdr:colOff>
      <xdr:row>29</xdr:row>
      <xdr:rowOff>94859</xdr:rowOff>
    </xdr:to>
    <xdr:sp macro="" textlink="">
      <xdr:nvSpPr>
        <xdr:cNvPr id="132" name="フローチャート: 判断 131">
          <a:extLst>
            <a:ext uri="{FF2B5EF4-FFF2-40B4-BE49-F238E27FC236}">
              <a16:creationId xmlns:a16="http://schemas.microsoft.com/office/drawing/2014/main" id="{27A81690-F79E-4910-BC6B-0C89D0622D05}"/>
            </a:ext>
          </a:extLst>
        </xdr:cNvPr>
        <xdr:cNvSpPr/>
      </xdr:nvSpPr>
      <xdr:spPr>
        <a:xfrm>
          <a:off x="11747500" y="573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A8F9647E-102D-4920-991A-60C91B8CE496}"/>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3BE10483-2342-4B3F-88BD-FDE743BE6B5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9B187D72-DCE1-4E3E-820C-8B14988C443F}"/>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5B9E7133-CE71-48D8-A532-98635885FE5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8EDB8B80-B3A9-4496-9778-2BC01058565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4434</xdr:rowOff>
    </xdr:from>
    <xdr:to>
      <xdr:col>76</xdr:col>
      <xdr:colOff>73025</xdr:colOff>
      <xdr:row>31</xdr:row>
      <xdr:rowOff>106034</xdr:rowOff>
    </xdr:to>
    <xdr:sp macro="" textlink="">
      <xdr:nvSpPr>
        <xdr:cNvPr id="138" name="楕円 137">
          <a:extLst>
            <a:ext uri="{FF2B5EF4-FFF2-40B4-BE49-F238E27FC236}">
              <a16:creationId xmlns:a16="http://schemas.microsoft.com/office/drawing/2014/main" id="{ACEAC5EE-ED4E-4C2E-8F05-FF393CEFF14A}"/>
            </a:ext>
          </a:extLst>
        </xdr:cNvPr>
        <xdr:cNvSpPr/>
      </xdr:nvSpPr>
      <xdr:spPr>
        <a:xfrm>
          <a:off x="14744700" y="609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154311</xdr:rowOff>
    </xdr:from>
    <xdr:ext cx="469744" cy="259045"/>
    <xdr:sp macro="" textlink="">
      <xdr:nvSpPr>
        <xdr:cNvPr id="139" name="債務償還比率該当値テキスト">
          <a:extLst>
            <a:ext uri="{FF2B5EF4-FFF2-40B4-BE49-F238E27FC236}">
              <a16:creationId xmlns:a16="http://schemas.microsoft.com/office/drawing/2014/main" id="{D2C90113-734D-4004-8B90-976D0844F7F1}"/>
            </a:ext>
          </a:extLst>
        </xdr:cNvPr>
        <xdr:cNvSpPr txBox="1"/>
      </xdr:nvSpPr>
      <xdr:spPr>
        <a:xfrm>
          <a:off x="14846300" y="6069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21706</xdr:rowOff>
    </xdr:from>
    <xdr:to>
      <xdr:col>72</xdr:col>
      <xdr:colOff>123825</xdr:colOff>
      <xdr:row>31</xdr:row>
      <xdr:rowOff>123306</xdr:rowOff>
    </xdr:to>
    <xdr:sp macro="" textlink="">
      <xdr:nvSpPr>
        <xdr:cNvPr id="140" name="楕円 139">
          <a:extLst>
            <a:ext uri="{FF2B5EF4-FFF2-40B4-BE49-F238E27FC236}">
              <a16:creationId xmlns:a16="http://schemas.microsoft.com/office/drawing/2014/main" id="{D35C0604-8D60-431A-8CF6-D7AC02B2F9E0}"/>
            </a:ext>
          </a:extLst>
        </xdr:cNvPr>
        <xdr:cNvSpPr/>
      </xdr:nvSpPr>
      <xdr:spPr>
        <a:xfrm>
          <a:off x="14033500" y="610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55234</xdr:rowOff>
    </xdr:from>
    <xdr:to>
      <xdr:col>76</xdr:col>
      <xdr:colOff>22225</xdr:colOff>
      <xdr:row>31</xdr:row>
      <xdr:rowOff>72506</xdr:rowOff>
    </xdr:to>
    <xdr:cxnSp macro="">
      <xdr:nvCxnSpPr>
        <xdr:cNvPr id="141" name="直線コネクタ 140">
          <a:extLst>
            <a:ext uri="{FF2B5EF4-FFF2-40B4-BE49-F238E27FC236}">
              <a16:creationId xmlns:a16="http://schemas.microsoft.com/office/drawing/2014/main" id="{C647BD25-50F7-4E12-9B4C-1146787B59A5}"/>
            </a:ext>
          </a:extLst>
        </xdr:cNvPr>
        <xdr:cNvCxnSpPr/>
      </xdr:nvCxnSpPr>
      <xdr:spPr>
        <a:xfrm flipV="1">
          <a:off x="14084300" y="6141709"/>
          <a:ext cx="7112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161131</xdr:rowOff>
    </xdr:from>
    <xdr:to>
      <xdr:col>68</xdr:col>
      <xdr:colOff>123825</xdr:colOff>
      <xdr:row>31</xdr:row>
      <xdr:rowOff>91281</xdr:rowOff>
    </xdr:to>
    <xdr:sp macro="" textlink="">
      <xdr:nvSpPr>
        <xdr:cNvPr id="142" name="楕円 141">
          <a:extLst>
            <a:ext uri="{FF2B5EF4-FFF2-40B4-BE49-F238E27FC236}">
              <a16:creationId xmlns:a16="http://schemas.microsoft.com/office/drawing/2014/main" id="{662DC271-B3E3-4266-944C-35A1CA7E805B}"/>
            </a:ext>
          </a:extLst>
        </xdr:cNvPr>
        <xdr:cNvSpPr/>
      </xdr:nvSpPr>
      <xdr:spPr>
        <a:xfrm>
          <a:off x="13271500" y="607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40481</xdr:rowOff>
    </xdr:from>
    <xdr:to>
      <xdr:col>72</xdr:col>
      <xdr:colOff>73025</xdr:colOff>
      <xdr:row>31</xdr:row>
      <xdr:rowOff>72506</xdr:rowOff>
    </xdr:to>
    <xdr:cxnSp macro="">
      <xdr:nvCxnSpPr>
        <xdr:cNvPr id="143" name="直線コネクタ 142">
          <a:extLst>
            <a:ext uri="{FF2B5EF4-FFF2-40B4-BE49-F238E27FC236}">
              <a16:creationId xmlns:a16="http://schemas.microsoft.com/office/drawing/2014/main" id="{402CC28E-56AB-47E5-8EE6-83350CD6A8AB}"/>
            </a:ext>
          </a:extLst>
        </xdr:cNvPr>
        <xdr:cNvCxnSpPr/>
      </xdr:nvCxnSpPr>
      <xdr:spPr>
        <a:xfrm>
          <a:off x="13322300" y="6126956"/>
          <a:ext cx="762000" cy="3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139721</xdr:rowOff>
    </xdr:from>
    <xdr:to>
      <xdr:col>64</xdr:col>
      <xdr:colOff>123825</xdr:colOff>
      <xdr:row>31</xdr:row>
      <xdr:rowOff>69871</xdr:rowOff>
    </xdr:to>
    <xdr:sp macro="" textlink="">
      <xdr:nvSpPr>
        <xdr:cNvPr id="144" name="楕円 143">
          <a:extLst>
            <a:ext uri="{FF2B5EF4-FFF2-40B4-BE49-F238E27FC236}">
              <a16:creationId xmlns:a16="http://schemas.microsoft.com/office/drawing/2014/main" id="{92FB254A-09DD-4457-8DF5-F670B5BD2A34}"/>
            </a:ext>
          </a:extLst>
        </xdr:cNvPr>
        <xdr:cNvSpPr/>
      </xdr:nvSpPr>
      <xdr:spPr>
        <a:xfrm>
          <a:off x="12509500" y="605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19071</xdr:rowOff>
    </xdr:from>
    <xdr:to>
      <xdr:col>68</xdr:col>
      <xdr:colOff>73025</xdr:colOff>
      <xdr:row>31</xdr:row>
      <xdr:rowOff>40481</xdr:rowOff>
    </xdr:to>
    <xdr:cxnSp macro="">
      <xdr:nvCxnSpPr>
        <xdr:cNvPr id="145" name="直線コネクタ 144">
          <a:extLst>
            <a:ext uri="{FF2B5EF4-FFF2-40B4-BE49-F238E27FC236}">
              <a16:creationId xmlns:a16="http://schemas.microsoft.com/office/drawing/2014/main" id="{A7B406F2-C68C-4809-9C28-8DB4F26BDB83}"/>
            </a:ext>
          </a:extLst>
        </xdr:cNvPr>
        <xdr:cNvCxnSpPr/>
      </xdr:nvCxnSpPr>
      <xdr:spPr>
        <a:xfrm>
          <a:off x="12560300" y="6105546"/>
          <a:ext cx="762000" cy="2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95462</xdr:rowOff>
    </xdr:from>
    <xdr:to>
      <xdr:col>60</xdr:col>
      <xdr:colOff>123825</xdr:colOff>
      <xdr:row>31</xdr:row>
      <xdr:rowOff>25612</xdr:rowOff>
    </xdr:to>
    <xdr:sp macro="" textlink="">
      <xdr:nvSpPr>
        <xdr:cNvPr id="146" name="楕円 145">
          <a:extLst>
            <a:ext uri="{FF2B5EF4-FFF2-40B4-BE49-F238E27FC236}">
              <a16:creationId xmlns:a16="http://schemas.microsoft.com/office/drawing/2014/main" id="{FF309879-D6A9-45BC-ACBD-5C3618943026}"/>
            </a:ext>
          </a:extLst>
        </xdr:cNvPr>
        <xdr:cNvSpPr/>
      </xdr:nvSpPr>
      <xdr:spPr>
        <a:xfrm>
          <a:off x="11747500" y="60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146262</xdr:rowOff>
    </xdr:from>
    <xdr:to>
      <xdr:col>64</xdr:col>
      <xdr:colOff>73025</xdr:colOff>
      <xdr:row>31</xdr:row>
      <xdr:rowOff>19071</xdr:rowOff>
    </xdr:to>
    <xdr:cxnSp macro="">
      <xdr:nvCxnSpPr>
        <xdr:cNvPr id="147" name="直線コネクタ 146">
          <a:extLst>
            <a:ext uri="{FF2B5EF4-FFF2-40B4-BE49-F238E27FC236}">
              <a16:creationId xmlns:a16="http://schemas.microsoft.com/office/drawing/2014/main" id="{48E2E5F7-0087-4EAC-BF56-71488016D431}"/>
            </a:ext>
          </a:extLst>
        </xdr:cNvPr>
        <xdr:cNvCxnSpPr/>
      </xdr:nvCxnSpPr>
      <xdr:spPr>
        <a:xfrm>
          <a:off x="11798300" y="6061287"/>
          <a:ext cx="762000" cy="4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56151</xdr:rowOff>
    </xdr:from>
    <xdr:ext cx="469744" cy="259045"/>
    <xdr:sp macro="" textlink="">
      <xdr:nvSpPr>
        <xdr:cNvPr id="148" name="n_1aveValue債務償還比率">
          <a:extLst>
            <a:ext uri="{FF2B5EF4-FFF2-40B4-BE49-F238E27FC236}">
              <a16:creationId xmlns:a16="http://schemas.microsoft.com/office/drawing/2014/main" id="{ABD6AD36-A9E0-44E2-870A-7542D9718909}"/>
            </a:ext>
          </a:extLst>
        </xdr:cNvPr>
        <xdr:cNvSpPr txBox="1"/>
      </xdr:nvSpPr>
      <xdr:spPr>
        <a:xfrm>
          <a:off x="13836727" y="545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91595</xdr:rowOff>
    </xdr:from>
    <xdr:ext cx="469744" cy="259045"/>
    <xdr:sp macro="" textlink="">
      <xdr:nvSpPr>
        <xdr:cNvPr id="149" name="n_2aveValue債務償還比率">
          <a:extLst>
            <a:ext uri="{FF2B5EF4-FFF2-40B4-BE49-F238E27FC236}">
              <a16:creationId xmlns:a16="http://schemas.microsoft.com/office/drawing/2014/main" id="{BDD0F51E-95C0-422F-85AC-25E2560CF96F}"/>
            </a:ext>
          </a:extLst>
        </xdr:cNvPr>
        <xdr:cNvSpPr txBox="1"/>
      </xdr:nvSpPr>
      <xdr:spPr>
        <a:xfrm>
          <a:off x="13087427" y="549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139273</xdr:rowOff>
    </xdr:from>
    <xdr:ext cx="469744" cy="259045"/>
    <xdr:sp macro="" textlink="">
      <xdr:nvSpPr>
        <xdr:cNvPr id="150" name="n_3aveValue債務償還比率">
          <a:extLst>
            <a:ext uri="{FF2B5EF4-FFF2-40B4-BE49-F238E27FC236}">
              <a16:creationId xmlns:a16="http://schemas.microsoft.com/office/drawing/2014/main" id="{24D9586E-C3DB-47E0-AE73-1D438D915392}"/>
            </a:ext>
          </a:extLst>
        </xdr:cNvPr>
        <xdr:cNvSpPr txBox="1"/>
      </xdr:nvSpPr>
      <xdr:spPr>
        <a:xfrm>
          <a:off x="12325427" y="553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111386</xdr:rowOff>
    </xdr:from>
    <xdr:ext cx="469744" cy="259045"/>
    <xdr:sp macro="" textlink="">
      <xdr:nvSpPr>
        <xdr:cNvPr id="151" name="n_4aveValue債務償還比率">
          <a:extLst>
            <a:ext uri="{FF2B5EF4-FFF2-40B4-BE49-F238E27FC236}">
              <a16:creationId xmlns:a16="http://schemas.microsoft.com/office/drawing/2014/main" id="{82188FA7-3F28-4B24-BB91-D40448FFB4BD}"/>
            </a:ext>
          </a:extLst>
        </xdr:cNvPr>
        <xdr:cNvSpPr txBox="1"/>
      </xdr:nvSpPr>
      <xdr:spPr>
        <a:xfrm>
          <a:off x="11563427" y="551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114433</xdr:rowOff>
    </xdr:from>
    <xdr:ext cx="469744" cy="259045"/>
    <xdr:sp macro="" textlink="">
      <xdr:nvSpPr>
        <xdr:cNvPr id="152" name="n_1mainValue債務償還比率">
          <a:extLst>
            <a:ext uri="{FF2B5EF4-FFF2-40B4-BE49-F238E27FC236}">
              <a16:creationId xmlns:a16="http://schemas.microsoft.com/office/drawing/2014/main" id="{ED88EB57-E726-44E8-B0BE-35F3F683E145}"/>
            </a:ext>
          </a:extLst>
        </xdr:cNvPr>
        <xdr:cNvSpPr txBox="1"/>
      </xdr:nvSpPr>
      <xdr:spPr>
        <a:xfrm>
          <a:off x="13836727" y="620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82408</xdr:rowOff>
    </xdr:from>
    <xdr:ext cx="469744" cy="259045"/>
    <xdr:sp macro="" textlink="">
      <xdr:nvSpPr>
        <xdr:cNvPr id="153" name="n_2mainValue債務償還比率">
          <a:extLst>
            <a:ext uri="{FF2B5EF4-FFF2-40B4-BE49-F238E27FC236}">
              <a16:creationId xmlns:a16="http://schemas.microsoft.com/office/drawing/2014/main" id="{0C0505E3-94E0-46B5-BB02-7F5E87EE3704}"/>
            </a:ext>
          </a:extLst>
        </xdr:cNvPr>
        <xdr:cNvSpPr txBox="1"/>
      </xdr:nvSpPr>
      <xdr:spPr>
        <a:xfrm>
          <a:off x="13087427" y="616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60998</xdr:rowOff>
    </xdr:from>
    <xdr:ext cx="469744" cy="259045"/>
    <xdr:sp macro="" textlink="">
      <xdr:nvSpPr>
        <xdr:cNvPr id="154" name="n_3mainValue債務償還比率">
          <a:extLst>
            <a:ext uri="{FF2B5EF4-FFF2-40B4-BE49-F238E27FC236}">
              <a16:creationId xmlns:a16="http://schemas.microsoft.com/office/drawing/2014/main" id="{4E7416D9-5C47-4680-A306-AAD0F7D25E9B}"/>
            </a:ext>
          </a:extLst>
        </xdr:cNvPr>
        <xdr:cNvSpPr txBox="1"/>
      </xdr:nvSpPr>
      <xdr:spPr>
        <a:xfrm>
          <a:off x="12325427" y="614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16739</xdr:rowOff>
    </xdr:from>
    <xdr:ext cx="469744" cy="259045"/>
    <xdr:sp macro="" textlink="">
      <xdr:nvSpPr>
        <xdr:cNvPr id="155" name="n_4mainValue債務償還比率">
          <a:extLst>
            <a:ext uri="{FF2B5EF4-FFF2-40B4-BE49-F238E27FC236}">
              <a16:creationId xmlns:a16="http://schemas.microsoft.com/office/drawing/2014/main" id="{5852F4B2-EC50-43EE-8962-E7463A7936D4}"/>
            </a:ext>
          </a:extLst>
        </xdr:cNvPr>
        <xdr:cNvSpPr txBox="1"/>
      </xdr:nvSpPr>
      <xdr:spPr>
        <a:xfrm>
          <a:off x="11563427" y="61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6" name="正方形/長方形 155">
          <a:extLst>
            <a:ext uri="{FF2B5EF4-FFF2-40B4-BE49-F238E27FC236}">
              <a16:creationId xmlns:a16="http://schemas.microsoft.com/office/drawing/2014/main" id="{2C2E2F52-87ED-4BEC-8645-58D4A1026B5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7" name="正方形/長方形 156">
          <a:extLst>
            <a:ext uri="{FF2B5EF4-FFF2-40B4-BE49-F238E27FC236}">
              <a16:creationId xmlns:a16="http://schemas.microsoft.com/office/drawing/2014/main" id="{77E15816-4702-4C3A-8E42-F2BC604427B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8" name="テキスト ボックス 157">
          <a:extLst>
            <a:ext uri="{FF2B5EF4-FFF2-40B4-BE49-F238E27FC236}">
              <a16:creationId xmlns:a16="http://schemas.microsoft.com/office/drawing/2014/main" id="{2C39DF4E-A592-45AF-B7C7-56DAA320388D}"/>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9" name="テキスト ボックス 158">
          <a:extLst>
            <a:ext uri="{FF2B5EF4-FFF2-40B4-BE49-F238E27FC236}">
              <a16:creationId xmlns:a16="http://schemas.microsoft.com/office/drawing/2014/main" id="{04F9C612-0C25-42AB-8487-1F21C4BF2554}"/>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0" name="テキスト ボックス 159">
          <a:extLst>
            <a:ext uri="{FF2B5EF4-FFF2-40B4-BE49-F238E27FC236}">
              <a16:creationId xmlns:a16="http://schemas.microsoft.com/office/drawing/2014/main" id="{1C3D4928-C728-4A92-8885-D8B79122EB7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1" name="テキスト ボックス 160">
          <a:extLst>
            <a:ext uri="{FF2B5EF4-FFF2-40B4-BE49-F238E27FC236}">
              <a16:creationId xmlns:a16="http://schemas.microsoft.com/office/drawing/2014/main" id="{0CAB9348-5861-46BB-984F-1C56936E4CA4}"/>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74AE6CA-86F5-4279-B596-002B40AD6C6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5304FC1-88B0-4BD6-9E33-CB502434A81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8DF504A-BA6A-431E-87CF-B6D0EA47BBF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C50532F-7E9B-4029-BE5A-4B1515AACEC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長野県南木曽町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3BB165B-5617-41D3-BBAE-EFEF0141BBF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7AE1509-F67C-4C49-89F7-B2D761D0F99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B1D2541-04DF-45CD-A98F-037FF05B5C3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5EE2EA3-B86E-4A86-BD8A-F5524CB0D4D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B64AE8D-5977-4BAD-B1ED-9821B4CEB51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656EA03-EF66-4DBB-ADCC-7328BB6D736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4,092
4,064
215.93
3,877,793
3,750,923
76,670
2,373,257
3,857,531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3A317AD-FBFF-4078-9F73-10193B1800A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26773FC-6E26-42D2-9490-67F31337202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83C8A45-F2C2-4C59-A868-A4C09910ECC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E171BB0-3BE4-47DB-8A63-65F5CE47C88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8EC6B7F-D216-4E34-8EC4-751F72D6597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FF086B0-C166-4F8C-A165-59ACCC6F568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4766CB0-4601-42A8-807B-F3BD33EBCE4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556D523-AC35-400A-A8B0-FDAF4932B2D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AD7A53B-395B-4464-9391-7B1AB5D4AC5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17923A2-21E2-4497-B1D8-D57163E47D0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442817E-808B-4717-9BAD-952CD740694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5129980-E610-43BA-AB46-DCE73F7362E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CF14C44-B47F-4C0E-9DD4-E39A250CB44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AA19EF9-DBDD-41A0-83A1-5BBFC0C6C20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47BE89A-690A-43A2-9960-372AFE816BA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FA03C3D-F57A-4FFC-840B-85E7FA86CAA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C2DE09D-EB18-4FED-B73B-DFF306D05C9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EF53341-B611-4A66-9777-1608A11BEB4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1ABBEB8-F1FE-4816-B8E0-153664D39C4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1176DD6D-87F0-4F80-AF78-F4FA16DB958E}"/>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D00FBD3-B99E-4336-89C9-FEBC11CDAA5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AB175E5-3117-4F05-A632-358DC553138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7C59FCD-2FDE-4D80-BAC4-19EDD4AE3D9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BFB5030-F780-4F80-AC4D-11E86597CF2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5935E0C-8AB7-4E4B-A0C2-24553BC952B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36B8FB0-8E12-409B-AC6C-5C37DA0C4D1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65DD2AF-2009-4507-BAA6-72F3EAEDFA5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4EFAAE6-B823-477F-8529-2AA1E99CB39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E35DD5F-0A63-4C90-AC33-38EDD2EA3A0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79BAC9D-7659-435C-9A4F-30D1133D17E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F6B0345-A7A6-4E5C-9325-8EEFDA3B816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E8BA396-9316-4C6D-973A-462DDA3B311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86B1CAE6-8C27-4287-BE36-0844B934E58B}"/>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D886E073-1DB5-43F0-A658-3E931FF642C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273A80ED-A54B-40DF-B7C6-95687AEA9359}"/>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9B4A7D8A-589D-47DF-84F3-3F4CEC3FE3A5}"/>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82C813EF-C457-4204-85BC-86F0AD3620D5}"/>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33F469E9-AA5C-42C6-865D-967FF509E5B2}"/>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69010C8C-3AB5-4F2B-9514-1FEAA2E7A81F}"/>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C6956305-4285-45E1-A15E-CC310B3F054E}"/>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7B9F6529-010D-40D7-9E96-A116BA473EBF}"/>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E5B66B05-0B9C-4BFA-B02B-7E91BC4ED033}"/>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26F04BCB-78E3-4CC5-A064-47BA6152599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318D88CA-2F97-43B6-B5CF-9AFD56281248}"/>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9A731858-66B8-47E1-9CCE-4D5AAFCF0E1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9525</xdr:rowOff>
    </xdr:from>
    <xdr:to>
      <xdr:col>24</xdr:col>
      <xdr:colOff>62865</xdr:colOff>
      <xdr:row>41</xdr:row>
      <xdr:rowOff>91440</xdr:rowOff>
    </xdr:to>
    <xdr:cxnSp macro="">
      <xdr:nvCxnSpPr>
        <xdr:cNvPr id="57" name="直線コネクタ 56">
          <a:extLst>
            <a:ext uri="{FF2B5EF4-FFF2-40B4-BE49-F238E27FC236}">
              <a16:creationId xmlns:a16="http://schemas.microsoft.com/office/drawing/2014/main" id="{F0C6ED46-7755-4E35-A943-457CD443ABBE}"/>
            </a:ext>
          </a:extLst>
        </xdr:cNvPr>
        <xdr:cNvCxnSpPr/>
      </xdr:nvCxnSpPr>
      <xdr:spPr>
        <a:xfrm flipV="1">
          <a:off x="4634865" y="5838825"/>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95267</xdr:rowOff>
    </xdr:from>
    <xdr:ext cx="405111" cy="259045"/>
    <xdr:sp macro="" textlink="">
      <xdr:nvSpPr>
        <xdr:cNvPr id="58" name="【道路】&#10;有形固定資産減価償却率最小値テキスト">
          <a:extLst>
            <a:ext uri="{FF2B5EF4-FFF2-40B4-BE49-F238E27FC236}">
              <a16:creationId xmlns:a16="http://schemas.microsoft.com/office/drawing/2014/main" id="{41DB8052-6400-404E-A714-6E20995998A6}"/>
            </a:ext>
          </a:extLst>
        </xdr:cNvPr>
        <xdr:cNvSpPr txBox="1"/>
      </xdr:nvSpPr>
      <xdr:spPr>
        <a:xfrm>
          <a:off x="4673600"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91440</xdr:rowOff>
    </xdr:from>
    <xdr:to>
      <xdr:col>24</xdr:col>
      <xdr:colOff>152400</xdr:colOff>
      <xdr:row>41</xdr:row>
      <xdr:rowOff>91440</xdr:rowOff>
    </xdr:to>
    <xdr:cxnSp macro="">
      <xdr:nvCxnSpPr>
        <xdr:cNvPr id="59" name="直線コネクタ 58">
          <a:extLst>
            <a:ext uri="{FF2B5EF4-FFF2-40B4-BE49-F238E27FC236}">
              <a16:creationId xmlns:a16="http://schemas.microsoft.com/office/drawing/2014/main" id="{2BD73586-F9E4-4F6A-AECE-A5726CE6D598}"/>
            </a:ext>
          </a:extLst>
        </xdr:cNvPr>
        <xdr:cNvCxnSpPr/>
      </xdr:nvCxnSpPr>
      <xdr:spPr>
        <a:xfrm>
          <a:off x="4546600" y="712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127652</xdr:rowOff>
    </xdr:from>
    <xdr:ext cx="405111" cy="259045"/>
    <xdr:sp macro="" textlink="">
      <xdr:nvSpPr>
        <xdr:cNvPr id="60" name="【道路】&#10;有形固定資産減価償却率最大値テキスト">
          <a:extLst>
            <a:ext uri="{FF2B5EF4-FFF2-40B4-BE49-F238E27FC236}">
              <a16:creationId xmlns:a16="http://schemas.microsoft.com/office/drawing/2014/main" id="{D9BFC33E-C30F-4153-8E6D-EC63CCA6C92D}"/>
            </a:ext>
          </a:extLst>
        </xdr:cNvPr>
        <xdr:cNvSpPr txBox="1"/>
      </xdr:nvSpPr>
      <xdr:spPr>
        <a:xfrm>
          <a:off x="46736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9525</xdr:rowOff>
    </xdr:from>
    <xdr:to>
      <xdr:col>24</xdr:col>
      <xdr:colOff>152400</xdr:colOff>
      <xdr:row>34</xdr:row>
      <xdr:rowOff>9525</xdr:rowOff>
    </xdr:to>
    <xdr:cxnSp macro="">
      <xdr:nvCxnSpPr>
        <xdr:cNvPr id="61" name="直線コネクタ 60">
          <a:extLst>
            <a:ext uri="{FF2B5EF4-FFF2-40B4-BE49-F238E27FC236}">
              <a16:creationId xmlns:a16="http://schemas.microsoft.com/office/drawing/2014/main" id="{C8DDA3F4-2105-4C52-B047-1A040741A760}"/>
            </a:ext>
          </a:extLst>
        </xdr:cNvPr>
        <xdr:cNvCxnSpPr/>
      </xdr:nvCxnSpPr>
      <xdr:spPr>
        <a:xfrm>
          <a:off x="4546600" y="583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93362</xdr:rowOff>
    </xdr:from>
    <xdr:ext cx="405111" cy="259045"/>
    <xdr:sp macro="" textlink="">
      <xdr:nvSpPr>
        <xdr:cNvPr id="62" name="【道路】&#10;有形固定資産減価償却率平均値テキスト">
          <a:extLst>
            <a:ext uri="{FF2B5EF4-FFF2-40B4-BE49-F238E27FC236}">
              <a16:creationId xmlns:a16="http://schemas.microsoft.com/office/drawing/2014/main" id="{0DF6307E-6502-4153-A682-BFB6B53EFE0D}"/>
            </a:ext>
          </a:extLst>
        </xdr:cNvPr>
        <xdr:cNvSpPr txBox="1"/>
      </xdr:nvSpPr>
      <xdr:spPr>
        <a:xfrm>
          <a:off x="4673600" y="643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114935</xdr:rowOff>
    </xdr:from>
    <xdr:to>
      <xdr:col>24</xdr:col>
      <xdr:colOff>114300</xdr:colOff>
      <xdr:row>38</xdr:row>
      <xdr:rowOff>45085</xdr:rowOff>
    </xdr:to>
    <xdr:sp macro="" textlink="">
      <xdr:nvSpPr>
        <xdr:cNvPr id="63" name="フローチャート: 判断 62">
          <a:extLst>
            <a:ext uri="{FF2B5EF4-FFF2-40B4-BE49-F238E27FC236}">
              <a16:creationId xmlns:a16="http://schemas.microsoft.com/office/drawing/2014/main" id="{5B2E58A2-82B7-4077-B364-7D1E4DE369A7}"/>
            </a:ext>
          </a:extLst>
        </xdr:cNvPr>
        <xdr:cNvSpPr/>
      </xdr:nvSpPr>
      <xdr:spPr>
        <a:xfrm>
          <a:off x="45847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130175</xdr:rowOff>
    </xdr:from>
    <xdr:to>
      <xdr:col>20</xdr:col>
      <xdr:colOff>38100</xdr:colOff>
      <xdr:row>38</xdr:row>
      <xdr:rowOff>60325</xdr:rowOff>
    </xdr:to>
    <xdr:sp macro="" textlink="">
      <xdr:nvSpPr>
        <xdr:cNvPr id="64" name="フローチャート: 判断 63">
          <a:extLst>
            <a:ext uri="{FF2B5EF4-FFF2-40B4-BE49-F238E27FC236}">
              <a16:creationId xmlns:a16="http://schemas.microsoft.com/office/drawing/2014/main" id="{0C825604-94CF-4181-932C-DA8DD32B04B7}"/>
            </a:ext>
          </a:extLst>
        </xdr:cNvPr>
        <xdr:cNvSpPr/>
      </xdr:nvSpPr>
      <xdr:spPr>
        <a:xfrm>
          <a:off x="3746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61595</xdr:rowOff>
    </xdr:from>
    <xdr:to>
      <xdr:col>15</xdr:col>
      <xdr:colOff>101600</xdr:colOff>
      <xdr:row>37</xdr:row>
      <xdr:rowOff>163195</xdr:rowOff>
    </xdr:to>
    <xdr:sp macro="" textlink="">
      <xdr:nvSpPr>
        <xdr:cNvPr id="65" name="フローチャート: 判断 64">
          <a:extLst>
            <a:ext uri="{FF2B5EF4-FFF2-40B4-BE49-F238E27FC236}">
              <a16:creationId xmlns:a16="http://schemas.microsoft.com/office/drawing/2014/main" id="{1B6EBB72-4CB5-4BA3-BFC9-0F6B64B80975}"/>
            </a:ext>
          </a:extLst>
        </xdr:cNvPr>
        <xdr:cNvSpPr/>
      </xdr:nvSpPr>
      <xdr:spPr>
        <a:xfrm>
          <a:off x="2857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a:extLst>
            <a:ext uri="{FF2B5EF4-FFF2-40B4-BE49-F238E27FC236}">
              <a16:creationId xmlns:a16="http://schemas.microsoft.com/office/drawing/2014/main" id="{F0368E7A-A7D0-4FC0-A3EA-806A112EC6D8}"/>
            </a:ext>
          </a:extLst>
        </xdr:cNvPr>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a:extLst>
            <a:ext uri="{FF2B5EF4-FFF2-40B4-BE49-F238E27FC236}">
              <a16:creationId xmlns:a16="http://schemas.microsoft.com/office/drawing/2014/main" id="{930D914F-462B-4EA4-9B65-09C4226CEF83}"/>
            </a:ext>
          </a:extLst>
        </xdr:cNvPr>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EEC63AA-9577-4E9F-9F02-6C985A5D45C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DC860D1-5696-4B95-9052-D43C80666AD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0FEF239-2D2D-4013-ADC6-588053F7E46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B93E0E7-D33E-4FB1-846F-16BEFCD506B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AD7E3A6-4B13-4920-9F64-F70CFBD4FD3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42545</xdr:rowOff>
    </xdr:from>
    <xdr:to>
      <xdr:col>24</xdr:col>
      <xdr:colOff>114300</xdr:colOff>
      <xdr:row>34</xdr:row>
      <xdr:rowOff>144145</xdr:rowOff>
    </xdr:to>
    <xdr:sp macro="" textlink="">
      <xdr:nvSpPr>
        <xdr:cNvPr id="73" name="楕円 72">
          <a:extLst>
            <a:ext uri="{FF2B5EF4-FFF2-40B4-BE49-F238E27FC236}">
              <a16:creationId xmlns:a16="http://schemas.microsoft.com/office/drawing/2014/main" id="{B0372A60-10F0-45FF-A8D3-E551257DCF9E}"/>
            </a:ext>
          </a:extLst>
        </xdr:cNvPr>
        <xdr:cNvSpPr/>
      </xdr:nvSpPr>
      <xdr:spPr>
        <a:xfrm>
          <a:off x="4584700" y="587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128922</xdr:rowOff>
    </xdr:from>
    <xdr:ext cx="405111" cy="259045"/>
    <xdr:sp macro="" textlink="">
      <xdr:nvSpPr>
        <xdr:cNvPr id="74" name="【道路】&#10;有形固定資産減価償却率該当値テキスト">
          <a:extLst>
            <a:ext uri="{FF2B5EF4-FFF2-40B4-BE49-F238E27FC236}">
              <a16:creationId xmlns:a16="http://schemas.microsoft.com/office/drawing/2014/main" id="{B5E337F9-644C-4361-96A3-43E82CB98852}"/>
            </a:ext>
          </a:extLst>
        </xdr:cNvPr>
        <xdr:cNvSpPr txBox="1"/>
      </xdr:nvSpPr>
      <xdr:spPr>
        <a:xfrm>
          <a:off x="4673600" y="5786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4445</xdr:rowOff>
    </xdr:from>
    <xdr:to>
      <xdr:col>20</xdr:col>
      <xdr:colOff>38100</xdr:colOff>
      <xdr:row>34</xdr:row>
      <xdr:rowOff>106045</xdr:rowOff>
    </xdr:to>
    <xdr:sp macro="" textlink="">
      <xdr:nvSpPr>
        <xdr:cNvPr id="75" name="楕円 74">
          <a:extLst>
            <a:ext uri="{FF2B5EF4-FFF2-40B4-BE49-F238E27FC236}">
              <a16:creationId xmlns:a16="http://schemas.microsoft.com/office/drawing/2014/main" id="{C18FD73B-531D-47DA-A995-BC1C0B9ECF4F}"/>
            </a:ext>
          </a:extLst>
        </xdr:cNvPr>
        <xdr:cNvSpPr/>
      </xdr:nvSpPr>
      <xdr:spPr>
        <a:xfrm>
          <a:off x="3746500" y="583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55245</xdr:rowOff>
    </xdr:from>
    <xdr:to>
      <xdr:col>24</xdr:col>
      <xdr:colOff>63500</xdr:colOff>
      <xdr:row>34</xdr:row>
      <xdr:rowOff>93345</xdr:rowOff>
    </xdr:to>
    <xdr:cxnSp macro="">
      <xdr:nvCxnSpPr>
        <xdr:cNvPr id="76" name="直線コネクタ 75">
          <a:extLst>
            <a:ext uri="{FF2B5EF4-FFF2-40B4-BE49-F238E27FC236}">
              <a16:creationId xmlns:a16="http://schemas.microsoft.com/office/drawing/2014/main" id="{BC91738B-94FC-4486-8C5E-7878D2253DB4}"/>
            </a:ext>
          </a:extLst>
        </xdr:cNvPr>
        <xdr:cNvCxnSpPr/>
      </xdr:nvCxnSpPr>
      <xdr:spPr>
        <a:xfrm>
          <a:off x="3797300" y="58845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139700</xdr:rowOff>
    </xdr:from>
    <xdr:to>
      <xdr:col>15</xdr:col>
      <xdr:colOff>101600</xdr:colOff>
      <xdr:row>34</xdr:row>
      <xdr:rowOff>69850</xdr:rowOff>
    </xdr:to>
    <xdr:sp macro="" textlink="">
      <xdr:nvSpPr>
        <xdr:cNvPr id="77" name="楕円 76">
          <a:extLst>
            <a:ext uri="{FF2B5EF4-FFF2-40B4-BE49-F238E27FC236}">
              <a16:creationId xmlns:a16="http://schemas.microsoft.com/office/drawing/2014/main" id="{0A9DD716-6860-41D3-8031-115410707700}"/>
            </a:ext>
          </a:extLst>
        </xdr:cNvPr>
        <xdr:cNvSpPr/>
      </xdr:nvSpPr>
      <xdr:spPr>
        <a:xfrm>
          <a:off x="2857500" y="579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19050</xdr:rowOff>
    </xdr:from>
    <xdr:to>
      <xdr:col>19</xdr:col>
      <xdr:colOff>177800</xdr:colOff>
      <xdr:row>34</xdr:row>
      <xdr:rowOff>55245</xdr:rowOff>
    </xdr:to>
    <xdr:cxnSp macro="">
      <xdr:nvCxnSpPr>
        <xdr:cNvPr id="78" name="直線コネクタ 77">
          <a:extLst>
            <a:ext uri="{FF2B5EF4-FFF2-40B4-BE49-F238E27FC236}">
              <a16:creationId xmlns:a16="http://schemas.microsoft.com/office/drawing/2014/main" id="{B3E73470-49D1-4EF3-840C-11469D81E6AF}"/>
            </a:ext>
          </a:extLst>
        </xdr:cNvPr>
        <xdr:cNvCxnSpPr/>
      </xdr:nvCxnSpPr>
      <xdr:spPr>
        <a:xfrm>
          <a:off x="2908300" y="58483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103505</xdr:rowOff>
    </xdr:from>
    <xdr:to>
      <xdr:col>10</xdr:col>
      <xdr:colOff>165100</xdr:colOff>
      <xdr:row>34</xdr:row>
      <xdr:rowOff>33655</xdr:rowOff>
    </xdr:to>
    <xdr:sp macro="" textlink="">
      <xdr:nvSpPr>
        <xdr:cNvPr id="79" name="楕円 78">
          <a:extLst>
            <a:ext uri="{FF2B5EF4-FFF2-40B4-BE49-F238E27FC236}">
              <a16:creationId xmlns:a16="http://schemas.microsoft.com/office/drawing/2014/main" id="{418A4432-9E95-4807-BCA6-5A919E296969}"/>
            </a:ext>
          </a:extLst>
        </xdr:cNvPr>
        <xdr:cNvSpPr/>
      </xdr:nvSpPr>
      <xdr:spPr>
        <a:xfrm>
          <a:off x="1968500" y="576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154305</xdr:rowOff>
    </xdr:from>
    <xdr:to>
      <xdr:col>15</xdr:col>
      <xdr:colOff>50800</xdr:colOff>
      <xdr:row>34</xdr:row>
      <xdr:rowOff>19050</xdr:rowOff>
    </xdr:to>
    <xdr:cxnSp macro="">
      <xdr:nvCxnSpPr>
        <xdr:cNvPr id="80" name="直線コネクタ 79">
          <a:extLst>
            <a:ext uri="{FF2B5EF4-FFF2-40B4-BE49-F238E27FC236}">
              <a16:creationId xmlns:a16="http://schemas.microsoft.com/office/drawing/2014/main" id="{5EFFE439-D9CD-4C3F-A443-B1674D7163E5}"/>
            </a:ext>
          </a:extLst>
        </xdr:cNvPr>
        <xdr:cNvCxnSpPr/>
      </xdr:nvCxnSpPr>
      <xdr:spPr>
        <a:xfrm>
          <a:off x="2019300" y="58121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51452</xdr:rowOff>
    </xdr:from>
    <xdr:ext cx="405111" cy="259045"/>
    <xdr:sp macro="" textlink="">
      <xdr:nvSpPr>
        <xdr:cNvPr id="81" name="n_1aveValue【道路】&#10;有形固定資産減価償却率">
          <a:extLst>
            <a:ext uri="{FF2B5EF4-FFF2-40B4-BE49-F238E27FC236}">
              <a16:creationId xmlns:a16="http://schemas.microsoft.com/office/drawing/2014/main" id="{EDFB3C9A-E159-4324-89B9-5745956BEDBB}"/>
            </a:ext>
          </a:extLst>
        </xdr:cNvPr>
        <xdr:cNvSpPr txBox="1"/>
      </xdr:nvSpPr>
      <xdr:spPr>
        <a:xfrm>
          <a:off x="35820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154322</xdr:rowOff>
    </xdr:from>
    <xdr:ext cx="405111" cy="259045"/>
    <xdr:sp macro="" textlink="">
      <xdr:nvSpPr>
        <xdr:cNvPr id="82" name="n_2aveValue【道路】&#10;有形固定資産減価償却率">
          <a:extLst>
            <a:ext uri="{FF2B5EF4-FFF2-40B4-BE49-F238E27FC236}">
              <a16:creationId xmlns:a16="http://schemas.microsoft.com/office/drawing/2014/main" id="{D43B9FEC-AD2F-4385-84F5-6D73F9567736}"/>
            </a:ext>
          </a:extLst>
        </xdr:cNvPr>
        <xdr:cNvSpPr txBox="1"/>
      </xdr:nvSpPr>
      <xdr:spPr>
        <a:xfrm>
          <a:off x="2705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100982</xdr:rowOff>
    </xdr:from>
    <xdr:ext cx="405111" cy="259045"/>
    <xdr:sp macro="" textlink="">
      <xdr:nvSpPr>
        <xdr:cNvPr id="83" name="n_3aveValue【道路】&#10;有形固定資産減価償却率">
          <a:extLst>
            <a:ext uri="{FF2B5EF4-FFF2-40B4-BE49-F238E27FC236}">
              <a16:creationId xmlns:a16="http://schemas.microsoft.com/office/drawing/2014/main" id="{98D6D5E3-A894-4B07-B410-00D61D3710D0}"/>
            </a:ext>
          </a:extLst>
        </xdr:cNvPr>
        <xdr:cNvSpPr txBox="1"/>
      </xdr:nvSpPr>
      <xdr:spPr>
        <a:xfrm>
          <a:off x="1816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126382</xdr:rowOff>
    </xdr:from>
    <xdr:ext cx="405111" cy="259045"/>
    <xdr:sp macro="" textlink="">
      <xdr:nvSpPr>
        <xdr:cNvPr id="84" name="n_4aveValue【道路】&#10;有形固定資産減価償却率">
          <a:extLst>
            <a:ext uri="{FF2B5EF4-FFF2-40B4-BE49-F238E27FC236}">
              <a16:creationId xmlns:a16="http://schemas.microsoft.com/office/drawing/2014/main" id="{2E8F17A4-7616-44AA-BD1E-A49A2836203D}"/>
            </a:ext>
          </a:extLst>
        </xdr:cNvPr>
        <xdr:cNvSpPr txBox="1"/>
      </xdr:nvSpPr>
      <xdr:spPr>
        <a:xfrm>
          <a:off x="927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122572</xdr:rowOff>
    </xdr:from>
    <xdr:ext cx="405111" cy="259045"/>
    <xdr:sp macro="" textlink="">
      <xdr:nvSpPr>
        <xdr:cNvPr id="85" name="n_1mainValue【道路】&#10;有形固定資産減価償却率">
          <a:extLst>
            <a:ext uri="{FF2B5EF4-FFF2-40B4-BE49-F238E27FC236}">
              <a16:creationId xmlns:a16="http://schemas.microsoft.com/office/drawing/2014/main" id="{E7757439-525D-4A8E-A959-17085B1804DC}"/>
            </a:ext>
          </a:extLst>
        </xdr:cNvPr>
        <xdr:cNvSpPr txBox="1"/>
      </xdr:nvSpPr>
      <xdr:spPr>
        <a:xfrm>
          <a:off x="3582044" y="560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86377</xdr:rowOff>
    </xdr:from>
    <xdr:ext cx="405111" cy="259045"/>
    <xdr:sp macro="" textlink="">
      <xdr:nvSpPr>
        <xdr:cNvPr id="86" name="n_2mainValue【道路】&#10;有形固定資産減価償却率">
          <a:extLst>
            <a:ext uri="{FF2B5EF4-FFF2-40B4-BE49-F238E27FC236}">
              <a16:creationId xmlns:a16="http://schemas.microsoft.com/office/drawing/2014/main" id="{DB6D427E-99A5-404E-9F09-4311E7545C23}"/>
            </a:ext>
          </a:extLst>
        </xdr:cNvPr>
        <xdr:cNvSpPr txBox="1"/>
      </xdr:nvSpPr>
      <xdr:spPr>
        <a:xfrm>
          <a:off x="2705744" y="557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50182</xdr:rowOff>
    </xdr:from>
    <xdr:ext cx="405111" cy="259045"/>
    <xdr:sp macro="" textlink="">
      <xdr:nvSpPr>
        <xdr:cNvPr id="87" name="n_3mainValue【道路】&#10;有形固定資産減価償却率">
          <a:extLst>
            <a:ext uri="{FF2B5EF4-FFF2-40B4-BE49-F238E27FC236}">
              <a16:creationId xmlns:a16="http://schemas.microsoft.com/office/drawing/2014/main" id="{05AAB24F-13CB-4FFC-8539-93CA33839C0F}"/>
            </a:ext>
          </a:extLst>
        </xdr:cNvPr>
        <xdr:cNvSpPr txBox="1"/>
      </xdr:nvSpPr>
      <xdr:spPr>
        <a:xfrm>
          <a:off x="1816744" y="553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93D5AAFE-98FA-412A-AEC5-73F284BFD5D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0B2745FF-EEF4-402F-BA79-B54B4623487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A032F0B4-46D3-4D4F-ADC4-AD20AF52F1F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D3A4AD3A-E33A-4562-93CE-72662554022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D536EB53-DAEA-47D0-8E9B-F87B41C677F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A2000E19-8DD3-4B2B-AE2A-ABB487670BC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0E524C55-E879-4621-979B-AB65C900BD1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02F84E6B-F47C-4F8D-A6A7-EE36375A884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8DCF6205-3D03-43D9-82A0-0E146EBADA2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0A28BA60-EE40-481B-A388-AC69F5A107D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F4633208-8947-4878-8CD9-08B53692525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id="{04A0B2AF-CFFE-4968-9C77-13FE345004C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F9B98BEB-DA31-4D71-9C45-A450FDCF4C1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a:extLst>
            <a:ext uri="{FF2B5EF4-FFF2-40B4-BE49-F238E27FC236}">
              <a16:creationId xmlns:a16="http://schemas.microsoft.com/office/drawing/2014/main" id="{C2A4E7A0-0043-4C6F-947B-CEF5009DB3B7}"/>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D3B90CC1-DEC4-4592-9C4C-9BDF33B4DDA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3" name="テキスト ボックス 102">
          <a:extLst>
            <a:ext uri="{FF2B5EF4-FFF2-40B4-BE49-F238E27FC236}">
              <a16:creationId xmlns:a16="http://schemas.microsoft.com/office/drawing/2014/main" id="{1AB2877B-190C-43F1-AECF-11FEE98EA253}"/>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1048994A-AEC9-4B47-84D4-561BFCEFA103}"/>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5" name="テキスト ボックス 104">
          <a:extLst>
            <a:ext uri="{FF2B5EF4-FFF2-40B4-BE49-F238E27FC236}">
              <a16:creationId xmlns:a16="http://schemas.microsoft.com/office/drawing/2014/main" id="{31600882-D26E-4C27-9037-E253DE25378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9AA504EA-B8AB-4DFD-80F6-BE8B96C89F4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7" name="テキスト ボックス 106">
          <a:extLst>
            <a:ext uri="{FF2B5EF4-FFF2-40B4-BE49-F238E27FC236}">
              <a16:creationId xmlns:a16="http://schemas.microsoft.com/office/drawing/2014/main" id="{5B29EDAC-3101-4574-A518-34DCC6D413B5}"/>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07ED24FF-E19A-466E-8689-0185EFB7F65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9" name="テキスト ボックス 108">
          <a:extLst>
            <a:ext uri="{FF2B5EF4-FFF2-40B4-BE49-F238E27FC236}">
              <a16:creationId xmlns:a16="http://schemas.microsoft.com/office/drawing/2014/main" id="{8557D834-A32A-4EAD-9275-9A628670C28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2477C51E-BFF6-4E23-B711-39555FD2A4C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57775</xdr:rowOff>
    </xdr:from>
    <xdr:to>
      <xdr:col>54</xdr:col>
      <xdr:colOff>189865</xdr:colOff>
      <xdr:row>41</xdr:row>
      <xdr:rowOff>148057</xdr:rowOff>
    </xdr:to>
    <xdr:cxnSp macro="">
      <xdr:nvCxnSpPr>
        <xdr:cNvPr id="111" name="直線コネクタ 110">
          <a:extLst>
            <a:ext uri="{FF2B5EF4-FFF2-40B4-BE49-F238E27FC236}">
              <a16:creationId xmlns:a16="http://schemas.microsoft.com/office/drawing/2014/main" id="{2C50BE5D-FF0C-414C-82C9-1D8ABF0F5506}"/>
            </a:ext>
          </a:extLst>
        </xdr:cNvPr>
        <xdr:cNvCxnSpPr/>
      </xdr:nvCxnSpPr>
      <xdr:spPr>
        <a:xfrm flipV="1">
          <a:off x="10476865" y="5715625"/>
          <a:ext cx="0" cy="146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151884</xdr:rowOff>
    </xdr:from>
    <xdr:ext cx="469744" cy="259045"/>
    <xdr:sp macro="" textlink="">
      <xdr:nvSpPr>
        <xdr:cNvPr id="112" name="【道路】&#10;一人当たり延長最小値テキスト">
          <a:extLst>
            <a:ext uri="{FF2B5EF4-FFF2-40B4-BE49-F238E27FC236}">
              <a16:creationId xmlns:a16="http://schemas.microsoft.com/office/drawing/2014/main" id="{9CCC55C1-FE77-4819-B49E-0360DC3350BA}"/>
            </a:ext>
          </a:extLst>
        </xdr:cNvPr>
        <xdr:cNvSpPr txBox="1"/>
      </xdr:nvSpPr>
      <xdr:spPr>
        <a:xfrm>
          <a:off x="10515600" y="718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148057</xdr:rowOff>
    </xdr:from>
    <xdr:to>
      <xdr:col>55</xdr:col>
      <xdr:colOff>88900</xdr:colOff>
      <xdr:row>41</xdr:row>
      <xdr:rowOff>148057</xdr:rowOff>
    </xdr:to>
    <xdr:cxnSp macro="">
      <xdr:nvCxnSpPr>
        <xdr:cNvPr id="113" name="直線コネクタ 112">
          <a:extLst>
            <a:ext uri="{FF2B5EF4-FFF2-40B4-BE49-F238E27FC236}">
              <a16:creationId xmlns:a16="http://schemas.microsoft.com/office/drawing/2014/main" id="{B61C22B3-850C-4696-A1CE-266D123BBD0F}"/>
            </a:ext>
          </a:extLst>
        </xdr:cNvPr>
        <xdr:cNvCxnSpPr/>
      </xdr:nvCxnSpPr>
      <xdr:spPr>
        <a:xfrm>
          <a:off x="10388600" y="7177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4452</xdr:rowOff>
    </xdr:from>
    <xdr:ext cx="599010" cy="259045"/>
    <xdr:sp macro="" textlink="">
      <xdr:nvSpPr>
        <xdr:cNvPr id="114" name="【道路】&#10;一人当たり延長最大値テキスト">
          <a:extLst>
            <a:ext uri="{FF2B5EF4-FFF2-40B4-BE49-F238E27FC236}">
              <a16:creationId xmlns:a16="http://schemas.microsoft.com/office/drawing/2014/main" id="{5EC61A65-9ACD-450A-9E6D-664742FE6051}"/>
            </a:ext>
          </a:extLst>
        </xdr:cNvPr>
        <xdr:cNvSpPr txBox="1"/>
      </xdr:nvSpPr>
      <xdr:spPr>
        <a:xfrm>
          <a:off x="10515600" y="549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57775</xdr:rowOff>
    </xdr:from>
    <xdr:to>
      <xdr:col>55</xdr:col>
      <xdr:colOff>88900</xdr:colOff>
      <xdr:row>33</xdr:row>
      <xdr:rowOff>57775</xdr:rowOff>
    </xdr:to>
    <xdr:cxnSp macro="">
      <xdr:nvCxnSpPr>
        <xdr:cNvPr id="115" name="直線コネクタ 114">
          <a:extLst>
            <a:ext uri="{FF2B5EF4-FFF2-40B4-BE49-F238E27FC236}">
              <a16:creationId xmlns:a16="http://schemas.microsoft.com/office/drawing/2014/main" id="{8EA939E0-26F2-44DB-ACEF-14220F726225}"/>
            </a:ext>
          </a:extLst>
        </xdr:cNvPr>
        <xdr:cNvCxnSpPr/>
      </xdr:nvCxnSpPr>
      <xdr:spPr>
        <a:xfrm>
          <a:off x="10388600" y="571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129224</xdr:rowOff>
    </xdr:from>
    <xdr:ext cx="534377" cy="259045"/>
    <xdr:sp macro="" textlink="">
      <xdr:nvSpPr>
        <xdr:cNvPr id="116" name="【道路】&#10;一人当たり延長平均値テキスト">
          <a:extLst>
            <a:ext uri="{FF2B5EF4-FFF2-40B4-BE49-F238E27FC236}">
              <a16:creationId xmlns:a16="http://schemas.microsoft.com/office/drawing/2014/main" id="{406FACF7-6B10-487D-BAEA-7120EEFD3FFF}"/>
            </a:ext>
          </a:extLst>
        </xdr:cNvPr>
        <xdr:cNvSpPr txBox="1"/>
      </xdr:nvSpPr>
      <xdr:spPr>
        <a:xfrm>
          <a:off x="10515600" y="6644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106347</xdr:rowOff>
    </xdr:from>
    <xdr:to>
      <xdr:col>55</xdr:col>
      <xdr:colOff>50800</xdr:colOff>
      <xdr:row>40</xdr:row>
      <xdr:rowOff>36497</xdr:rowOff>
    </xdr:to>
    <xdr:sp macro="" textlink="">
      <xdr:nvSpPr>
        <xdr:cNvPr id="117" name="フローチャート: 判断 116">
          <a:extLst>
            <a:ext uri="{FF2B5EF4-FFF2-40B4-BE49-F238E27FC236}">
              <a16:creationId xmlns:a16="http://schemas.microsoft.com/office/drawing/2014/main" id="{DA7D00CB-0E9D-4A9E-9BE8-F1FFD1CCB0DA}"/>
            </a:ext>
          </a:extLst>
        </xdr:cNvPr>
        <xdr:cNvSpPr/>
      </xdr:nvSpPr>
      <xdr:spPr>
        <a:xfrm>
          <a:off x="10426700" y="6792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99016</xdr:rowOff>
    </xdr:from>
    <xdr:to>
      <xdr:col>50</xdr:col>
      <xdr:colOff>165100</xdr:colOff>
      <xdr:row>40</xdr:row>
      <xdr:rowOff>29166</xdr:rowOff>
    </xdr:to>
    <xdr:sp macro="" textlink="">
      <xdr:nvSpPr>
        <xdr:cNvPr id="118" name="フローチャート: 判断 117">
          <a:extLst>
            <a:ext uri="{FF2B5EF4-FFF2-40B4-BE49-F238E27FC236}">
              <a16:creationId xmlns:a16="http://schemas.microsoft.com/office/drawing/2014/main" id="{A15D17FE-A4F8-4CB9-A02C-19B14EB6F2DC}"/>
            </a:ext>
          </a:extLst>
        </xdr:cNvPr>
        <xdr:cNvSpPr/>
      </xdr:nvSpPr>
      <xdr:spPr>
        <a:xfrm>
          <a:off x="9588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94186</xdr:rowOff>
    </xdr:from>
    <xdr:to>
      <xdr:col>46</xdr:col>
      <xdr:colOff>38100</xdr:colOff>
      <xdr:row>40</xdr:row>
      <xdr:rowOff>24336</xdr:rowOff>
    </xdr:to>
    <xdr:sp macro="" textlink="">
      <xdr:nvSpPr>
        <xdr:cNvPr id="119" name="フローチャート: 判断 118">
          <a:extLst>
            <a:ext uri="{FF2B5EF4-FFF2-40B4-BE49-F238E27FC236}">
              <a16:creationId xmlns:a16="http://schemas.microsoft.com/office/drawing/2014/main" id="{F5FAFA07-7BE9-4E4F-9BEC-14F30390C3E5}"/>
            </a:ext>
          </a:extLst>
        </xdr:cNvPr>
        <xdr:cNvSpPr/>
      </xdr:nvSpPr>
      <xdr:spPr>
        <a:xfrm>
          <a:off x="8699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89408</xdr:rowOff>
    </xdr:from>
    <xdr:to>
      <xdr:col>41</xdr:col>
      <xdr:colOff>101600</xdr:colOff>
      <xdr:row>40</xdr:row>
      <xdr:rowOff>19558</xdr:rowOff>
    </xdr:to>
    <xdr:sp macro="" textlink="">
      <xdr:nvSpPr>
        <xdr:cNvPr id="120" name="フローチャート: 判断 119">
          <a:extLst>
            <a:ext uri="{FF2B5EF4-FFF2-40B4-BE49-F238E27FC236}">
              <a16:creationId xmlns:a16="http://schemas.microsoft.com/office/drawing/2014/main" id="{A195704E-3583-485B-8A67-9C0B9810B153}"/>
            </a:ext>
          </a:extLst>
        </xdr:cNvPr>
        <xdr:cNvSpPr/>
      </xdr:nvSpPr>
      <xdr:spPr>
        <a:xfrm>
          <a:off x="7810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84013</xdr:rowOff>
    </xdr:from>
    <xdr:to>
      <xdr:col>36</xdr:col>
      <xdr:colOff>165100</xdr:colOff>
      <xdr:row>40</xdr:row>
      <xdr:rowOff>14163</xdr:rowOff>
    </xdr:to>
    <xdr:sp macro="" textlink="">
      <xdr:nvSpPr>
        <xdr:cNvPr id="121" name="フローチャート: 判断 120">
          <a:extLst>
            <a:ext uri="{FF2B5EF4-FFF2-40B4-BE49-F238E27FC236}">
              <a16:creationId xmlns:a16="http://schemas.microsoft.com/office/drawing/2014/main" id="{867AC7C8-3D49-4F9A-969C-29ABEF7647C5}"/>
            </a:ext>
          </a:extLst>
        </xdr:cNvPr>
        <xdr:cNvSpPr/>
      </xdr:nvSpPr>
      <xdr:spPr>
        <a:xfrm>
          <a:off x="6921500" y="677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E5D54FEF-C5CB-468B-87B6-F8E5471F50B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D346EF28-E8EC-4688-9D88-1A394A09E6E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AA492642-78B6-48C4-B042-75964EA157B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010C1A4-2D59-4B18-AA45-E7084E2E9C6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94C1771-ABD9-4361-846E-98CC0C01D39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109068</xdr:rowOff>
    </xdr:from>
    <xdr:to>
      <xdr:col>55</xdr:col>
      <xdr:colOff>50800</xdr:colOff>
      <xdr:row>40</xdr:row>
      <xdr:rowOff>39218</xdr:rowOff>
    </xdr:to>
    <xdr:sp macro="" textlink="">
      <xdr:nvSpPr>
        <xdr:cNvPr id="127" name="楕円 126">
          <a:extLst>
            <a:ext uri="{FF2B5EF4-FFF2-40B4-BE49-F238E27FC236}">
              <a16:creationId xmlns:a16="http://schemas.microsoft.com/office/drawing/2014/main" id="{369BD613-B035-4B75-97CD-DACF3DEAFBB5}"/>
            </a:ext>
          </a:extLst>
        </xdr:cNvPr>
        <xdr:cNvSpPr/>
      </xdr:nvSpPr>
      <xdr:spPr>
        <a:xfrm>
          <a:off x="10426700" y="679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87495</xdr:rowOff>
    </xdr:from>
    <xdr:ext cx="534377" cy="259045"/>
    <xdr:sp macro="" textlink="">
      <xdr:nvSpPr>
        <xdr:cNvPr id="128" name="【道路】&#10;一人当たり延長該当値テキスト">
          <a:extLst>
            <a:ext uri="{FF2B5EF4-FFF2-40B4-BE49-F238E27FC236}">
              <a16:creationId xmlns:a16="http://schemas.microsoft.com/office/drawing/2014/main" id="{56AB977E-E139-401B-B7E5-539324AD910A}"/>
            </a:ext>
          </a:extLst>
        </xdr:cNvPr>
        <xdr:cNvSpPr txBox="1"/>
      </xdr:nvSpPr>
      <xdr:spPr>
        <a:xfrm>
          <a:off x="10515600" y="67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113434</xdr:rowOff>
    </xdr:from>
    <xdr:to>
      <xdr:col>50</xdr:col>
      <xdr:colOff>165100</xdr:colOff>
      <xdr:row>40</xdr:row>
      <xdr:rowOff>43584</xdr:rowOff>
    </xdr:to>
    <xdr:sp macro="" textlink="">
      <xdr:nvSpPr>
        <xdr:cNvPr id="129" name="楕円 128">
          <a:extLst>
            <a:ext uri="{FF2B5EF4-FFF2-40B4-BE49-F238E27FC236}">
              <a16:creationId xmlns:a16="http://schemas.microsoft.com/office/drawing/2014/main" id="{4BA69FCE-698D-4149-82EA-5881EA5BC6F2}"/>
            </a:ext>
          </a:extLst>
        </xdr:cNvPr>
        <xdr:cNvSpPr/>
      </xdr:nvSpPr>
      <xdr:spPr>
        <a:xfrm>
          <a:off x="9588500" y="679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159868</xdr:rowOff>
    </xdr:from>
    <xdr:to>
      <xdr:col>55</xdr:col>
      <xdr:colOff>0</xdr:colOff>
      <xdr:row>39</xdr:row>
      <xdr:rowOff>164234</xdr:rowOff>
    </xdr:to>
    <xdr:cxnSp macro="">
      <xdr:nvCxnSpPr>
        <xdr:cNvPr id="130" name="直線コネクタ 129">
          <a:extLst>
            <a:ext uri="{FF2B5EF4-FFF2-40B4-BE49-F238E27FC236}">
              <a16:creationId xmlns:a16="http://schemas.microsoft.com/office/drawing/2014/main" id="{6A0F947D-741C-4B48-B11B-F1A4F3F7F3B0}"/>
            </a:ext>
          </a:extLst>
        </xdr:cNvPr>
        <xdr:cNvCxnSpPr/>
      </xdr:nvCxnSpPr>
      <xdr:spPr>
        <a:xfrm flipV="1">
          <a:off x="9639300" y="6846418"/>
          <a:ext cx="838200" cy="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121786</xdr:rowOff>
    </xdr:from>
    <xdr:to>
      <xdr:col>46</xdr:col>
      <xdr:colOff>38100</xdr:colOff>
      <xdr:row>40</xdr:row>
      <xdr:rowOff>51936</xdr:rowOff>
    </xdr:to>
    <xdr:sp macro="" textlink="">
      <xdr:nvSpPr>
        <xdr:cNvPr id="131" name="楕円 130">
          <a:extLst>
            <a:ext uri="{FF2B5EF4-FFF2-40B4-BE49-F238E27FC236}">
              <a16:creationId xmlns:a16="http://schemas.microsoft.com/office/drawing/2014/main" id="{E8E6F171-77F9-4595-B4A0-D61F086FD5CA}"/>
            </a:ext>
          </a:extLst>
        </xdr:cNvPr>
        <xdr:cNvSpPr/>
      </xdr:nvSpPr>
      <xdr:spPr>
        <a:xfrm>
          <a:off x="8699500" y="680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164234</xdr:rowOff>
    </xdr:from>
    <xdr:to>
      <xdr:col>50</xdr:col>
      <xdr:colOff>114300</xdr:colOff>
      <xdr:row>40</xdr:row>
      <xdr:rowOff>1136</xdr:rowOff>
    </xdr:to>
    <xdr:cxnSp macro="">
      <xdr:nvCxnSpPr>
        <xdr:cNvPr id="132" name="直線コネクタ 131">
          <a:extLst>
            <a:ext uri="{FF2B5EF4-FFF2-40B4-BE49-F238E27FC236}">
              <a16:creationId xmlns:a16="http://schemas.microsoft.com/office/drawing/2014/main" id="{ADF0498D-DA94-49F1-BC3D-95A4720F36C1}"/>
            </a:ext>
          </a:extLst>
        </xdr:cNvPr>
        <xdr:cNvCxnSpPr/>
      </xdr:nvCxnSpPr>
      <xdr:spPr>
        <a:xfrm flipV="1">
          <a:off x="8750300" y="6850784"/>
          <a:ext cx="889000" cy="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131844</xdr:rowOff>
    </xdr:from>
    <xdr:to>
      <xdr:col>41</xdr:col>
      <xdr:colOff>101600</xdr:colOff>
      <xdr:row>40</xdr:row>
      <xdr:rowOff>61994</xdr:rowOff>
    </xdr:to>
    <xdr:sp macro="" textlink="">
      <xdr:nvSpPr>
        <xdr:cNvPr id="133" name="楕円 132">
          <a:extLst>
            <a:ext uri="{FF2B5EF4-FFF2-40B4-BE49-F238E27FC236}">
              <a16:creationId xmlns:a16="http://schemas.microsoft.com/office/drawing/2014/main" id="{F8A15062-3A36-4D59-8778-CA5074139ACE}"/>
            </a:ext>
          </a:extLst>
        </xdr:cNvPr>
        <xdr:cNvSpPr/>
      </xdr:nvSpPr>
      <xdr:spPr>
        <a:xfrm>
          <a:off x="7810500" y="681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1136</xdr:rowOff>
    </xdr:from>
    <xdr:to>
      <xdr:col>45</xdr:col>
      <xdr:colOff>177800</xdr:colOff>
      <xdr:row>40</xdr:row>
      <xdr:rowOff>11194</xdr:rowOff>
    </xdr:to>
    <xdr:cxnSp macro="">
      <xdr:nvCxnSpPr>
        <xdr:cNvPr id="134" name="直線コネクタ 133">
          <a:extLst>
            <a:ext uri="{FF2B5EF4-FFF2-40B4-BE49-F238E27FC236}">
              <a16:creationId xmlns:a16="http://schemas.microsoft.com/office/drawing/2014/main" id="{B705A3F8-B5DB-4E4D-B23C-49711C4C8583}"/>
            </a:ext>
          </a:extLst>
        </xdr:cNvPr>
        <xdr:cNvCxnSpPr/>
      </xdr:nvCxnSpPr>
      <xdr:spPr>
        <a:xfrm flipV="1">
          <a:off x="7861300" y="6859136"/>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45693</xdr:rowOff>
    </xdr:from>
    <xdr:ext cx="534377" cy="259045"/>
    <xdr:sp macro="" textlink="">
      <xdr:nvSpPr>
        <xdr:cNvPr id="135" name="n_1aveValue【道路】&#10;一人当たり延長">
          <a:extLst>
            <a:ext uri="{FF2B5EF4-FFF2-40B4-BE49-F238E27FC236}">
              <a16:creationId xmlns:a16="http://schemas.microsoft.com/office/drawing/2014/main" id="{E06FB8E2-43DB-4B4D-ADAC-4652B00C6B3B}"/>
            </a:ext>
          </a:extLst>
        </xdr:cNvPr>
        <xdr:cNvSpPr txBox="1"/>
      </xdr:nvSpPr>
      <xdr:spPr>
        <a:xfrm>
          <a:off x="9359411" y="656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40863</xdr:rowOff>
    </xdr:from>
    <xdr:ext cx="534377" cy="259045"/>
    <xdr:sp macro="" textlink="">
      <xdr:nvSpPr>
        <xdr:cNvPr id="136" name="n_2aveValue【道路】&#10;一人当たり延長">
          <a:extLst>
            <a:ext uri="{FF2B5EF4-FFF2-40B4-BE49-F238E27FC236}">
              <a16:creationId xmlns:a16="http://schemas.microsoft.com/office/drawing/2014/main" id="{983A7E15-3366-45D7-A975-AC667A81FB2B}"/>
            </a:ext>
          </a:extLst>
        </xdr:cNvPr>
        <xdr:cNvSpPr txBox="1"/>
      </xdr:nvSpPr>
      <xdr:spPr>
        <a:xfrm>
          <a:off x="8483111" y="655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36085</xdr:rowOff>
    </xdr:from>
    <xdr:ext cx="534377" cy="259045"/>
    <xdr:sp macro="" textlink="">
      <xdr:nvSpPr>
        <xdr:cNvPr id="137" name="n_3aveValue【道路】&#10;一人当たり延長">
          <a:extLst>
            <a:ext uri="{FF2B5EF4-FFF2-40B4-BE49-F238E27FC236}">
              <a16:creationId xmlns:a16="http://schemas.microsoft.com/office/drawing/2014/main" id="{B70231AC-57C0-49A4-8E90-2D8B58300ACE}"/>
            </a:ext>
          </a:extLst>
        </xdr:cNvPr>
        <xdr:cNvSpPr txBox="1"/>
      </xdr:nvSpPr>
      <xdr:spPr>
        <a:xfrm>
          <a:off x="75941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30690</xdr:rowOff>
    </xdr:from>
    <xdr:ext cx="534377" cy="259045"/>
    <xdr:sp macro="" textlink="">
      <xdr:nvSpPr>
        <xdr:cNvPr id="138" name="n_4aveValue【道路】&#10;一人当たり延長">
          <a:extLst>
            <a:ext uri="{FF2B5EF4-FFF2-40B4-BE49-F238E27FC236}">
              <a16:creationId xmlns:a16="http://schemas.microsoft.com/office/drawing/2014/main" id="{750C647C-2F4E-444A-8541-B7622B74B159}"/>
            </a:ext>
          </a:extLst>
        </xdr:cNvPr>
        <xdr:cNvSpPr txBox="1"/>
      </xdr:nvSpPr>
      <xdr:spPr>
        <a:xfrm>
          <a:off x="6705111" y="654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34711</xdr:rowOff>
    </xdr:from>
    <xdr:ext cx="534377" cy="259045"/>
    <xdr:sp macro="" textlink="">
      <xdr:nvSpPr>
        <xdr:cNvPr id="139" name="n_1mainValue【道路】&#10;一人当たり延長">
          <a:extLst>
            <a:ext uri="{FF2B5EF4-FFF2-40B4-BE49-F238E27FC236}">
              <a16:creationId xmlns:a16="http://schemas.microsoft.com/office/drawing/2014/main" id="{15E88FA3-6A90-4983-B819-4AC050F47968}"/>
            </a:ext>
          </a:extLst>
        </xdr:cNvPr>
        <xdr:cNvSpPr txBox="1"/>
      </xdr:nvSpPr>
      <xdr:spPr>
        <a:xfrm>
          <a:off x="9359411" y="689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43063</xdr:rowOff>
    </xdr:from>
    <xdr:ext cx="534377" cy="259045"/>
    <xdr:sp macro="" textlink="">
      <xdr:nvSpPr>
        <xdr:cNvPr id="140" name="n_2mainValue【道路】&#10;一人当たり延長">
          <a:extLst>
            <a:ext uri="{FF2B5EF4-FFF2-40B4-BE49-F238E27FC236}">
              <a16:creationId xmlns:a16="http://schemas.microsoft.com/office/drawing/2014/main" id="{6771F306-B967-41EA-BB11-E2501E6D8F12}"/>
            </a:ext>
          </a:extLst>
        </xdr:cNvPr>
        <xdr:cNvSpPr txBox="1"/>
      </xdr:nvSpPr>
      <xdr:spPr>
        <a:xfrm>
          <a:off x="8483111" y="690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53121</xdr:rowOff>
    </xdr:from>
    <xdr:ext cx="534377" cy="259045"/>
    <xdr:sp macro="" textlink="">
      <xdr:nvSpPr>
        <xdr:cNvPr id="141" name="n_3mainValue【道路】&#10;一人当たり延長">
          <a:extLst>
            <a:ext uri="{FF2B5EF4-FFF2-40B4-BE49-F238E27FC236}">
              <a16:creationId xmlns:a16="http://schemas.microsoft.com/office/drawing/2014/main" id="{8F0ED483-81D3-45A9-92D8-D16026B15673}"/>
            </a:ext>
          </a:extLst>
        </xdr:cNvPr>
        <xdr:cNvSpPr txBox="1"/>
      </xdr:nvSpPr>
      <xdr:spPr>
        <a:xfrm>
          <a:off x="7594111" y="691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id="{1427FA46-FD46-45FE-8985-F6F5AF34418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a16="http://schemas.microsoft.com/office/drawing/2014/main" id="{B925913F-85EA-4EE4-9ADB-FD8CEC280F8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a16="http://schemas.microsoft.com/office/drawing/2014/main" id="{323C31E8-F712-46B5-8D27-D3F0377D003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a16="http://schemas.microsoft.com/office/drawing/2014/main" id="{77442445-CCCE-4A9B-B072-8E82ED7A62F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a16="http://schemas.microsoft.com/office/drawing/2014/main" id="{2287419C-B71C-4F0E-B564-CA07F62CDCC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a16="http://schemas.microsoft.com/office/drawing/2014/main" id="{6CD6CF3B-2169-4C6D-8A43-F2F7FB2C5FE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a16="http://schemas.microsoft.com/office/drawing/2014/main" id="{C8A040E0-8371-4B3F-BBDB-1CE2A19E1B8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id="{FA830ABF-865A-4F90-9F46-31F34B23C7D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a:extLst>
            <a:ext uri="{FF2B5EF4-FFF2-40B4-BE49-F238E27FC236}">
              <a16:creationId xmlns:a16="http://schemas.microsoft.com/office/drawing/2014/main" id="{AA9C426A-A791-42FA-9497-07AE9C8A148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id="{A93B1B0A-B11F-4D1B-AAB3-5DFE9BA8390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a:extLst>
            <a:ext uri="{FF2B5EF4-FFF2-40B4-BE49-F238E27FC236}">
              <a16:creationId xmlns:a16="http://schemas.microsoft.com/office/drawing/2014/main" id="{8360C089-DBB9-451E-9A4A-CB1A4271CA0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3" name="直線コネクタ 152">
          <a:extLst>
            <a:ext uri="{FF2B5EF4-FFF2-40B4-BE49-F238E27FC236}">
              <a16:creationId xmlns:a16="http://schemas.microsoft.com/office/drawing/2014/main" id="{92680B14-CDD7-49B7-9844-A0A25BBDC6E1}"/>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4" name="テキスト ボックス 153">
          <a:extLst>
            <a:ext uri="{FF2B5EF4-FFF2-40B4-BE49-F238E27FC236}">
              <a16:creationId xmlns:a16="http://schemas.microsoft.com/office/drawing/2014/main" id="{04AA34D0-2C8E-4A7A-AE64-FF3FA093826A}"/>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5" name="直線コネクタ 154">
          <a:extLst>
            <a:ext uri="{FF2B5EF4-FFF2-40B4-BE49-F238E27FC236}">
              <a16:creationId xmlns:a16="http://schemas.microsoft.com/office/drawing/2014/main" id="{A95B8A94-D846-4EDD-B675-C359A714CE79}"/>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6" name="テキスト ボックス 155">
          <a:extLst>
            <a:ext uri="{FF2B5EF4-FFF2-40B4-BE49-F238E27FC236}">
              <a16:creationId xmlns:a16="http://schemas.microsoft.com/office/drawing/2014/main" id="{72746507-D251-4545-A46C-825EC3EF38C9}"/>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7" name="直線コネクタ 156">
          <a:extLst>
            <a:ext uri="{FF2B5EF4-FFF2-40B4-BE49-F238E27FC236}">
              <a16:creationId xmlns:a16="http://schemas.microsoft.com/office/drawing/2014/main" id="{1DC28544-F69C-4629-BD00-6FCA5AA9CFCD}"/>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8" name="テキスト ボックス 157">
          <a:extLst>
            <a:ext uri="{FF2B5EF4-FFF2-40B4-BE49-F238E27FC236}">
              <a16:creationId xmlns:a16="http://schemas.microsoft.com/office/drawing/2014/main" id="{C5B100DD-9F3E-490D-B9B8-5643982DC5E1}"/>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9" name="直線コネクタ 158">
          <a:extLst>
            <a:ext uri="{FF2B5EF4-FFF2-40B4-BE49-F238E27FC236}">
              <a16:creationId xmlns:a16="http://schemas.microsoft.com/office/drawing/2014/main" id="{C3238385-3508-45D6-A96E-C2449ECB9393}"/>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0" name="テキスト ボックス 159">
          <a:extLst>
            <a:ext uri="{FF2B5EF4-FFF2-40B4-BE49-F238E27FC236}">
              <a16:creationId xmlns:a16="http://schemas.microsoft.com/office/drawing/2014/main" id="{B0D8F22C-49E9-477E-AA71-73D2384A696D}"/>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a:extLst>
            <a:ext uri="{FF2B5EF4-FFF2-40B4-BE49-F238E27FC236}">
              <a16:creationId xmlns:a16="http://schemas.microsoft.com/office/drawing/2014/main" id="{6D90353F-4FCC-4C57-A582-BA951B2B2B4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2" name="テキスト ボックス 161">
          <a:extLst>
            <a:ext uri="{FF2B5EF4-FFF2-40B4-BE49-F238E27FC236}">
              <a16:creationId xmlns:a16="http://schemas.microsoft.com/office/drawing/2014/main" id="{31D3C917-486A-4C38-9F27-450AB17B5935}"/>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a:extLst>
            <a:ext uri="{FF2B5EF4-FFF2-40B4-BE49-F238E27FC236}">
              <a16:creationId xmlns:a16="http://schemas.microsoft.com/office/drawing/2014/main" id="{57EB92F5-C33E-4930-B4E6-7980BEAF5B1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4572</xdr:rowOff>
    </xdr:from>
    <xdr:to>
      <xdr:col>24</xdr:col>
      <xdr:colOff>62865</xdr:colOff>
      <xdr:row>63</xdr:row>
      <xdr:rowOff>162306</xdr:rowOff>
    </xdr:to>
    <xdr:cxnSp macro="">
      <xdr:nvCxnSpPr>
        <xdr:cNvPr id="164" name="直線コネクタ 163">
          <a:extLst>
            <a:ext uri="{FF2B5EF4-FFF2-40B4-BE49-F238E27FC236}">
              <a16:creationId xmlns:a16="http://schemas.microsoft.com/office/drawing/2014/main" id="{45CE233E-A45F-4ACE-B5AE-AAF8D615B4D0}"/>
            </a:ext>
          </a:extLst>
        </xdr:cNvPr>
        <xdr:cNvCxnSpPr/>
      </xdr:nvCxnSpPr>
      <xdr:spPr>
        <a:xfrm flipV="1">
          <a:off x="4634865" y="9777222"/>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166133</xdr:rowOff>
    </xdr:from>
    <xdr:ext cx="405111" cy="259045"/>
    <xdr:sp macro="" textlink="">
      <xdr:nvSpPr>
        <xdr:cNvPr id="165" name="【橋りょう・トンネル】&#10;有形固定資産減価償却率最小値テキスト">
          <a:extLst>
            <a:ext uri="{FF2B5EF4-FFF2-40B4-BE49-F238E27FC236}">
              <a16:creationId xmlns:a16="http://schemas.microsoft.com/office/drawing/2014/main" id="{95E793A8-72E8-4D3C-866B-A06AF3F7843A}"/>
            </a:ext>
          </a:extLst>
        </xdr:cNvPr>
        <xdr:cNvSpPr txBox="1"/>
      </xdr:nvSpPr>
      <xdr:spPr>
        <a:xfrm>
          <a:off x="4673600" y="1096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162306</xdr:rowOff>
    </xdr:from>
    <xdr:to>
      <xdr:col>24</xdr:col>
      <xdr:colOff>152400</xdr:colOff>
      <xdr:row>63</xdr:row>
      <xdr:rowOff>162306</xdr:rowOff>
    </xdr:to>
    <xdr:cxnSp macro="">
      <xdr:nvCxnSpPr>
        <xdr:cNvPr id="166" name="直線コネクタ 165">
          <a:extLst>
            <a:ext uri="{FF2B5EF4-FFF2-40B4-BE49-F238E27FC236}">
              <a16:creationId xmlns:a16="http://schemas.microsoft.com/office/drawing/2014/main" id="{5211D401-1A90-4195-AC02-35604E6306E8}"/>
            </a:ext>
          </a:extLst>
        </xdr:cNvPr>
        <xdr:cNvCxnSpPr/>
      </xdr:nvCxnSpPr>
      <xdr:spPr>
        <a:xfrm>
          <a:off x="4546600" y="109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122699</xdr:rowOff>
    </xdr:from>
    <xdr:ext cx="405111" cy="259045"/>
    <xdr:sp macro="" textlink="">
      <xdr:nvSpPr>
        <xdr:cNvPr id="167" name="【橋りょう・トンネル】&#10;有形固定資産減価償却率最大値テキスト">
          <a:extLst>
            <a:ext uri="{FF2B5EF4-FFF2-40B4-BE49-F238E27FC236}">
              <a16:creationId xmlns:a16="http://schemas.microsoft.com/office/drawing/2014/main" id="{9B55A20C-6496-41A7-9956-3A992BA5AE20}"/>
            </a:ext>
          </a:extLst>
        </xdr:cNvPr>
        <xdr:cNvSpPr txBox="1"/>
      </xdr:nvSpPr>
      <xdr:spPr>
        <a:xfrm>
          <a:off x="4673600" y="9552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4572</xdr:rowOff>
    </xdr:from>
    <xdr:to>
      <xdr:col>24</xdr:col>
      <xdr:colOff>152400</xdr:colOff>
      <xdr:row>57</xdr:row>
      <xdr:rowOff>4572</xdr:rowOff>
    </xdr:to>
    <xdr:cxnSp macro="">
      <xdr:nvCxnSpPr>
        <xdr:cNvPr id="168" name="直線コネクタ 167">
          <a:extLst>
            <a:ext uri="{FF2B5EF4-FFF2-40B4-BE49-F238E27FC236}">
              <a16:creationId xmlns:a16="http://schemas.microsoft.com/office/drawing/2014/main" id="{4FF37D37-7DA5-4B89-9B83-9C634096A04E}"/>
            </a:ext>
          </a:extLst>
        </xdr:cNvPr>
        <xdr:cNvCxnSpPr/>
      </xdr:nvCxnSpPr>
      <xdr:spPr>
        <a:xfrm>
          <a:off x="4546600" y="977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101363</xdr:rowOff>
    </xdr:from>
    <xdr:ext cx="405111" cy="259045"/>
    <xdr:sp macro="" textlink="">
      <xdr:nvSpPr>
        <xdr:cNvPr id="169" name="【橋りょう・トンネル】&#10;有形固定資産減価償却率平均値テキスト">
          <a:extLst>
            <a:ext uri="{FF2B5EF4-FFF2-40B4-BE49-F238E27FC236}">
              <a16:creationId xmlns:a16="http://schemas.microsoft.com/office/drawing/2014/main" id="{FF240CD1-936E-4CB0-9FE8-9191E49F7107}"/>
            </a:ext>
          </a:extLst>
        </xdr:cNvPr>
        <xdr:cNvSpPr txBox="1"/>
      </xdr:nvSpPr>
      <xdr:spPr>
        <a:xfrm>
          <a:off x="4673600" y="10559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122936</xdr:rowOff>
    </xdr:from>
    <xdr:to>
      <xdr:col>24</xdr:col>
      <xdr:colOff>114300</xdr:colOff>
      <xdr:row>62</xdr:row>
      <xdr:rowOff>53086</xdr:rowOff>
    </xdr:to>
    <xdr:sp macro="" textlink="">
      <xdr:nvSpPr>
        <xdr:cNvPr id="170" name="フローチャート: 判断 169">
          <a:extLst>
            <a:ext uri="{FF2B5EF4-FFF2-40B4-BE49-F238E27FC236}">
              <a16:creationId xmlns:a16="http://schemas.microsoft.com/office/drawing/2014/main" id="{884D9997-5BE4-464C-9B4E-793923046780}"/>
            </a:ext>
          </a:extLst>
        </xdr:cNvPr>
        <xdr:cNvSpPr/>
      </xdr:nvSpPr>
      <xdr:spPr>
        <a:xfrm>
          <a:off x="4584700" y="1058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52070</xdr:rowOff>
    </xdr:from>
    <xdr:to>
      <xdr:col>20</xdr:col>
      <xdr:colOff>38100</xdr:colOff>
      <xdr:row>61</xdr:row>
      <xdr:rowOff>153670</xdr:rowOff>
    </xdr:to>
    <xdr:sp macro="" textlink="">
      <xdr:nvSpPr>
        <xdr:cNvPr id="171" name="フローチャート: 判断 170">
          <a:extLst>
            <a:ext uri="{FF2B5EF4-FFF2-40B4-BE49-F238E27FC236}">
              <a16:creationId xmlns:a16="http://schemas.microsoft.com/office/drawing/2014/main" id="{DA445FBD-8195-450F-97CC-8ECC78BA8D4B}"/>
            </a:ext>
          </a:extLst>
        </xdr:cNvPr>
        <xdr:cNvSpPr/>
      </xdr:nvSpPr>
      <xdr:spPr>
        <a:xfrm>
          <a:off x="3746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13208</xdr:rowOff>
    </xdr:from>
    <xdr:to>
      <xdr:col>15</xdr:col>
      <xdr:colOff>101600</xdr:colOff>
      <xdr:row>61</xdr:row>
      <xdr:rowOff>114808</xdr:rowOff>
    </xdr:to>
    <xdr:sp macro="" textlink="">
      <xdr:nvSpPr>
        <xdr:cNvPr id="172" name="フローチャート: 判断 171">
          <a:extLst>
            <a:ext uri="{FF2B5EF4-FFF2-40B4-BE49-F238E27FC236}">
              <a16:creationId xmlns:a16="http://schemas.microsoft.com/office/drawing/2014/main" id="{80F4B8E0-014A-4BA7-A40B-81248033A5ED}"/>
            </a:ext>
          </a:extLst>
        </xdr:cNvPr>
        <xdr:cNvSpPr/>
      </xdr:nvSpPr>
      <xdr:spPr>
        <a:xfrm>
          <a:off x="2857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24638</xdr:rowOff>
    </xdr:from>
    <xdr:to>
      <xdr:col>10</xdr:col>
      <xdr:colOff>165100</xdr:colOff>
      <xdr:row>61</xdr:row>
      <xdr:rowOff>126238</xdr:rowOff>
    </xdr:to>
    <xdr:sp macro="" textlink="">
      <xdr:nvSpPr>
        <xdr:cNvPr id="173" name="フローチャート: 判断 172">
          <a:extLst>
            <a:ext uri="{FF2B5EF4-FFF2-40B4-BE49-F238E27FC236}">
              <a16:creationId xmlns:a16="http://schemas.microsoft.com/office/drawing/2014/main" id="{A6DC526F-6353-4AD1-BDAB-E1F109CB3533}"/>
            </a:ext>
          </a:extLst>
        </xdr:cNvPr>
        <xdr:cNvSpPr/>
      </xdr:nvSpPr>
      <xdr:spPr>
        <a:xfrm>
          <a:off x="1968500" y="1048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152654</xdr:rowOff>
    </xdr:from>
    <xdr:to>
      <xdr:col>6</xdr:col>
      <xdr:colOff>38100</xdr:colOff>
      <xdr:row>61</xdr:row>
      <xdr:rowOff>82804</xdr:rowOff>
    </xdr:to>
    <xdr:sp macro="" textlink="">
      <xdr:nvSpPr>
        <xdr:cNvPr id="174" name="フローチャート: 判断 173">
          <a:extLst>
            <a:ext uri="{FF2B5EF4-FFF2-40B4-BE49-F238E27FC236}">
              <a16:creationId xmlns:a16="http://schemas.microsoft.com/office/drawing/2014/main" id="{697BF731-0BF4-4F5C-BF44-E0E336E236CE}"/>
            </a:ext>
          </a:extLst>
        </xdr:cNvPr>
        <xdr:cNvSpPr/>
      </xdr:nvSpPr>
      <xdr:spPr>
        <a:xfrm>
          <a:off x="1079500" y="1043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DC7D6977-3872-4109-A9B7-5EC79CC6F40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CA252613-4F05-42F2-A9EA-43E86C5F1B8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7F9D79B7-DD25-47E6-8373-6BFC6797A7D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4D980002-3EFE-4175-A746-86D0C2EF38C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22F8206F-F258-445F-8296-21184EE9151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70358</xdr:rowOff>
    </xdr:from>
    <xdr:to>
      <xdr:col>24</xdr:col>
      <xdr:colOff>114300</xdr:colOff>
      <xdr:row>61</xdr:row>
      <xdr:rowOff>508</xdr:rowOff>
    </xdr:to>
    <xdr:sp macro="" textlink="">
      <xdr:nvSpPr>
        <xdr:cNvPr id="180" name="楕円 179">
          <a:extLst>
            <a:ext uri="{FF2B5EF4-FFF2-40B4-BE49-F238E27FC236}">
              <a16:creationId xmlns:a16="http://schemas.microsoft.com/office/drawing/2014/main" id="{62854F3A-0B0E-48DC-BA56-0F41A9924057}"/>
            </a:ext>
          </a:extLst>
        </xdr:cNvPr>
        <xdr:cNvSpPr/>
      </xdr:nvSpPr>
      <xdr:spPr>
        <a:xfrm>
          <a:off x="4584700" y="1035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93235</xdr:rowOff>
    </xdr:from>
    <xdr:ext cx="405111" cy="259045"/>
    <xdr:sp macro="" textlink="">
      <xdr:nvSpPr>
        <xdr:cNvPr id="181" name="【橋りょう・トンネル】&#10;有形固定資産減価償却率該当値テキスト">
          <a:extLst>
            <a:ext uri="{FF2B5EF4-FFF2-40B4-BE49-F238E27FC236}">
              <a16:creationId xmlns:a16="http://schemas.microsoft.com/office/drawing/2014/main" id="{B6915708-E4E1-417D-ACE5-A0D223653037}"/>
            </a:ext>
          </a:extLst>
        </xdr:cNvPr>
        <xdr:cNvSpPr txBox="1"/>
      </xdr:nvSpPr>
      <xdr:spPr>
        <a:xfrm>
          <a:off x="4673600" y="10208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33782</xdr:rowOff>
    </xdr:from>
    <xdr:to>
      <xdr:col>20</xdr:col>
      <xdr:colOff>38100</xdr:colOff>
      <xdr:row>60</xdr:row>
      <xdr:rowOff>135382</xdr:rowOff>
    </xdr:to>
    <xdr:sp macro="" textlink="">
      <xdr:nvSpPr>
        <xdr:cNvPr id="182" name="楕円 181">
          <a:extLst>
            <a:ext uri="{FF2B5EF4-FFF2-40B4-BE49-F238E27FC236}">
              <a16:creationId xmlns:a16="http://schemas.microsoft.com/office/drawing/2014/main" id="{DD98315C-5EB6-4359-9B95-804F5CCCC303}"/>
            </a:ext>
          </a:extLst>
        </xdr:cNvPr>
        <xdr:cNvSpPr/>
      </xdr:nvSpPr>
      <xdr:spPr>
        <a:xfrm>
          <a:off x="3746500" y="1032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84582</xdr:rowOff>
    </xdr:from>
    <xdr:to>
      <xdr:col>24</xdr:col>
      <xdr:colOff>63500</xdr:colOff>
      <xdr:row>60</xdr:row>
      <xdr:rowOff>121158</xdr:rowOff>
    </xdr:to>
    <xdr:cxnSp macro="">
      <xdr:nvCxnSpPr>
        <xdr:cNvPr id="183" name="直線コネクタ 182">
          <a:extLst>
            <a:ext uri="{FF2B5EF4-FFF2-40B4-BE49-F238E27FC236}">
              <a16:creationId xmlns:a16="http://schemas.microsoft.com/office/drawing/2014/main" id="{22F7D896-E2A2-4989-900F-1E5F9D8C7760}"/>
            </a:ext>
          </a:extLst>
        </xdr:cNvPr>
        <xdr:cNvCxnSpPr/>
      </xdr:nvCxnSpPr>
      <xdr:spPr>
        <a:xfrm>
          <a:off x="3797300" y="1037158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4064</xdr:rowOff>
    </xdr:from>
    <xdr:to>
      <xdr:col>15</xdr:col>
      <xdr:colOff>101600</xdr:colOff>
      <xdr:row>60</xdr:row>
      <xdr:rowOff>105664</xdr:rowOff>
    </xdr:to>
    <xdr:sp macro="" textlink="">
      <xdr:nvSpPr>
        <xdr:cNvPr id="184" name="楕円 183">
          <a:extLst>
            <a:ext uri="{FF2B5EF4-FFF2-40B4-BE49-F238E27FC236}">
              <a16:creationId xmlns:a16="http://schemas.microsoft.com/office/drawing/2014/main" id="{AAA04405-5496-43D3-88FB-C2670CD6F059}"/>
            </a:ext>
          </a:extLst>
        </xdr:cNvPr>
        <xdr:cNvSpPr/>
      </xdr:nvSpPr>
      <xdr:spPr>
        <a:xfrm>
          <a:off x="2857500" y="1029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54864</xdr:rowOff>
    </xdr:from>
    <xdr:to>
      <xdr:col>19</xdr:col>
      <xdr:colOff>177800</xdr:colOff>
      <xdr:row>60</xdr:row>
      <xdr:rowOff>84582</xdr:rowOff>
    </xdr:to>
    <xdr:cxnSp macro="">
      <xdr:nvCxnSpPr>
        <xdr:cNvPr id="185" name="直線コネクタ 184">
          <a:extLst>
            <a:ext uri="{FF2B5EF4-FFF2-40B4-BE49-F238E27FC236}">
              <a16:creationId xmlns:a16="http://schemas.microsoft.com/office/drawing/2014/main" id="{D8C15C62-C8F3-4200-AED2-B0EB77681FB6}"/>
            </a:ext>
          </a:extLst>
        </xdr:cNvPr>
        <xdr:cNvCxnSpPr/>
      </xdr:nvCxnSpPr>
      <xdr:spPr>
        <a:xfrm>
          <a:off x="2908300" y="10341864"/>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152654</xdr:rowOff>
    </xdr:from>
    <xdr:to>
      <xdr:col>10</xdr:col>
      <xdr:colOff>165100</xdr:colOff>
      <xdr:row>60</xdr:row>
      <xdr:rowOff>82804</xdr:rowOff>
    </xdr:to>
    <xdr:sp macro="" textlink="">
      <xdr:nvSpPr>
        <xdr:cNvPr id="186" name="楕円 185">
          <a:extLst>
            <a:ext uri="{FF2B5EF4-FFF2-40B4-BE49-F238E27FC236}">
              <a16:creationId xmlns:a16="http://schemas.microsoft.com/office/drawing/2014/main" id="{D7097B22-109A-4FC2-9094-DA34B1EA8CE0}"/>
            </a:ext>
          </a:extLst>
        </xdr:cNvPr>
        <xdr:cNvSpPr/>
      </xdr:nvSpPr>
      <xdr:spPr>
        <a:xfrm>
          <a:off x="1968500" y="1026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32004</xdr:rowOff>
    </xdr:from>
    <xdr:to>
      <xdr:col>15</xdr:col>
      <xdr:colOff>50800</xdr:colOff>
      <xdr:row>60</xdr:row>
      <xdr:rowOff>54864</xdr:rowOff>
    </xdr:to>
    <xdr:cxnSp macro="">
      <xdr:nvCxnSpPr>
        <xdr:cNvPr id="187" name="直線コネクタ 186">
          <a:extLst>
            <a:ext uri="{FF2B5EF4-FFF2-40B4-BE49-F238E27FC236}">
              <a16:creationId xmlns:a16="http://schemas.microsoft.com/office/drawing/2014/main" id="{6237B300-DA61-4BB0-8BC7-47B0C39B06AD}"/>
            </a:ext>
          </a:extLst>
        </xdr:cNvPr>
        <xdr:cNvCxnSpPr/>
      </xdr:nvCxnSpPr>
      <xdr:spPr>
        <a:xfrm>
          <a:off x="2019300" y="103190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144797</xdr:rowOff>
    </xdr:from>
    <xdr:ext cx="405111" cy="259045"/>
    <xdr:sp macro="" textlink="">
      <xdr:nvSpPr>
        <xdr:cNvPr id="188" name="n_1aveValue【橋りょう・トンネル】&#10;有形固定資産減価償却率">
          <a:extLst>
            <a:ext uri="{FF2B5EF4-FFF2-40B4-BE49-F238E27FC236}">
              <a16:creationId xmlns:a16="http://schemas.microsoft.com/office/drawing/2014/main" id="{1A5C88B6-8AE0-4AA9-9CBA-BFFEAA9F8615}"/>
            </a:ext>
          </a:extLst>
        </xdr:cNvPr>
        <xdr:cNvSpPr txBox="1"/>
      </xdr:nvSpPr>
      <xdr:spPr>
        <a:xfrm>
          <a:off x="35820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105935</xdr:rowOff>
    </xdr:from>
    <xdr:ext cx="405111" cy="259045"/>
    <xdr:sp macro="" textlink="">
      <xdr:nvSpPr>
        <xdr:cNvPr id="189" name="n_2aveValue【橋りょう・トンネル】&#10;有形固定資産減価償却率">
          <a:extLst>
            <a:ext uri="{FF2B5EF4-FFF2-40B4-BE49-F238E27FC236}">
              <a16:creationId xmlns:a16="http://schemas.microsoft.com/office/drawing/2014/main" id="{3C3C1750-CB2B-4BB0-B48B-45D7DC31020E}"/>
            </a:ext>
          </a:extLst>
        </xdr:cNvPr>
        <xdr:cNvSpPr txBox="1"/>
      </xdr:nvSpPr>
      <xdr:spPr>
        <a:xfrm>
          <a:off x="2705744" y="1056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117365</xdr:rowOff>
    </xdr:from>
    <xdr:ext cx="405111" cy="259045"/>
    <xdr:sp macro="" textlink="">
      <xdr:nvSpPr>
        <xdr:cNvPr id="190" name="n_3aveValue【橋りょう・トンネル】&#10;有形固定資産減価償却率">
          <a:extLst>
            <a:ext uri="{FF2B5EF4-FFF2-40B4-BE49-F238E27FC236}">
              <a16:creationId xmlns:a16="http://schemas.microsoft.com/office/drawing/2014/main" id="{226CA4B8-A4AD-4CD4-8224-7A01EF3A4D34}"/>
            </a:ext>
          </a:extLst>
        </xdr:cNvPr>
        <xdr:cNvSpPr txBox="1"/>
      </xdr:nvSpPr>
      <xdr:spPr>
        <a:xfrm>
          <a:off x="1816744" y="1057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99331</xdr:rowOff>
    </xdr:from>
    <xdr:ext cx="405111" cy="259045"/>
    <xdr:sp macro="" textlink="">
      <xdr:nvSpPr>
        <xdr:cNvPr id="191" name="n_4aveValue【橋りょう・トンネル】&#10;有形固定資産減価償却率">
          <a:extLst>
            <a:ext uri="{FF2B5EF4-FFF2-40B4-BE49-F238E27FC236}">
              <a16:creationId xmlns:a16="http://schemas.microsoft.com/office/drawing/2014/main" id="{E9D8E5A0-C122-444F-947D-7236410C5E3F}"/>
            </a:ext>
          </a:extLst>
        </xdr:cNvPr>
        <xdr:cNvSpPr txBox="1"/>
      </xdr:nvSpPr>
      <xdr:spPr>
        <a:xfrm>
          <a:off x="927744" y="10214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151909</xdr:rowOff>
    </xdr:from>
    <xdr:ext cx="405111" cy="259045"/>
    <xdr:sp macro="" textlink="">
      <xdr:nvSpPr>
        <xdr:cNvPr id="192" name="n_1mainValue【橋りょう・トンネル】&#10;有形固定資産減価償却率">
          <a:extLst>
            <a:ext uri="{FF2B5EF4-FFF2-40B4-BE49-F238E27FC236}">
              <a16:creationId xmlns:a16="http://schemas.microsoft.com/office/drawing/2014/main" id="{C085ED8F-68C6-4EC5-AA1B-849A115DF5A8}"/>
            </a:ext>
          </a:extLst>
        </xdr:cNvPr>
        <xdr:cNvSpPr txBox="1"/>
      </xdr:nvSpPr>
      <xdr:spPr>
        <a:xfrm>
          <a:off x="3582044" y="10096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122191</xdr:rowOff>
    </xdr:from>
    <xdr:ext cx="405111" cy="259045"/>
    <xdr:sp macro="" textlink="">
      <xdr:nvSpPr>
        <xdr:cNvPr id="193" name="n_2mainValue【橋りょう・トンネル】&#10;有形固定資産減価償却率">
          <a:extLst>
            <a:ext uri="{FF2B5EF4-FFF2-40B4-BE49-F238E27FC236}">
              <a16:creationId xmlns:a16="http://schemas.microsoft.com/office/drawing/2014/main" id="{95E49C38-8BD3-491E-B893-76CD45DCD4EC}"/>
            </a:ext>
          </a:extLst>
        </xdr:cNvPr>
        <xdr:cNvSpPr txBox="1"/>
      </xdr:nvSpPr>
      <xdr:spPr>
        <a:xfrm>
          <a:off x="2705744" y="10066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99331</xdr:rowOff>
    </xdr:from>
    <xdr:ext cx="405111" cy="259045"/>
    <xdr:sp macro="" textlink="">
      <xdr:nvSpPr>
        <xdr:cNvPr id="194" name="n_3mainValue【橋りょう・トンネル】&#10;有形固定資産減価償却率">
          <a:extLst>
            <a:ext uri="{FF2B5EF4-FFF2-40B4-BE49-F238E27FC236}">
              <a16:creationId xmlns:a16="http://schemas.microsoft.com/office/drawing/2014/main" id="{37A84135-6FDA-42F7-8023-7A3309B6A558}"/>
            </a:ext>
          </a:extLst>
        </xdr:cNvPr>
        <xdr:cNvSpPr txBox="1"/>
      </xdr:nvSpPr>
      <xdr:spPr>
        <a:xfrm>
          <a:off x="1816744" y="1004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a:extLst>
            <a:ext uri="{FF2B5EF4-FFF2-40B4-BE49-F238E27FC236}">
              <a16:creationId xmlns:a16="http://schemas.microsoft.com/office/drawing/2014/main" id="{3978D7F3-D93D-44DC-A028-29E2F869182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a:extLst>
            <a:ext uri="{FF2B5EF4-FFF2-40B4-BE49-F238E27FC236}">
              <a16:creationId xmlns:a16="http://schemas.microsoft.com/office/drawing/2014/main" id="{7A4AF5F1-F1E8-4EFE-B106-95D00A4E408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a:extLst>
            <a:ext uri="{FF2B5EF4-FFF2-40B4-BE49-F238E27FC236}">
              <a16:creationId xmlns:a16="http://schemas.microsoft.com/office/drawing/2014/main" id="{53C9F498-66F5-42ED-B49F-DE305B6AAD7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a:extLst>
            <a:ext uri="{FF2B5EF4-FFF2-40B4-BE49-F238E27FC236}">
              <a16:creationId xmlns:a16="http://schemas.microsoft.com/office/drawing/2014/main" id="{0E7D2F19-F5CA-49FB-8800-9A2445EF86D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a:extLst>
            <a:ext uri="{FF2B5EF4-FFF2-40B4-BE49-F238E27FC236}">
              <a16:creationId xmlns:a16="http://schemas.microsoft.com/office/drawing/2014/main" id="{FCC79FB2-D05F-434A-AFD1-7CA10EFC12F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a:extLst>
            <a:ext uri="{FF2B5EF4-FFF2-40B4-BE49-F238E27FC236}">
              <a16:creationId xmlns:a16="http://schemas.microsoft.com/office/drawing/2014/main" id="{6CB7DF48-5047-4A11-B040-9E98982B819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a:extLst>
            <a:ext uri="{FF2B5EF4-FFF2-40B4-BE49-F238E27FC236}">
              <a16:creationId xmlns:a16="http://schemas.microsoft.com/office/drawing/2014/main" id="{EE0636C9-BE23-42D3-94FC-A54DA867897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a:extLst>
            <a:ext uri="{FF2B5EF4-FFF2-40B4-BE49-F238E27FC236}">
              <a16:creationId xmlns:a16="http://schemas.microsoft.com/office/drawing/2014/main" id="{B35CCF69-38AA-4BD6-8E45-E0DD5936135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a:extLst>
            <a:ext uri="{FF2B5EF4-FFF2-40B4-BE49-F238E27FC236}">
              <a16:creationId xmlns:a16="http://schemas.microsoft.com/office/drawing/2014/main" id="{FA86E8CF-A114-4661-8F1D-A17248083C9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a:extLst>
            <a:ext uri="{FF2B5EF4-FFF2-40B4-BE49-F238E27FC236}">
              <a16:creationId xmlns:a16="http://schemas.microsoft.com/office/drawing/2014/main" id="{8D964A65-1174-4858-8EAD-79390FAB3A3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5" name="直線コネクタ 204">
          <a:extLst>
            <a:ext uri="{FF2B5EF4-FFF2-40B4-BE49-F238E27FC236}">
              <a16:creationId xmlns:a16="http://schemas.microsoft.com/office/drawing/2014/main" id="{3A7C23BA-F725-43EB-8117-3ACCF2774637}"/>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6" name="テキスト ボックス 205">
          <a:extLst>
            <a:ext uri="{FF2B5EF4-FFF2-40B4-BE49-F238E27FC236}">
              <a16:creationId xmlns:a16="http://schemas.microsoft.com/office/drawing/2014/main" id="{451863D9-BD48-46B7-8F41-62CBF14C4E06}"/>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7" name="直線コネクタ 206">
          <a:extLst>
            <a:ext uri="{FF2B5EF4-FFF2-40B4-BE49-F238E27FC236}">
              <a16:creationId xmlns:a16="http://schemas.microsoft.com/office/drawing/2014/main" id="{46F29501-442C-40D0-AEED-3C88BAAF21AE}"/>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8" name="テキスト ボックス 207">
          <a:extLst>
            <a:ext uri="{FF2B5EF4-FFF2-40B4-BE49-F238E27FC236}">
              <a16:creationId xmlns:a16="http://schemas.microsoft.com/office/drawing/2014/main" id="{D7A0C475-0225-4BFB-86B7-5E6D1E6F121F}"/>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9" name="直線コネクタ 208">
          <a:extLst>
            <a:ext uri="{FF2B5EF4-FFF2-40B4-BE49-F238E27FC236}">
              <a16:creationId xmlns:a16="http://schemas.microsoft.com/office/drawing/2014/main" id="{8B080337-F017-4D5B-8C34-4CF3574EAAD8}"/>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0" name="テキスト ボックス 209">
          <a:extLst>
            <a:ext uri="{FF2B5EF4-FFF2-40B4-BE49-F238E27FC236}">
              <a16:creationId xmlns:a16="http://schemas.microsoft.com/office/drawing/2014/main" id="{6E2252AD-C1E4-4D1F-AB90-27B71BBF64A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1" name="直線コネクタ 210">
          <a:extLst>
            <a:ext uri="{FF2B5EF4-FFF2-40B4-BE49-F238E27FC236}">
              <a16:creationId xmlns:a16="http://schemas.microsoft.com/office/drawing/2014/main" id="{C1FD572A-3189-4E4E-9C36-851555F0ED9D}"/>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2" name="テキスト ボックス 211">
          <a:extLst>
            <a:ext uri="{FF2B5EF4-FFF2-40B4-BE49-F238E27FC236}">
              <a16:creationId xmlns:a16="http://schemas.microsoft.com/office/drawing/2014/main" id="{8CC4DB32-C535-4BEB-AB15-B582AC1D4769}"/>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3" name="直線コネクタ 212">
          <a:extLst>
            <a:ext uri="{FF2B5EF4-FFF2-40B4-BE49-F238E27FC236}">
              <a16:creationId xmlns:a16="http://schemas.microsoft.com/office/drawing/2014/main" id="{27789E66-1CDF-4B69-B359-1969F74A6F25}"/>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4" name="テキスト ボックス 213">
          <a:extLst>
            <a:ext uri="{FF2B5EF4-FFF2-40B4-BE49-F238E27FC236}">
              <a16:creationId xmlns:a16="http://schemas.microsoft.com/office/drawing/2014/main" id="{C796EE24-FDF2-44CE-839F-5ECA0EDA3EDB}"/>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5" name="直線コネクタ 214">
          <a:extLst>
            <a:ext uri="{FF2B5EF4-FFF2-40B4-BE49-F238E27FC236}">
              <a16:creationId xmlns:a16="http://schemas.microsoft.com/office/drawing/2014/main" id="{11FCF008-0C53-46ED-9B11-B62BBFC6FC22}"/>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16" name="テキスト ボックス 215">
          <a:extLst>
            <a:ext uri="{FF2B5EF4-FFF2-40B4-BE49-F238E27FC236}">
              <a16:creationId xmlns:a16="http://schemas.microsoft.com/office/drawing/2014/main" id="{236A51E2-7408-4BBE-B817-F64BF4C807F1}"/>
            </a:ext>
          </a:extLst>
        </xdr:cNvPr>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7" name="直線コネクタ 216">
          <a:extLst>
            <a:ext uri="{FF2B5EF4-FFF2-40B4-BE49-F238E27FC236}">
              <a16:creationId xmlns:a16="http://schemas.microsoft.com/office/drawing/2014/main" id="{3BCC6968-2624-4AB5-B57E-53390070B71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8" name="テキスト ボックス 217">
          <a:extLst>
            <a:ext uri="{FF2B5EF4-FFF2-40B4-BE49-F238E27FC236}">
              <a16:creationId xmlns:a16="http://schemas.microsoft.com/office/drawing/2014/main" id="{88FB171E-E65B-4380-95C8-7E8A17B4D5F1}"/>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9" name="【橋りょう・トンネル】&#10;一人当たり有形固定資産（償却資産）額グラフ枠">
          <a:extLst>
            <a:ext uri="{FF2B5EF4-FFF2-40B4-BE49-F238E27FC236}">
              <a16:creationId xmlns:a16="http://schemas.microsoft.com/office/drawing/2014/main" id="{842072E3-DD3A-4C6E-9B36-B212CE254CF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67717</xdr:rowOff>
    </xdr:from>
    <xdr:to>
      <xdr:col>54</xdr:col>
      <xdr:colOff>189865</xdr:colOff>
      <xdr:row>64</xdr:row>
      <xdr:rowOff>128712</xdr:rowOff>
    </xdr:to>
    <xdr:cxnSp macro="">
      <xdr:nvCxnSpPr>
        <xdr:cNvPr id="220" name="直線コネクタ 219">
          <a:extLst>
            <a:ext uri="{FF2B5EF4-FFF2-40B4-BE49-F238E27FC236}">
              <a16:creationId xmlns:a16="http://schemas.microsoft.com/office/drawing/2014/main" id="{290A32F7-0C4D-4A00-8678-F522F86B230F}"/>
            </a:ext>
          </a:extLst>
        </xdr:cNvPr>
        <xdr:cNvCxnSpPr/>
      </xdr:nvCxnSpPr>
      <xdr:spPr>
        <a:xfrm flipV="1">
          <a:off x="10476865" y="9668917"/>
          <a:ext cx="0" cy="1432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132539</xdr:rowOff>
    </xdr:from>
    <xdr:ext cx="534377" cy="259045"/>
    <xdr:sp macro="" textlink="">
      <xdr:nvSpPr>
        <xdr:cNvPr id="221" name="【橋りょう・トンネル】&#10;一人当たり有形固定資産（償却資産）額最小値テキスト">
          <a:extLst>
            <a:ext uri="{FF2B5EF4-FFF2-40B4-BE49-F238E27FC236}">
              <a16:creationId xmlns:a16="http://schemas.microsoft.com/office/drawing/2014/main" id="{E9008F31-103D-4E02-984C-05F7274985B0}"/>
            </a:ext>
          </a:extLst>
        </xdr:cNvPr>
        <xdr:cNvSpPr txBox="1"/>
      </xdr:nvSpPr>
      <xdr:spPr>
        <a:xfrm>
          <a:off x="10515600" y="1110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128712</xdr:rowOff>
    </xdr:from>
    <xdr:to>
      <xdr:col>55</xdr:col>
      <xdr:colOff>88900</xdr:colOff>
      <xdr:row>64</xdr:row>
      <xdr:rowOff>128712</xdr:rowOff>
    </xdr:to>
    <xdr:cxnSp macro="">
      <xdr:nvCxnSpPr>
        <xdr:cNvPr id="222" name="直線コネクタ 221">
          <a:extLst>
            <a:ext uri="{FF2B5EF4-FFF2-40B4-BE49-F238E27FC236}">
              <a16:creationId xmlns:a16="http://schemas.microsoft.com/office/drawing/2014/main" id="{7F5CC137-2C68-4744-8EB4-68537893DEF3}"/>
            </a:ext>
          </a:extLst>
        </xdr:cNvPr>
        <xdr:cNvCxnSpPr/>
      </xdr:nvCxnSpPr>
      <xdr:spPr>
        <a:xfrm>
          <a:off x="10388600" y="111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14394</xdr:rowOff>
    </xdr:from>
    <xdr:ext cx="690189" cy="259045"/>
    <xdr:sp macro="" textlink="">
      <xdr:nvSpPr>
        <xdr:cNvPr id="223" name="【橋りょう・トンネル】&#10;一人当たり有形固定資産（償却資産）額最大値テキスト">
          <a:extLst>
            <a:ext uri="{FF2B5EF4-FFF2-40B4-BE49-F238E27FC236}">
              <a16:creationId xmlns:a16="http://schemas.microsoft.com/office/drawing/2014/main" id="{074A492B-F477-43A0-ACC2-DD9E1AD64B8D}"/>
            </a:ext>
          </a:extLst>
        </xdr:cNvPr>
        <xdr:cNvSpPr txBox="1"/>
      </xdr:nvSpPr>
      <xdr:spPr>
        <a:xfrm>
          <a:off x="10515600" y="9444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8,785,288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67717</xdr:rowOff>
    </xdr:from>
    <xdr:to>
      <xdr:col>55</xdr:col>
      <xdr:colOff>88900</xdr:colOff>
      <xdr:row>56</xdr:row>
      <xdr:rowOff>67717</xdr:rowOff>
    </xdr:to>
    <xdr:cxnSp macro="">
      <xdr:nvCxnSpPr>
        <xdr:cNvPr id="224" name="直線コネクタ 223">
          <a:extLst>
            <a:ext uri="{FF2B5EF4-FFF2-40B4-BE49-F238E27FC236}">
              <a16:creationId xmlns:a16="http://schemas.microsoft.com/office/drawing/2014/main" id="{43E39AE2-5E84-48C0-B442-D61D3DCF0FE4}"/>
            </a:ext>
          </a:extLst>
        </xdr:cNvPr>
        <xdr:cNvCxnSpPr/>
      </xdr:nvCxnSpPr>
      <xdr:spPr>
        <a:xfrm>
          <a:off x="10388600" y="966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68632</xdr:rowOff>
    </xdr:from>
    <xdr:ext cx="690189" cy="259045"/>
    <xdr:sp macro="" textlink="">
      <xdr:nvSpPr>
        <xdr:cNvPr id="225" name="【橋りょう・トンネル】&#10;一人当たり有形固定資産（償却資産）額平均値テキスト">
          <a:extLst>
            <a:ext uri="{FF2B5EF4-FFF2-40B4-BE49-F238E27FC236}">
              <a16:creationId xmlns:a16="http://schemas.microsoft.com/office/drawing/2014/main" id="{6C817367-0D0A-42DF-94D9-916E598FED80}"/>
            </a:ext>
          </a:extLst>
        </xdr:cNvPr>
        <xdr:cNvSpPr txBox="1"/>
      </xdr:nvSpPr>
      <xdr:spPr>
        <a:xfrm>
          <a:off x="10515600" y="106985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1,258,678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45755</xdr:rowOff>
    </xdr:from>
    <xdr:to>
      <xdr:col>55</xdr:col>
      <xdr:colOff>50800</xdr:colOff>
      <xdr:row>63</xdr:row>
      <xdr:rowOff>147355</xdr:rowOff>
    </xdr:to>
    <xdr:sp macro="" textlink="">
      <xdr:nvSpPr>
        <xdr:cNvPr id="226" name="フローチャート: 判断 225">
          <a:extLst>
            <a:ext uri="{FF2B5EF4-FFF2-40B4-BE49-F238E27FC236}">
              <a16:creationId xmlns:a16="http://schemas.microsoft.com/office/drawing/2014/main" id="{2234C82E-7ACC-4D11-9380-454D04E3E2B8}"/>
            </a:ext>
          </a:extLst>
        </xdr:cNvPr>
        <xdr:cNvSpPr/>
      </xdr:nvSpPr>
      <xdr:spPr>
        <a:xfrm>
          <a:off x="10426700" y="1084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95665</xdr:rowOff>
    </xdr:from>
    <xdr:to>
      <xdr:col>50</xdr:col>
      <xdr:colOff>165100</xdr:colOff>
      <xdr:row>64</xdr:row>
      <xdr:rowOff>25815</xdr:rowOff>
    </xdr:to>
    <xdr:sp macro="" textlink="">
      <xdr:nvSpPr>
        <xdr:cNvPr id="227" name="フローチャート: 判断 226">
          <a:extLst>
            <a:ext uri="{FF2B5EF4-FFF2-40B4-BE49-F238E27FC236}">
              <a16:creationId xmlns:a16="http://schemas.microsoft.com/office/drawing/2014/main" id="{159EAA6B-7342-41B6-9C72-F599FFBF6370}"/>
            </a:ext>
          </a:extLst>
        </xdr:cNvPr>
        <xdr:cNvSpPr/>
      </xdr:nvSpPr>
      <xdr:spPr>
        <a:xfrm>
          <a:off x="9588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100186</xdr:rowOff>
    </xdr:from>
    <xdr:to>
      <xdr:col>46</xdr:col>
      <xdr:colOff>38100</xdr:colOff>
      <xdr:row>64</xdr:row>
      <xdr:rowOff>30336</xdr:rowOff>
    </xdr:to>
    <xdr:sp macro="" textlink="">
      <xdr:nvSpPr>
        <xdr:cNvPr id="228" name="フローチャート: 判断 227">
          <a:extLst>
            <a:ext uri="{FF2B5EF4-FFF2-40B4-BE49-F238E27FC236}">
              <a16:creationId xmlns:a16="http://schemas.microsoft.com/office/drawing/2014/main" id="{E6299DC8-1164-468A-BD72-ACC94A22397B}"/>
            </a:ext>
          </a:extLst>
        </xdr:cNvPr>
        <xdr:cNvSpPr/>
      </xdr:nvSpPr>
      <xdr:spPr>
        <a:xfrm>
          <a:off x="8699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62985</xdr:rowOff>
    </xdr:from>
    <xdr:to>
      <xdr:col>41</xdr:col>
      <xdr:colOff>101600</xdr:colOff>
      <xdr:row>63</xdr:row>
      <xdr:rowOff>164585</xdr:rowOff>
    </xdr:to>
    <xdr:sp macro="" textlink="">
      <xdr:nvSpPr>
        <xdr:cNvPr id="229" name="フローチャート: 判断 228">
          <a:extLst>
            <a:ext uri="{FF2B5EF4-FFF2-40B4-BE49-F238E27FC236}">
              <a16:creationId xmlns:a16="http://schemas.microsoft.com/office/drawing/2014/main" id="{B61136C1-D053-48D1-963E-D6DD30B0EA68}"/>
            </a:ext>
          </a:extLst>
        </xdr:cNvPr>
        <xdr:cNvSpPr/>
      </xdr:nvSpPr>
      <xdr:spPr>
        <a:xfrm>
          <a:off x="7810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34348</xdr:rowOff>
    </xdr:from>
    <xdr:to>
      <xdr:col>36</xdr:col>
      <xdr:colOff>165100</xdr:colOff>
      <xdr:row>63</xdr:row>
      <xdr:rowOff>135948</xdr:rowOff>
    </xdr:to>
    <xdr:sp macro="" textlink="">
      <xdr:nvSpPr>
        <xdr:cNvPr id="230" name="フローチャート: 判断 229">
          <a:extLst>
            <a:ext uri="{FF2B5EF4-FFF2-40B4-BE49-F238E27FC236}">
              <a16:creationId xmlns:a16="http://schemas.microsoft.com/office/drawing/2014/main" id="{F7459B1B-07E5-4F10-A144-3D761D40B591}"/>
            </a:ext>
          </a:extLst>
        </xdr:cNvPr>
        <xdr:cNvSpPr/>
      </xdr:nvSpPr>
      <xdr:spPr>
        <a:xfrm>
          <a:off x="6921500" y="10835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E5434CA-01D8-40C9-8D1C-1234152E232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39E83381-C132-4E43-B667-C4EE6D01592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6F2E572E-DFE7-47E5-8C30-C7A56B6C167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15B04882-60C9-4066-82D9-0A879AAB5EA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79A2615B-6B47-43D3-B949-137DC6655F5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99457</xdr:rowOff>
    </xdr:from>
    <xdr:to>
      <xdr:col>55</xdr:col>
      <xdr:colOff>50800</xdr:colOff>
      <xdr:row>64</xdr:row>
      <xdr:rowOff>29607</xdr:rowOff>
    </xdr:to>
    <xdr:sp macro="" textlink="">
      <xdr:nvSpPr>
        <xdr:cNvPr id="236" name="楕円 235">
          <a:extLst>
            <a:ext uri="{FF2B5EF4-FFF2-40B4-BE49-F238E27FC236}">
              <a16:creationId xmlns:a16="http://schemas.microsoft.com/office/drawing/2014/main" id="{A45A1B58-41DF-42FF-A3E3-F99AC06F541C}"/>
            </a:ext>
          </a:extLst>
        </xdr:cNvPr>
        <xdr:cNvSpPr/>
      </xdr:nvSpPr>
      <xdr:spPr>
        <a:xfrm>
          <a:off x="10426700" y="1090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77884</xdr:rowOff>
    </xdr:from>
    <xdr:ext cx="599010" cy="259045"/>
    <xdr:sp macro="" textlink="">
      <xdr:nvSpPr>
        <xdr:cNvPr id="237" name="【橋りょう・トンネル】&#10;一人当たり有形固定資産（償却資産）額該当値テキスト">
          <a:extLst>
            <a:ext uri="{FF2B5EF4-FFF2-40B4-BE49-F238E27FC236}">
              <a16:creationId xmlns:a16="http://schemas.microsoft.com/office/drawing/2014/main" id="{301201FC-8AEF-4029-80BA-C51B4D3B039F}"/>
            </a:ext>
          </a:extLst>
        </xdr:cNvPr>
        <xdr:cNvSpPr txBox="1"/>
      </xdr:nvSpPr>
      <xdr:spPr>
        <a:xfrm>
          <a:off x="10515600" y="1087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101146</xdr:rowOff>
    </xdr:from>
    <xdr:to>
      <xdr:col>50</xdr:col>
      <xdr:colOff>165100</xdr:colOff>
      <xdr:row>64</xdr:row>
      <xdr:rowOff>31296</xdr:rowOff>
    </xdr:to>
    <xdr:sp macro="" textlink="">
      <xdr:nvSpPr>
        <xdr:cNvPr id="238" name="楕円 237">
          <a:extLst>
            <a:ext uri="{FF2B5EF4-FFF2-40B4-BE49-F238E27FC236}">
              <a16:creationId xmlns:a16="http://schemas.microsoft.com/office/drawing/2014/main" id="{577799B6-B618-484F-87FC-53C123FE4140}"/>
            </a:ext>
          </a:extLst>
        </xdr:cNvPr>
        <xdr:cNvSpPr/>
      </xdr:nvSpPr>
      <xdr:spPr>
        <a:xfrm>
          <a:off x="9588500" y="1090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150257</xdr:rowOff>
    </xdr:from>
    <xdr:to>
      <xdr:col>55</xdr:col>
      <xdr:colOff>0</xdr:colOff>
      <xdr:row>63</xdr:row>
      <xdr:rowOff>151946</xdr:rowOff>
    </xdr:to>
    <xdr:cxnSp macro="">
      <xdr:nvCxnSpPr>
        <xdr:cNvPr id="239" name="直線コネクタ 238">
          <a:extLst>
            <a:ext uri="{FF2B5EF4-FFF2-40B4-BE49-F238E27FC236}">
              <a16:creationId xmlns:a16="http://schemas.microsoft.com/office/drawing/2014/main" id="{22D74D53-D20C-4542-8D77-E0D656E61488}"/>
            </a:ext>
          </a:extLst>
        </xdr:cNvPr>
        <xdr:cNvCxnSpPr/>
      </xdr:nvCxnSpPr>
      <xdr:spPr>
        <a:xfrm flipV="1">
          <a:off x="9639300" y="10951607"/>
          <a:ext cx="838200" cy="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105674</xdr:rowOff>
    </xdr:from>
    <xdr:to>
      <xdr:col>46</xdr:col>
      <xdr:colOff>38100</xdr:colOff>
      <xdr:row>64</xdr:row>
      <xdr:rowOff>35824</xdr:rowOff>
    </xdr:to>
    <xdr:sp macro="" textlink="">
      <xdr:nvSpPr>
        <xdr:cNvPr id="240" name="楕円 239">
          <a:extLst>
            <a:ext uri="{FF2B5EF4-FFF2-40B4-BE49-F238E27FC236}">
              <a16:creationId xmlns:a16="http://schemas.microsoft.com/office/drawing/2014/main" id="{81E60433-ED57-4F9E-AF7A-F754FD8197AA}"/>
            </a:ext>
          </a:extLst>
        </xdr:cNvPr>
        <xdr:cNvSpPr/>
      </xdr:nvSpPr>
      <xdr:spPr>
        <a:xfrm>
          <a:off x="8699500" y="1090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151946</xdr:rowOff>
    </xdr:from>
    <xdr:to>
      <xdr:col>50</xdr:col>
      <xdr:colOff>114300</xdr:colOff>
      <xdr:row>63</xdr:row>
      <xdr:rowOff>156474</xdr:rowOff>
    </xdr:to>
    <xdr:cxnSp macro="">
      <xdr:nvCxnSpPr>
        <xdr:cNvPr id="241" name="直線コネクタ 240">
          <a:extLst>
            <a:ext uri="{FF2B5EF4-FFF2-40B4-BE49-F238E27FC236}">
              <a16:creationId xmlns:a16="http://schemas.microsoft.com/office/drawing/2014/main" id="{1A4E333C-66B4-46FA-9A64-D99DBBDDA7C0}"/>
            </a:ext>
          </a:extLst>
        </xdr:cNvPr>
        <xdr:cNvCxnSpPr/>
      </xdr:nvCxnSpPr>
      <xdr:spPr>
        <a:xfrm flipV="1">
          <a:off x="8750300" y="10953296"/>
          <a:ext cx="889000" cy="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111242</xdr:rowOff>
    </xdr:from>
    <xdr:to>
      <xdr:col>41</xdr:col>
      <xdr:colOff>101600</xdr:colOff>
      <xdr:row>64</xdr:row>
      <xdr:rowOff>41392</xdr:rowOff>
    </xdr:to>
    <xdr:sp macro="" textlink="">
      <xdr:nvSpPr>
        <xdr:cNvPr id="242" name="楕円 241">
          <a:extLst>
            <a:ext uri="{FF2B5EF4-FFF2-40B4-BE49-F238E27FC236}">
              <a16:creationId xmlns:a16="http://schemas.microsoft.com/office/drawing/2014/main" id="{AE16C23E-5AA8-4DAE-B8A3-AC4413C08D6B}"/>
            </a:ext>
          </a:extLst>
        </xdr:cNvPr>
        <xdr:cNvSpPr/>
      </xdr:nvSpPr>
      <xdr:spPr>
        <a:xfrm>
          <a:off x="7810500" y="1091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156474</xdr:rowOff>
    </xdr:from>
    <xdr:to>
      <xdr:col>45</xdr:col>
      <xdr:colOff>177800</xdr:colOff>
      <xdr:row>63</xdr:row>
      <xdr:rowOff>162042</xdr:rowOff>
    </xdr:to>
    <xdr:cxnSp macro="">
      <xdr:nvCxnSpPr>
        <xdr:cNvPr id="243" name="直線コネクタ 242">
          <a:extLst>
            <a:ext uri="{FF2B5EF4-FFF2-40B4-BE49-F238E27FC236}">
              <a16:creationId xmlns:a16="http://schemas.microsoft.com/office/drawing/2014/main" id="{9E4FADE0-FE5E-42C7-BB71-3B07C73BF501}"/>
            </a:ext>
          </a:extLst>
        </xdr:cNvPr>
        <xdr:cNvCxnSpPr/>
      </xdr:nvCxnSpPr>
      <xdr:spPr>
        <a:xfrm flipV="1">
          <a:off x="7861300" y="10957824"/>
          <a:ext cx="889000" cy="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42342</xdr:rowOff>
    </xdr:from>
    <xdr:ext cx="599010" cy="259045"/>
    <xdr:sp macro="" textlink="">
      <xdr:nvSpPr>
        <xdr:cNvPr id="244" name="n_1aveValue【橋りょう・トンネル】&#10;一人当たり有形固定資産（償却資産）額">
          <a:extLst>
            <a:ext uri="{FF2B5EF4-FFF2-40B4-BE49-F238E27FC236}">
              <a16:creationId xmlns:a16="http://schemas.microsoft.com/office/drawing/2014/main" id="{736D0631-C399-4F5B-B1DC-F834AA0AB484}"/>
            </a:ext>
          </a:extLst>
        </xdr:cNvPr>
        <xdr:cNvSpPr txBox="1"/>
      </xdr:nvSpPr>
      <xdr:spPr>
        <a:xfrm>
          <a:off x="9327095" y="1067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46863</xdr:rowOff>
    </xdr:from>
    <xdr:ext cx="599010" cy="259045"/>
    <xdr:sp macro="" textlink="">
      <xdr:nvSpPr>
        <xdr:cNvPr id="245" name="n_2aveValue【橋りょう・トンネル】&#10;一人当たり有形固定資産（償却資産）額">
          <a:extLst>
            <a:ext uri="{FF2B5EF4-FFF2-40B4-BE49-F238E27FC236}">
              <a16:creationId xmlns:a16="http://schemas.microsoft.com/office/drawing/2014/main" id="{AE3C3010-29CD-44CD-B73C-FF908768FCE5}"/>
            </a:ext>
          </a:extLst>
        </xdr:cNvPr>
        <xdr:cNvSpPr txBox="1"/>
      </xdr:nvSpPr>
      <xdr:spPr>
        <a:xfrm>
          <a:off x="8450795" y="1067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9662</xdr:rowOff>
    </xdr:from>
    <xdr:ext cx="690189" cy="259045"/>
    <xdr:sp macro="" textlink="">
      <xdr:nvSpPr>
        <xdr:cNvPr id="246" name="n_3aveValue【橋りょう・トンネル】&#10;一人当たり有形固定資産（償却資産）額">
          <a:extLst>
            <a:ext uri="{FF2B5EF4-FFF2-40B4-BE49-F238E27FC236}">
              <a16:creationId xmlns:a16="http://schemas.microsoft.com/office/drawing/2014/main" id="{A84DC4C5-C6BA-4967-B8B3-A143042BA005}"/>
            </a:ext>
          </a:extLst>
        </xdr:cNvPr>
        <xdr:cNvSpPr txBox="1"/>
      </xdr:nvSpPr>
      <xdr:spPr>
        <a:xfrm>
          <a:off x="7516205" y="106395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152475</xdr:rowOff>
    </xdr:from>
    <xdr:ext cx="690189" cy="259045"/>
    <xdr:sp macro="" textlink="">
      <xdr:nvSpPr>
        <xdr:cNvPr id="247" name="n_4aveValue【橋りょう・トンネル】&#10;一人当たり有形固定資産（償却資産）額">
          <a:extLst>
            <a:ext uri="{FF2B5EF4-FFF2-40B4-BE49-F238E27FC236}">
              <a16:creationId xmlns:a16="http://schemas.microsoft.com/office/drawing/2014/main" id="{66BE6EF7-04E6-4AF6-8C65-FA02429B19D3}"/>
            </a:ext>
          </a:extLst>
        </xdr:cNvPr>
        <xdr:cNvSpPr txBox="1"/>
      </xdr:nvSpPr>
      <xdr:spPr>
        <a:xfrm>
          <a:off x="6627205" y="10610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22423</xdr:rowOff>
    </xdr:from>
    <xdr:ext cx="599010" cy="259045"/>
    <xdr:sp macro="" textlink="">
      <xdr:nvSpPr>
        <xdr:cNvPr id="248" name="n_1mainValue【橋りょう・トンネル】&#10;一人当たり有形固定資産（償却資産）額">
          <a:extLst>
            <a:ext uri="{FF2B5EF4-FFF2-40B4-BE49-F238E27FC236}">
              <a16:creationId xmlns:a16="http://schemas.microsoft.com/office/drawing/2014/main" id="{C58E5A8A-8F61-48E4-811E-85D85D8D0FC4}"/>
            </a:ext>
          </a:extLst>
        </xdr:cNvPr>
        <xdr:cNvSpPr txBox="1"/>
      </xdr:nvSpPr>
      <xdr:spPr>
        <a:xfrm>
          <a:off x="9327095" y="10995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26951</xdr:rowOff>
    </xdr:from>
    <xdr:ext cx="599010" cy="259045"/>
    <xdr:sp macro="" textlink="">
      <xdr:nvSpPr>
        <xdr:cNvPr id="249" name="n_2mainValue【橋りょう・トンネル】&#10;一人当たり有形固定資産（償却資産）額">
          <a:extLst>
            <a:ext uri="{FF2B5EF4-FFF2-40B4-BE49-F238E27FC236}">
              <a16:creationId xmlns:a16="http://schemas.microsoft.com/office/drawing/2014/main" id="{551C7E40-7C56-4015-A76C-EB9BC061DB31}"/>
            </a:ext>
          </a:extLst>
        </xdr:cNvPr>
        <xdr:cNvSpPr txBox="1"/>
      </xdr:nvSpPr>
      <xdr:spPr>
        <a:xfrm>
          <a:off x="8450795" y="10999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32519</xdr:rowOff>
    </xdr:from>
    <xdr:ext cx="599010" cy="259045"/>
    <xdr:sp macro="" textlink="">
      <xdr:nvSpPr>
        <xdr:cNvPr id="250" name="n_3mainValue【橋りょう・トンネル】&#10;一人当たり有形固定資産（償却資産）額">
          <a:extLst>
            <a:ext uri="{FF2B5EF4-FFF2-40B4-BE49-F238E27FC236}">
              <a16:creationId xmlns:a16="http://schemas.microsoft.com/office/drawing/2014/main" id="{3FEA4BB1-5A24-48BA-A2FE-F1F74C26AA93}"/>
            </a:ext>
          </a:extLst>
        </xdr:cNvPr>
        <xdr:cNvSpPr txBox="1"/>
      </xdr:nvSpPr>
      <xdr:spPr>
        <a:xfrm>
          <a:off x="7561795" y="1100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1" name="正方形/長方形 250">
          <a:extLst>
            <a:ext uri="{FF2B5EF4-FFF2-40B4-BE49-F238E27FC236}">
              <a16:creationId xmlns:a16="http://schemas.microsoft.com/office/drawing/2014/main" id="{6D9A9A4C-0794-4B44-9387-B7DE52271A4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2" name="正方形/長方形 251">
          <a:extLst>
            <a:ext uri="{FF2B5EF4-FFF2-40B4-BE49-F238E27FC236}">
              <a16:creationId xmlns:a16="http://schemas.microsoft.com/office/drawing/2014/main" id="{086B4689-2AAB-4504-B848-91819D83123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3" name="正方形/長方形 252">
          <a:extLst>
            <a:ext uri="{FF2B5EF4-FFF2-40B4-BE49-F238E27FC236}">
              <a16:creationId xmlns:a16="http://schemas.microsoft.com/office/drawing/2014/main" id="{64E2B1F5-4E17-47DB-8BB7-D5A7C32635F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4" name="正方形/長方形 253">
          <a:extLst>
            <a:ext uri="{FF2B5EF4-FFF2-40B4-BE49-F238E27FC236}">
              <a16:creationId xmlns:a16="http://schemas.microsoft.com/office/drawing/2014/main" id="{C8033CA3-4622-4F9D-8628-02F12C562DE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5" name="正方形/長方形 254">
          <a:extLst>
            <a:ext uri="{FF2B5EF4-FFF2-40B4-BE49-F238E27FC236}">
              <a16:creationId xmlns:a16="http://schemas.microsoft.com/office/drawing/2014/main" id="{5B183BF3-5C4E-453B-A0E5-EA0846F49F7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6" name="正方形/長方形 255">
          <a:extLst>
            <a:ext uri="{FF2B5EF4-FFF2-40B4-BE49-F238E27FC236}">
              <a16:creationId xmlns:a16="http://schemas.microsoft.com/office/drawing/2014/main" id="{DFE08806-6AF7-42B0-AC82-A47E55A23E5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7" name="正方形/長方形 256">
          <a:extLst>
            <a:ext uri="{FF2B5EF4-FFF2-40B4-BE49-F238E27FC236}">
              <a16:creationId xmlns:a16="http://schemas.microsoft.com/office/drawing/2014/main" id="{4E660DE2-0316-40BD-BD62-B0C5BF45D94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8" name="正方形/長方形 257">
          <a:extLst>
            <a:ext uri="{FF2B5EF4-FFF2-40B4-BE49-F238E27FC236}">
              <a16:creationId xmlns:a16="http://schemas.microsoft.com/office/drawing/2014/main" id="{3D43E2F1-B585-4095-8806-9D58471A1C7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9" name="テキスト ボックス 258">
          <a:extLst>
            <a:ext uri="{FF2B5EF4-FFF2-40B4-BE49-F238E27FC236}">
              <a16:creationId xmlns:a16="http://schemas.microsoft.com/office/drawing/2014/main" id="{EEBED383-627F-4BD8-9536-6AC6D9760B3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0" name="直線コネクタ 259">
          <a:extLst>
            <a:ext uri="{FF2B5EF4-FFF2-40B4-BE49-F238E27FC236}">
              <a16:creationId xmlns:a16="http://schemas.microsoft.com/office/drawing/2014/main" id="{4AF67FAD-1FBE-4A93-B068-869F9CC33DD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1" name="テキスト ボックス 260">
          <a:extLst>
            <a:ext uri="{FF2B5EF4-FFF2-40B4-BE49-F238E27FC236}">
              <a16:creationId xmlns:a16="http://schemas.microsoft.com/office/drawing/2014/main" id="{D9D22EBB-5994-4505-BAA4-A58655EBADC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2" name="直線コネクタ 261">
          <a:extLst>
            <a:ext uri="{FF2B5EF4-FFF2-40B4-BE49-F238E27FC236}">
              <a16:creationId xmlns:a16="http://schemas.microsoft.com/office/drawing/2014/main" id="{D59677BE-4299-4760-8F74-86A8992DA306}"/>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3" name="テキスト ボックス 262">
          <a:extLst>
            <a:ext uri="{FF2B5EF4-FFF2-40B4-BE49-F238E27FC236}">
              <a16:creationId xmlns:a16="http://schemas.microsoft.com/office/drawing/2014/main" id="{6ED94499-9E3E-47C6-9E21-376EE8E1DC0C}"/>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4" name="直線コネクタ 263">
          <a:extLst>
            <a:ext uri="{FF2B5EF4-FFF2-40B4-BE49-F238E27FC236}">
              <a16:creationId xmlns:a16="http://schemas.microsoft.com/office/drawing/2014/main" id="{65C3E328-E56B-481F-A116-B2A795C9FC0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5" name="テキスト ボックス 264">
          <a:extLst>
            <a:ext uri="{FF2B5EF4-FFF2-40B4-BE49-F238E27FC236}">
              <a16:creationId xmlns:a16="http://schemas.microsoft.com/office/drawing/2014/main" id="{FF1D487D-D458-48BB-86B1-73996F64AD2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6" name="直線コネクタ 265">
          <a:extLst>
            <a:ext uri="{FF2B5EF4-FFF2-40B4-BE49-F238E27FC236}">
              <a16:creationId xmlns:a16="http://schemas.microsoft.com/office/drawing/2014/main" id="{C3D8A77E-83BA-4A12-9C66-2B937159C991}"/>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7" name="テキスト ボックス 266">
          <a:extLst>
            <a:ext uri="{FF2B5EF4-FFF2-40B4-BE49-F238E27FC236}">
              <a16:creationId xmlns:a16="http://schemas.microsoft.com/office/drawing/2014/main" id="{E4312BD2-EF74-4CE3-9BDF-72244CC84ED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8" name="直線コネクタ 267">
          <a:extLst>
            <a:ext uri="{FF2B5EF4-FFF2-40B4-BE49-F238E27FC236}">
              <a16:creationId xmlns:a16="http://schemas.microsoft.com/office/drawing/2014/main" id="{8A2B81A8-69C9-4FF5-BFD4-03CC3EA8554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9" name="テキスト ボックス 268">
          <a:extLst>
            <a:ext uri="{FF2B5EF4-FFF2-40B4-BE49-F238E27FC236}">
              <a16:creationId xmlns:a16="http://schemas.microsoft.com/office/drawing/2014/main" id="{803F9DDD-4616-4EB0-AE72-785D01A31BF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0" name="直線コネクタ 269">
          <a:extLst>
            <a:ext uri="{FF2B5EF4-FFF2-40B4-BE49-F238E27FC236}">
              <a16:creationId xmlns:a16="http://schemas.microsoft.com/office/drawing/2014/main" id="{69484A95-78C6-452D-9AC0-51B4A9827EA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1" name="テキスト ボックス 270">
          <a:extLst>
            <a:ext uri="{FF2B5EF4-FFF2-40B4-BE49-F238E27FC236}">
              <a16:creationId xmlns:a16="http://schemas.microsoft.com/office/drawing/2014/main" id="{6E437405-964A-464E-8385-3E2C09E3CB01}"/>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2" name="直線コネクタ 271">
          <a:extLst>
            <a:ext uri="{FF2B5EF4-FFF2-40B4-BE49-F238E27FC236}">
              <a16:creationId xmlns:a16="http://schemas.microsoft.com/office/drawing/2014/main" id="{AB5B5A4A-5D9E-4BD2-9F13-62179D4EB08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3" name="テキスト ボックス 272">
          <a:extLst>
            <a:ext uri="{FF2B5EF4-FFF2-40B4-BE49-F238E27FC236}">
              <a16:creationId xmlns:a16="http://schemas.microsoft.com/office/drawing/2014/main" id="{100230A5-2DDE-4F69-894E-2B976599D04E}"/>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4" name="【公営住宅】&#10;有形固定資産減価償却率グラフ枠">
          <a:extLst>
            <a:ext uri="{FF2B5EF4-FFF2-40B4-BE49-F238E27FC236}">
              <a16:creationId xmlns:a16="http://schemas.microsoft.com/office/drawing/2014/main" id="{D3FA48B9-EAA3-4DA8-80D2-A48EE96D07F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86</xdr:row>
      <xdr:rowOff>30480</xdr:rowOff>
    </xdr:to>
    <xdr:cxnSp macro="">
      <xdr:nvCxnSpPr>
        <xdr:cNvPr id="275" name="直線コネクタ 274">
          <a:extLst>
            <a:ext uri="{FF2B5EF4-FFF2-40B4-BE49-F238E27FC236}">
              <a16:creationId xmlns:a16="http://schemas.microsoft.com/office/drawing/2014/main" id="{5A30D576-01F3-4E9D-B4C0-9BE08AA470E6}"/>
            </a:ext>
          </a:extLst>
        </xdr:cNvPr>
        <xdr:cNvCxnSpPr/>
      </xdr:nvCxnSpPr>
      <xdr:spPr>
        <a:xfrm flipV="1">
          <a:off x="4634865" y="1336548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34307</xdr:rowOff>
    </xdr:from>
    <xdr:ext cx="405111" cy="259045"/>
    <xdr:sp macro="" textlink="">
      <xdr:nvSpPr>
        <xdr:cNvPr id="276" name="【公営住宅】&#10;有形固定資産減価償却率最小値テキスト">
          <a:extLst>
            <a:ext uri="{FF2B5EF4-FFF2-40B4-BE49-F238E27FC236}">
              <a16:creationId xmlns:a16="http://schemas.microsoft.com/office/drawing/2014/main" id="{DDDF77D6-E805-46CB-B99D-A8D7E3D5294E}"/>
            </a:ext>
          </a:extLst>
        </xdr:cNvPr>
        <xdr:cNvSpPr txBox="1"/>
      </xdr:nvSpPr>
      <xdr:spPr>
        <a:xfrm>
          <a:off x="4673600"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30480</xdr:rowOff>
    </xdr:from>
    <xdr:to>
      <xdr:col>24</xdr:col>
      <xdr:colOff>152400</xdr:colOff>
      <xdr:row>86</xdr:row>
      <xdr:rowOff>30480</xdr:rowOff>
    </xdr:to>
    <xdr:cxnSp macro="">
      <xdr:nvCxnSpPr>
        <xdr:cNvPr id="277" name="直線コネクタ 276">
          <a:extLst>
            <a:ext uri="{FF2B5EF4-FFF2-40B4-BE49-F238E27FC236}">
              <a16:creationId xmlns:a16="http://schemas.microsoft.com/office/drawing/2014/main" id="{CF644FAD-381E-46AD-A429-D5D8E94AEB0D}"/>
            </a:ext>
          </a:extLst>
        </xdr:cNvPr>
        <xdr:cNvCxnSpPr/>
      </xdr:nvCxnSpPr>
      <xdr:spPr>
        <a:xfrm>
          <a:off x="4546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78" name="【公営住宅】&#10;有形固定資産減価償却率最大値テキスト">
          <a:extLst>
            <a:ext uri="{FF2B5EF4-FFF2-40B4-BE49-F238E27FC236}">
              <a16:creationId xmlns:a16="http://schemas.microsoft.com/office/drawing/2014/main" id="{7291220B-38F8-4BF0-8240-3EC8D0B6F1D4}"/>
            </a:ext>
          </a:extLst>
        </xdr:cNvPr>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79" name="直線コネクタ 278">
          <a:extLst>
            <a:ext uri="{FF2B5EF4-FFF2-40B4-BE49-F238E27FC236}">
              <a16:creationId xmlns:a16="http://schemas.microsoft.com/office/drawing/2014/main" id="{23B56FDF-AA0D-4F8F-A3DC-C08D706EF1C0}"/>
            </a:ext>
          </a:extLst>
        </xdr:cNvPr>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111141</xdr:rowOff>
    </xdr:from>
    <xdr:ext cx="405111" cy="259045"/>
    <xdr:sp macro="" textlink="">
      <xdr:nvSpPr>
        <xdr:cNvPr id="280" name="【公営住宅】&#10;有形固定資産減価償却率平均値テキスト">
          <a:extLst>
            <a:ext uri="{FF2B5EF4-FFF2-40B4-BE49-F238E27FC236}">
              <a16:creationId xmlns:a16="http://schemas.microsoft.com/office/drawing/2014/main" id="{D7BD6F10-60AB-4749-BBE9-9E57912483EC}"/>
            </a:ext>
          </a:extLst>
        </xdr:cNvPr>
        <xdr:cNvSpPr txBox="1"/>
      </xdr:nvSpPr>
      <xdr:spPr>
        <a:xfrm>
          <a:off x="4673600" y="13998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88264</xdr:rowOff>
    </xdr:from>
    <xdr:to>
      <xdr:col>24</xdr:col>
      <xdr:colOff>114300</xdr:colOff>
      <xdr:row>83</xdr:row>
      <xdr:rowOff>18414</xdr:rowOff>
    </xdr:to>
    <xdr:sp macro="" textlink="">
      <xdr:nvSpPr>
        <xdr:cNvPr id="281" name="フローチャート: 判断 280">
          <a:extLst>
            <a:ext uri="{FF2B5EF4-FFF2-40B4-BE49-F238E27FC236}">
              <a16:creationId xmlns:a16="http://schemas.microsoft.com/office/drawing/2014/main" id="{3BA22D28-347F-492E-BA7E-EBA22369B8CB}"/>
            </a:ext>
          </a:extLst>
        </xdr:cNvPr>
        <xdr:cNvSpPr/>
      </xdr:nvSpPr>
      <xdr:spPr>
        <a:xfrm>
          <a:off x="4584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103505</xdr:rowOff>
    </xdr:from>
    <xdr:to>
      <xdr:col>20</xdr:col>
      <xdr:colOff>38100</xdr:colOff>
      <xdr:row>83</xdr:row>
      <xdr:rowOff>33655</xdr:rowOff>
    </xdr:to>
    <xdr:sp macro="" textlink="">
      <xdr:nvSpPr>
        <xdr:cNvPr id="282" name="フローチャート: 判断 281">
          <a:extLst>
            <a:ext uri="{FF2B5EF4-FFF2-40B4-BE49-F238E27FC236}">
              <a16:creationId xmlns:a16="http://schemas.microsoft.com/office/drawing/2014/main" id="{4B9CF51A-FE42-4EE3-9179-D65EF4767457}"/>
            </a:ext>
          </a:extLst>
        </xdr:cNvPr>
        <xdr:cNvSpPr/>
      </xdr:nvSpPr>
      <xdr:spPr>
        <a:xfrm>
          <a:off x="3746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4445</xdr:rowOff>
    </xdr:from>
    <xdr:to>
      <xdr:col>15</xdr:col>
      <xdr:colOff>101600</xdr:colOff>
      <xdr:row>82</xdr:row>
      <xdr:rowOff>106045</xdr:rowOff>
    </xdr:to>
    <xdr:sp macro="" textlink="">
      <xdr:nvSpPr>
        <xdr:cNvPr id="283" name="フローチャート: 判断 282">
          <a:extLst>
            <a:ext uri="{FF2B5EF4-FFF2-40B4-BE49-F238E27FC236}">
              <a16:creationId xmlns:a16="http://schemas.microsoft.com/office/drawing/2014/main" id="{A5E50728-2E1E-48F4-887D-CC07C4962ED0}"/>
            </a:ext>
          </a:extLst>
        </xdr:cNvPr>
        <xdr:cNvSpPr/>
      </xdr:nvSpPr>
      <xdr:spPr>
        <a:xfrm>
          <a:off x="2857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61595</xdr:rowOff>
    </xdr:from>
    <xdr:to>
      <xdr:col>10</xdr:col>
      <xdr:colOff>165100</xdr:colOff>
      <xdr:row>82</xdr:row>
      <xdr:rowOff>163195</xdr:rowOff>
    </xdr:to>
    <xdr:sp macro="" textlink="">
      <xdr:nvSpPr>
        <xdr:cNvPr id="284" name="フローチャート: 判断 283">
          <a:extLst>
            <a:ext uri="{FF2B5EF4-FFF2-40B4-BE49-F238E27FC236}">
              <a16:creationId xmlns:a16="http://schemas.microsoft.com/office/drawing/2014/main" id="{AE16537C-F4C8-4983-B2D1-6D0AABF374D9}"/>
            </a:ext>
          </a:extLst>
        </xdr:cNvPr>
        <xdr:cNvSpPr/>
      </xdr:nvSpPr>
      <xdr:spPr>
        <a:xfrm>
          <a:off x="1968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19686</xdr:rowOff>
    </xdr:from>
    <xdr:to>
      <xdr:col>6</xdr:col>
      <xdr:colOff>38100</xdr:colOff>
      <xdr:row>82</xdr:row>
      <xdr:rowOff>121286</xdr:rowOff>
    </xdr:to>
    <xdr:sp macro="" textlink="">
      <xdr:nvSpPr>
        <xdr:cNvPr id="285" name="フローチャート: 判断 284">
          <a:extLst>
            <a:ext uri="{FF2B5EF4-FFF2-40B4-BE49-F238E27FC236}">
              <a16:creationId xmlns:a16="http://schemas.microsoft.com/office/drawing/2014/main" id="{7646F803-30B1-42B2-A636-904802418726}"/>
            </a:ext>
          </a:extLst>
        </xdr:cNvPr>
        <xdr:cNvSpPr/>
      </xdr:nvSpPr>
      <xdr:spPr>
        <a:xfrm>
          <a:off x="1079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17CADE70-FE38-483F-906F-3A4AF110E2C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83CF0389-FC8D-477E-8DD2-AB422F165FB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6269E6E9-A8B8-44C7-A006-B94DF82A0C2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3BF2799D-3BBE-4F98-8954-28F823CCB3E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1925C4C5-1129-4A59-B3A0-CBB3C6C8261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149225</xdr:rowOff>
    </xdr:from>
    <xdr:to>
      <xdr:col>24</xdr:col>
      <xdr:colOff>114300</xdr:colOff>
      <xdr:row>84</xdr:row>
      <xdr:rowOff>79375</xdr:rowOff>
    </xdr:to>
    <xdr:sp macro="" textlink="">
      <xdr:nvSpPr>
        <xdr:cNvPr id="291" name="楕円 290">
          <a:extLst>
            <a:ext uri="{FF2B5EF4-FFF2-40B4-BE49-F238E27FC236}">
              <a16:creationId xmlns:a16="http://schemas.microsoft.com/office/drawing/2014/main" id="{27A5B96D-A523-44A7-A329-9615F3413420}"/>
            </a:ext>
          </a:extLst>
        </xdr:cNvPr>
        <xdr:cNvSpPr/>
      </xdr:nvSpPr>
      <xdr:spPr>
        <a:xfrm>
          <a:off x="4584700" y="143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127652</xdr:rowOff>
    </xdr:from>
    <xdr:ext cx="405111" cy="259045"/>
    <xdr:sp macro="" textlink="">
      <xdr:nvSpPr>
        <xdr:cNvPr id="292" name="【公営住宅】&#10;有形固定資産減価償却率該当値テキスト">
          <a:extLst>
            <a:ext uri="{FF2B5EF4-FFF2-40B4-BE49-F238E27FC236}">
              <a16:creationId xmlns:a16="http://schemas.microsoft.com/office/drawing/2014/main" id="{90400117-8E92-442D-A705-5CC69E442190}"/>
            </a:ext>
          </a:extLst>
        </xdr:cNvPr>
        <xdr:cNvSpPr txBox="1"/>
      </xdr:nvSpPr>
      <xdr:spPr>
        <a:xfrm>
          <a:off x="4673600" y="1435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128270</xdr:rowOff>
    </xdr:from>
    <xdr:to>
      <xdr:col>20</xdr:col>
      <xdr:colOff>38100</xdr:colOff>
      <xdr:row>84</xdr:row>
      <xdr:rowOff>58420</xdr:rowOff>
    </xdr:to>
    <xdr:sp macro="" textlink="">
      <xdr:nvSpPr>
        <xdr:cNvPr id="293" name="楕円 292">
          <a:extLst>
            <a:ext uri="{FF2B5EF4-FFF2-40B4-BE49-F238E27FC236}">
              <a16:creationId xmlns:a16="http://schemas.microsoft.com/office/drawing/2014/main" id="{ACB9722A-E0F5-4EE0-B580-8A59A0DEABF6}"/>
            </a:ext>
          </a:extLst>
        </xdr:cNvPr>
        <xdr:cNvSpPr/>
      </xdr:nvSpPr>
      <xdr:spPr>
        <a:xfrm>
          <a:off x="37465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7620</xdr:rowOff>
    </xdr:from>
    <xdr:to>
      <xdr:col>24</xdr:col>
      <xdr:colOff>63500</xdr:colOff>
      <xdr:row>84</xdr:row>
      <xdr:rowOff>28575</xdr:rowOff>
    </xdr:to>
    <xdr:cxnSp macro="">
      <xdr:nvCxnSpPr>
        <xdr:cNvPr id="294" name="直線コネクタ 293">
          <a:extLst>
            <a:ext uri="{FF2B5EF4-FFF2-40B4-BE49-F238E27FC236}">
              <a16:creationId xmlns:a16="http://schemas.microsoft.com/office/drawing/2014/main" id="{D4ED70C2-0E4E-4FE9-B08F-6BABA7C64747}"/>
            </a:ext>
          </a:extLst>
        </xdr:cNvPr>
        <xdr:cNvCxnSpPr/>
      </xdr:nvCxnSpPr>
      <xdr:spPr>
        <a:xfrm>
          <a:off x="3797300" y="1440942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636</xdr:rowOff>
    </xdr:from>
    <xdr:to>
      <xdr:col>15</xdr:col>
      <xdr:colOff>101600</xdr:colOff>
      <xdr:row>85</xdr:row>
      <xdr:rowOff>102236</xdr:rowOff>
    </xdr:to>
    <xdr:sp macro="" textlink="">
      <xdr:nvSpPr>
        <xdr:cNvPr id="295" name="楕円 294">
          <a:extLst>
            <a:ext uri="{FF2B5EF4-FFF2-40B4-BE49-F238E27FC236}">
              <a16:creationId xmlns:a16="http://schemas.microsoft.com/office/drawing/2014/main" id="{6687BE7B-624C-450E-BAC1-84282AEC189A}"/>
            </a:ext>
          </a:extLst>
        </xdr:cNvPr>
        <xdr:cNvSpPr/>
      </xdr:nvSpPr>
      <xdr:spPr>
        <a:xfrm>
          <a:off x="2857500" y="1457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7620</xdr:rowOff>
    </xdr:from>
    <xdr:to>
      <xdr:col>19</xdr:col>
      <xdr:colOff>177800</xdr:colOff>
      <xdr:row>85</xdr:row>
      <xdr:rowOff>51436</xdr:rowOff>
    </xdr:to>
    <xdr:cxnSp macro="">
      <xdr:nvCxnSpPr>
        <xdr:cNvPr id="296" name="直線コネクタ 295">
          <a:extLst>
            <a:ext uri="{FF2B5EF4-FFF2-40B4-BE49-F238E27FC236}">
              <a16:creationId xmlns:a16="http://schemas.microsoft.com/office/drawing/2014/main" id="{5D860527-12AA-4393-8224-61F3AE05D2EE}"/>
            </a:ext>
          </a:extLst>
        </xdr:cNvPr>
        <xdr:cNvCxnSpPr/>
      </xdr:nvCxnSpPr>
      <xdr:spPr>
        <a:xfrm flipV="1">
          <a:off x="2908300" y="14409420"/>
          <a:ext cx="889000" cy="21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90170</xdr:rowOff>
    </xdr:from>
    <xdr:to>
      <xdr:col>10</xdr:col>
      <xdr:colOff>165100</xdr:colOff>
      <xdr:row>86</xdr:row>
      <xdr:rowOff>20320</xdr:rowOff>
    </xdr:to>
    <xdr:sp macro="" textlink="">
      <xdr:nvSpPr>
        <xdr:cNvPr id="297" name="楕円 296">
          <a:extLst>
            <a:ext uri="{FF2B5EF4-FFF2-40B4-BE49-F238E27FC236}">
              <a16:creationId xmlns:a16="http://schemas.microsoft.com/office/drawing/2014/main" id="{1CA04A12-0C30-436E-825F-88E13D55241F}"/>
            </a:ext>
          </a:extLst>
        </xdr:cNvPr>
        <xdr:cNvSpPr/>
      </xdr:nvSpPr>
      <xdr:spPr>
        <a:xfrm>
          <a:off x="1968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51436</xdr:rowOff>
    </xdr:from>
    <xdr:to>
      <xdr:col>15</xdr:col>
      <xdr:colOff>50800</xdr:colOff>
      <xdr:row>85</xdr:row>
      <xdr:rowOff>140970</xdr:rowOff>
    </xdr:to>
    <xdr:cxnSp macro="">
      <xdr:nvCxnSpPr>
        <xdr:cNvPr id="298" name="直線コネクタ 297">
          <a:extLst>
            <a:ext uri="{FF2B5EF4-FFF2-40B4-BE49-F238E27FC236}">
              <a16:creationId xmlns:a16="http://schemas.microsoft.com/office/drawing/2014/main" id="{57A43261-3E38-4F25-A61F-6807BBA2A76D}"/>
            </a:ext>
          </a:extLst>
        </xdr:cNvPr>
        <xdr:cNvCxnSpPr/>
      </xdr:nvCxnSpPr>
      <xdr:spPr>
        <a:xfrm flipV="1">
          <a:off x="2019300" y="14624686"/>
          <a:ext cx="889000" cy="8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50182</xdr:rowOff>
    </xdr:from>
    <xdr:ext cx="405111" cy="259045"/>
    <xdr:sp macro="" textlink="">
      <xdr:nvSpPr>
        <xdr:cNvPr id="299" name="n_1aveValue【公営住宅】&#10;有形固定資産減価償却率">
          <a:extLst>
            <a:ext uri="{FF2B5EF4-FFF2-40B4-BE49-F238E27FC236}">
              <a16:creationId xmlns:a16="http://schemas.microsoft.com/office/drawing/2014/main" id="{9861F2B0-0734-4141-B138-FEF03ED9DB8B}"/>
            </a:ext>
          </a:extLst>
        </xdr:cNvPr>
        <xdr:cNvSpPr txBox="1"/>
      </xdr:nvSpPr>
      <xdr:spPr>
        <a:xfrm>
          <a:off x="3582044" y="1393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122572</xdr:rowOff>
    </xdr:from>
    <xdr:ext cx="405111" cy="259045"/>
    <xdr:sp macro="" textlink="">
      <xdr:nvSpPr>
        <xdr:cNvPr id="300" name="n_2aveValue【公営住宅】&#10;有形固定資産減価償却率">
          <a:extLst>
            <a:ext uri="{FF2B5EF4-FFF2-40B4-BE49-F238E27FC236}">
              <a16:creationId xmlns:a16="http://schemas.microsoft.com/office/drawing/2014/main" id="{C076CD96-EA6F-4700-B3F9-105156DDCE6C}"/>
            </a:ext>
          </a:extLst>
        </xdr:cNvPr>
        <xdr:cNvSpPr txBox="1"/>
      </xdr:nvSpPr>
      <xdr:spPr>
        <a:xfrm>
          <a:off x="2705744" y="1383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8272</xdr:rowOff>
    </xdr:from>
    <xdr:ext cx="405111" cy="259045"/>
    <xdr:sp macro="" textlink="">
      <xdr:nvSpPr>
        <xdr:cNvPr id="301" name="n_3aveValue【公営住宅】&#10;有形固定資産減価償却率">
          <a:extLst>
            <a:ext uri="{FF2B5EF4-FFF2-40B4-BE49-F238E27FC236}">
              <a16:creationId xmlns:a16="http://schemas.microsoft.com/office/drawing/2014/main" id="{947B2EA4-12B4-494C-816C-8F637462F902}"/>
            </a:ext>
          </a:extLst>
        </xdr:cNvPr>
        <xdr:cNvSpPr txBox="1"/>
      </xdr:nvSpPr>
      <xdr:spPr>
        <a:xfrm>
          <a:off x="18167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137813</xdr:rowOff>
    </xdr:from>
    <xdr:ext cx="405111" cy="259045"/>
    <xdr:sp macro="" textlink="">
      <xdr:nvSpPr>
        <xdr:cNvPr id="302" name="n_4aveValue【公営住宅】&#10;有形固定資産減価償却率">
          <a:extLst>
            <a:ext uri="{FF2B5EF4-FFF2-40B4-BE49-F238E27FC236}">
              <a16:creationId xmlns:a16="http://schemas.microsoft.com/office/drawing/2014/main" id="{12810BC7-058B-4ED7-9856-1A37C5ECA04A}"/>
            </a:ext>
          </a:extLst>
        </xdr:cNvPr>
        <xdr:cNvSpPr txBox="1"/>
      </xdr:nvSpPr>
      <xdr:spPr>
        <a:xfrm>
          <a:off x="9277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49547</xdr:rowOff>
    </xdr:from>
    <xdr:ext cx="405111" cy="259045"/>
    <xdr:sp macro="" textlink="">
      <xdr:nvSpPr>
        <xdr:cNvPr id="303" name="n_1mainValue【公営住宅】&#10;有形固定資産減価償却率">
          <a:extLst>
            <a:ext uri="{FF2B5EF4-FFF2-40B4-BE49-F238E27FC236}">
              <a16:creationId xmlns:a16="http://schemas.microsoft.com/office/drawing/2014/main" id="{11A6E503-F127-41A1-952E-62A26C4CA6D5}"/>
            </a:ext>
          </a:extLst>
        </xdr:cNvPr>
        <xdr:cNvSpPr txBox="1"/>
      </xdr:nvSpPr>
      <xdr:spPr>
        <a:xfrm>
          <a:off x="3582044" y="1445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93363</xdr:rowOff>
    </xdr:from>
    <xdr:ext cx="405111" cy="259045"/>
    <xdr:sp macro="" textlink="">
      <xdr:nvSpPr>
        <xdr:cNvPr id="304" name="n_2mainValue【公営住宅】&#10;有形固定資産減価償却率">
          <a:extLst>
            <a:ext uri="{FF2B5EF4-FFF2-40B4-BE49-F238E27FC236}">
              <a16:creationId xmlns:a16="http://schemas.microsoft.com/office/drawing/2014/main" id="{0191E94A-BE01-4D88-A04A-288EBEB49CA1}"/>
            </a:ext>
          </a:extLst>
        </xdr:cNvPr>
        <xdr:cNvSpPr txBox="1"/>
      </xdr:nvSpPr>
      <xdr:spPr>
        <a:xfrm>
          <a:off x="2705744" y="1466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11447</xdr:rowOff>
    </xdr:from>
    <xdr:ext cx="405111" cy="259045"/>
    <xdr:sp macro="" textlink="">
      <xdr:nvSpPr>
        <xdr:cNvPr id="305" name="n_3mainValue【公営住宅】&#10;有形固定資産減価償却率">
          <a:extLst>
            <a:ext uri="{FF2B5EF4-FFF2-40B4-BE49-F238E27FC236}">
              <a16:creationId xmlns:a16="http://schemas.microsoft.com/office/drawing/2014/main" id="{DDFAFD8E-B46A-4D29-8B78-80E14FF680AB}"/>
            </a:ext>
          </a:extLst>
        </xdr:cNvPr>
        <xdr:cNvSpPr txBox="1"/>
      </xdr:nvSpPr>
      <xdr:spPr>
        <a:xfrm>
          <a:off x="1816744"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a:extLst>
            <a:ext uri="{FF2B5EF4-FFF2-40B4-BE49-F238E27FC236}">
              <a16:creationId xmlns:a16="http://schemas.microsoft.com/office/drawing/2014/main" id="{0B6B7C1E-9764-4E8C-A9B8-B415C106EFC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a:extLst>
            <a:ext uri="{FF2B5EF4-FFF2-40B4-BE49-F238E27FC236}">
              <a16:creationId xmlns:a16="http://schemas.microsoft.com/office/drawing/2014/main" id="{24A6644E-B803-41DA-8112-71F54E6F84E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a:extLst>
            <a:ext uri="{FF2B5EF4-FFF2-40B4-BE49-F238E27FC236}">
              <a16:creationId xmlns:a16="http://schemas.microsoft.com/office/drawing/2014/main" id="{6AAD487F-C40F-40DF-8EC1-7C0ED7FBDC1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a:extLst>
            <a:ext uri="{FF2B5EF4-FFF2-40B4-BE49-F238E27FC236}">
              <a16:creationId xmlns:a16="http://schemas.microsoft.com/office/drawing/2014/main" id="{29160667-78B8-4905-8CB6-6707F39DC26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a:extLst>
            <a:ext uri="{FF2B5EF4-FFF2-40B4-BE49-F238E27FC236}">
              <a16:creationId xmlns:a16="http://schemas.microsoft.com/office/drawing/2014/main" id="{E142B1C2-14F3-433D-9B12-8FF949C6B70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a:extLst>
            <a:ext uri="{FF2B5EF4-FFF2-40B4-BE49-F238E27FC236}">
              <a16:creationId xmlns:a16="http://schemas.microsoft.com/office/drawing/2014/main" id="{3018611A-9B15-400D-A68E-661A14ECE6A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a:extLst>
            <a:ext uri="{FF2B5EF4-FFF2-40B4-BE49-F238E27FC236}">
              <a16:creationId xmlns:a16="http://schemas.microsoft.com/office/drawing/2014/main" id="{5F565986-6125-4DD3-9A66-72D43608BDF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a:extLst>
            <a:ext uri="{FF2B5EF4-FFF2-40B4-BE49-F238E27FC236}">
              <a16:creationId xmlns:a16="http://schemas.microsoft.com/office/drawing/2014/main" id="{57DA96E1-9650-4971-9CA6-F381D1EBA24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a:extLst>
            <a:ext uri="{FF2B5EF4-FFF2-40B4-BE49-F238E27FC236}">
              <a16:creationId xmlns:a16="http://schemas.microsoft.com/office/drawing/2014/main" id="{77C1B201-FCE0-4764-845A-2BC09E1F7E7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a:extLst>
            <a:ext uri="{FF2B5EF4-FFF2-40B4-BE49-F238E27FC236}">
              <a16:creationId xmlns:a16="http://schemas.microsoft.com/office/drawing/2014/main" id="{B06ED778-164A-4E80-90CE-375541C60A1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6" name="直線コネクタ 315">
          <a:extLst>
            <a:ext uri="{FF2B5EF4-FFF2-40B4-BE49-F238E27FC236}">
              <a16:creationId xmlns:a16="http://schemas.microsoft.com/office/drawing/2014/main" id="{6CF2B144-F62F-4A19-B319-5336B23CD435}"/>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7" name="テキスト ボックス 316">
          <a:extLst>
            <a:ext uri="{FF2B5EF4-FFF2-40B4-BE49-F238E27FC236}">
              <a16:creationId xmlns:a16="http://schemas.microsoft.com/office/drawing/2014/main" id="{8CE9EC3A-B373-4976-BB87-437896AEE3F4}"/>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8" name="直線コネクタ 317">
          <a:extLst>
            <a:ext uri="{FF2B5EF4-FFF2-40B4-BE49-F238E27FC236}">
              <a16:creationId xmlns:a16="http://schemas.microsoft.com/office/drawing/2014/main" id="{3AB3CA8A-EA3A-436F-82B4-4DCE7CBABC5F}"/>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9" name="テキスト ボックス 318">
          <a:extLst>
            <a:ext uri="{FF2B5EF4-FFF2-40B4-BE49-F238E27FC236}">
              <a16:creationId xmlns:a16="http://schemas.microsoft.com/office/drawing/2014/main" id="{CEF43409-E7BC-4A1E-BA15-F58973BF9C15}"/>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0" name="直線コネクタ 319">
          <a:extLst>
            <a:ext uri="{FF2B5EF4-FFF2-40B4-BE49-F238E27FC236}">
              <a16:creationId xmlns:a16="http://schemas.microsoft.com/office/drawing/2014/main" id="{9F034F7A-7097-4037-BF5D-751E1593E8E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1" name="テキスト ボックス 320">
          <a:extLst>
            <a:ext uri="{FF2B5EF4-FFF2-40B4-BE49-F238E27FC236}">
              <a16:creationId xmlns:a16="http://schemas.microsoft.com/office/drawing/2014/main" id="{500287F2-3218-479F-8EDA-2B05B27E4072}"/>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2" name="直線コネクタ 321">
          <a:extLst>
            <a:ext uri="{FF2B5EF4-FFF2-40B4-BE49-F238E27FC236}">
              <a16:creationId xmlns:a16="http://schemas.microsoft.com/office/drawing/2014/main" id="{B155EBCB-E69B-4EB1-B926-A4470B2CD58C}"/>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3" name="テキスト ボックス 322">
          <a:extLst>
            <a:ext uri="{FF2B5EF4-FFF2-40B4-BE49-F238E27FC236}">
              <a16:creationId xmlns:a16="http://schemas.microsoft.com/office/drawing/2014/main" id="{C80E7C41-061E-4E7B-8EAB-B9247FC98C32}"/>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4" name="直線コネクタ 323">
          <a:extLst>
            <a:ext uri="{FF2B5EF4-FFF2-40B4-BE49-F238E27FC236}">
              <a16:creationId xmlns:a16="http://schemas.microsoft.com/office/drawing/2014/main" id="{369ACBE8-A1B7-49D9-B1C5-49586631B50C}"/>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5" name="テキスト ボックス 324">
          <a:extLst>
            <a:ext uri="{FF2B5EF4-FFF2-40B4-BE49-F238E27FC236}">
              <a16:creationId xmlns:a16="http://schemas.microsoft.com/office/drawing/2014/main" id="{D670D333-2DBB-4E7D-8C82-0FC70896A017}"/>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6" name="直線コネクタ 325">
          <a:extLst>
            <a:ext uri="{FF2B5EF4-FFF2-40B4-BE49-F238E27FC236}">
              <a16:creationId xmlns:a16="http://schemas.microsoft.com/office/drawing/2014/main" id="{347033E3-28D5-4FC5-B628-AC6033628D0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7" name="テキスト ボックス 326">
          <a:extLst>
            <a:ext uri="{FF2B5EF4-FFF2-40B4-BE49-F238E27FC236}">
              <a16:creationId xmlns:a16="http://schemas.microsoft.com/office/drawing/2014/main" id="{D25B2BB9-66D8-46A1-8AF1-28D2B8F3DB93}"/>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8" name="【公営住宅】&#10;一人当たり面積グラフ枠">
          <a:extLst>
            <a:ext uri="{FF2B5EF4-FFF2-40B4-BE49-F238E27FC236}">
              <a16:creationId xmlns:a16="http://schemas.microsoft.com/office/drawing/2014/main" id="{7B29DBED-D711-41D9-BF56-665CDD6E608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60452</xdr:rowOff>
    </xdr:from>
    <xdr:to>
      <xdr:col>54</xdr:col>
      <xdr:colOff>189865</xdr:colOff>
      <xdr:row>85</xdr:row>
      <xdr:rowOff>166370</xdr:rowOff>
    </xdr:to>
    <xdr:cxnSp macro="">
      <xdr:nvCxnSpPr>
        <xdr:cNvPr id="329" name="直線コネクタ 328">
          <a:extLst>
            <a:ext uri="{FF2B5EF4-FFF2-40B4-BE49-F238E27FC236}">
              <a16:creationId xmlns:a16="http://schemas.microsoft.com/office/drawing/2014/main" id="{5C000EB9-6976-4837-B111-7C1AE32A95B2}"/>
            </a:ext>
          </a:extLst>
        </xdr:cNvPr>
        <xdr:cNvCxnSpPr/>
      </xdr:nvCxnSpPr>
      <xdr:spPr>
        <a:xfrm flipV="1">
          <a:off x="10476865" y="13262102"/>
          <a:ext cx="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170197</xdr:rowOff>
    </xdr:from>
    <xdr:ext cx="469744" cy="259045"/>
    <xdr:sp macro="" textlink="">
      <xdr:nvSpPr>
        <xdr:cNvPr id="330" name="【公営住宅】&#10;一人当たり面積最小値テキスト">
          <a:extLst>
            <a:ext uri="{FF2B5EF4-FFF2-40B4-BE49-F238E27FC236}">
              <a16:creationId xmlns:a16="http://schemas.microsoft.com/office/drawing/2014/main" id="{4BAFBD9B-74D8-4B9D-A347-E3959AF3D08F}"/>
            </a:ext>
          </a:extLst>
        </xdr:cNvPr>
        <xdr:cNvSpPr txBox="1"/>
      </xdr:nvSpPr>
      <xdr:spPr>
        <a:xfrm>
          <a:off x="10515600" y="1474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166370</xdr:rowOff>
    </xdr:from>
    <xdr:to>
      <xdr:col>55</xdr:col>
      <xdr:colOff>88900</xdr:colOff>
      <xdr:row>85</xdr:row>
      <xdr:rowOff>166370</xdr:rowOff>
    </xdr:to>
    <xdr:cxnSp macro="">
      <xdr:nvCxnSpPr>
        <xdr:cNvPr id="331" name="直線コネクタ 330">
          <a:extLst>
            <a:ext uri="{FF2B5EF4-FFF2-40B4-BE49-F238E27FC236}">
              <a16:creationId xmlns:a16="http://schemas.microsoft.com/office/drawing/2014/main" id="{71731776-4C7D-4F5E-BD63-C1779E3EAB10}"/>
            </a:ext>
          </a:extLst>
        </xdr:cNvPr>
        <xdr:cNvCxnSpPr/>
      </xdr:nvCxnSpPr>
      <xdr:spPr>
        <a:xfrm>
          <a:off x="10388600" y="1473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7129</xdr:rowOff>
    </xdr:from>
    <xdr:ext cx="534377" cy="259045"/>
    <xdr:sp macro="" textlink="">
      <xdr:nvSpPr>
        <xdr:cNvPr id="332" name="【公営住宅】&#10;一人当たり面積最大値テキスト">
          <a:extLst>
            <a:ext uri="{FF2B5EF4-FFF2-40B4-BE49-F238E27FC236}">
              <a16:creationId xmlns:a16="http://schemas.microsoft.com/office/drawing/2014/main" id="{527C2C71-6C1F-4B30-9D95-AB076E9BA592}"/>
            </a:ext>
          </a:extLst>
        </xdr:cNvPr>
        <xdr:cNvSpPr txBox="1"/>
      </xdr:nvSpPr>
      <xdr:spPr>
        <a:xfrm>
          <a:off x="10515600" y="1303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60452</xdr:rowOff>
    </xdr:from>
    <xdr:to>
      <xdr:col>55</xdr:col>
      <xdr:colOff>88900</xdr:colOff>
      <xdr:row>77</xdr:row>
      <xdr:rowOff>60452</xdr:rowOff>
    </xdr:to>
    <xdr:cxnSp macro="">
      <xdr:nvCxnSpPr>
        <xdr:cNvPr id="333" name="直線コネクタ 332">
          <a:extLst>
            <a:ext uri="{FF2B5EF4-FFF2-40B4-BE49-F238E27FC236}">
              <a16:creationId xmlns:a16="http://schemas.microsoft.com/office/drawing/2014/main" id="{C98C7959-8ACF-4DA8-ABDA-58B957392C07}"/>
            </a:ext>
          </a:extLst>
        </xdr:cNvPr>
        <xdr:cNvCxnSpPr/>
      </xdr:nvCxnSpPr>
      <xdr:spPr>
        <a:xfrm>
          <a:off x="10388600" y="13262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83965</xdr:rowOff>
    </xdr:from>
    <xdr:ext cx="469744" cy="259045"/>
    <xdr:sp macro="" textlink="">
      <xdr:nvSpPr>
        <xdr:cNvPr id="334" name="【公営住宅】&#10;一人当たり面積平均値テキスト">
          <a:extLst>
            <a:ext uri="{FF2B5EF4-FFF2-40B4-BE49-F238E27FC236}">
              <a16:creationId xmlns:a16="http://schemas.microsoft.com/office/drawing/2014/main" id="{17C7AA5A-9A42-4559-A7C4-C3640BE52D3C}"/>
            </a:ext>
          </a:extLst>
        </xdr:cNvPr>
        <xdr:cNvSpPr txBox="1"/>
      </xdr:nvSpPr>
      <xdr:spPr>
        <a:xfrm>
          <a:off x="10515600" y="14314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61088</xdr:rowOff>
    </xdr:from>
    <xdr:to>
      <xdr:col>55</xdr:col>
      <xdr:colOff>50800</xdr:colOff>
      <xdr:row>84</xdr:row>
      <xdr:rowOff>162688</xdr:rowOff>
    </xdr:to>
    <xdr:sp macro="" textlink="">
      <xdr:nvSpPr>
        <xdr:cNvPr id="335" name="フローチャート: 判断 334">
          <a:extLst>
            <a:ext uri="{FF2B5EF4-FFF2-40B4-BE49-F238E27FC236}">
              <a16:creationId xmlns:a16="http://schemas.microsoft.com/office/drawing/2014/main" id="{C728DE9F-6A04-4BF0-BA1D-985DCACC54EC}"/>
            </a:ext>
          </a:extLst>
        </xdr:cNvPr>
        <xdr:cNvSpPr/>
      </xdr:nvSpPr>
      <xdr:spPr>
        <a:xfrm>
          <a:off x="10426700" y="1446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43435</xdr:rowOff>
    </xdr:from>
    <xdr:to>
      <xdr:col>50</xdr:col>
      <xdr:colOff>165100</xdr:colOff>
      <xdr:row>84</xdr:row>
      <xdr:rowOff>145035</xdr:rowOff>
    </xdr:to>
    <xdr:sp macro="" textlink="">
      <xdr:nvSpPr>
        <xdr:cNvPr id="336" name="フローチャート: 判断 335">
          <a:extLst>
            <a:ext uri="{FF2B5EF4-FFF2-40B4-BE49-F238E27FC236}">
              <a16:creationId xmlns:a16="http://schemas.microsoft.com/office/drawing/2014/main" id="{F1CEF617-611C-4DC5-9337-7CDCC9B59CFF}"/>
            </a:ext>
          </a:extLst>
        </xdr:cNvPr>
        <xdr:cNvSpPr/>
      </xdr:nvSpPr>
      <xdr:spPr>
        <a:xfrm>
          <a:off x="9588500" y="144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84328</xdr:rowOff>
    </xdr:from>
    <xdr:to>
      <xdr:col>46</xdr:col>
      <xdr:colOff>38100</xdr:colOff>
      <xdr:row>85</xdr:row>
      <xdr:rowOff>14478</xdr:rowOff>
    </xdr:to>
    <xdr:sp macro="" textlink="">
      <xdr:nvSpPr>
        <xdr:cNvPr id="337" name="フローチャート: 判断 336">
          <a:extLst>
            <a:ext uri="{FF2B5EF4-FFF2-40B4-BE49-F238E27FC236}">
              <a16:creationId xmlns:a16="http://schemas.microsoft.com/office/drawing/2014/main" id="{F938D215-07DB-4211-A16F-39EDA1095F27}"/>
            </a:ext>
          </a:extLst>
        </xdr:cNvPr>
        <xdr:cNvSpPr/>
      </xdr:nvSpPr>
      <xdr:spPr>
        <a:xfrm>
          <a:off x="8699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102997</xdr:rowOff>
    </xdr:from>
    <xdr:to>
      <xdr:col>41</xdr:col>
      <xdr:colOff>101600</xdr:colOff>
      <xdr:row>85</xdr:row>
      <xdr:rowOff>33147</xdr:rowOff>
    </xdr:to>
    <xdr:sp macro="" textlink="">
      <xdr:nvSpPr>
        <xdr:cNvPr id="338" name="フローチャート: 判断 337">
          <a:extLst>
            <a:ext uri="{FF2B5EF4-FFF2-40B4-BE49-F238E27FC236}">
              <a16:creationId xmlns:a16="http://schemas.microsoft.com/office/drawing/2014/main" id="{91FE9934-2969-44D4-83C3-F472A601D2F5}"/>
            </a:ext>
          </a:extLst>
        </xdr:cNvPr>
        <xdr:cNvSpPr/>
      </xdr:nvSpPr>
      <xdr:spPr>
        <a:xfrm>
          <a:off x="7810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95123</xdr:rowOff>
    </xdr:from>
    <xdr:to>
      <xdr:col>36</xdr:col>
      <xdr:colOff>165100</xdr:colOff>
      <xdr:row>85</xdr:row>
      <xdr:rowOff>25273</xdr:rowOff>
    </xdr:to>
    <xdr:sp macro="" textlink="">
      <xdr:nvSpPr>
        <xdr:cNvPr id="339" name="フローチャート: 判断 338">
          <a:extLst>
            <a:ext uri="{FF2B5EF4-FFF2-40B4-BE49-F238E27FC236}">
              <a16:creationId xmlns:a16="http://schemas.microsoft.com/office/drawing/2014/main" id="{7DBB1AC2-CF32-46BF-AAC0-7B47F767A6EB}"/>
            </a:ext>
          </a:extLst>
        </xdr:cNvPr>
        <xdr:cNvSpPr/>
      </xdr:nvSpPr>
      <xdr:spPr>
        <a:xfrm>
          <a:off x="6921500" y="144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37497DE9-64B8-4B81-A5F7-8F020FFB7D1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D5AF7E77-38D8-4AFF-977E-796DDE72448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13621844-F4A0-4743-83D2-D0281FA2B46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A4737510-3278-4637-B2BE-1A2846C3F13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E441D0B7-EFEE-4255-A2EF-7E466CC55EC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144653</xdr:rowOff>
    </xdr:from>
    <xdr:to>
      <xdr:col>55</xdr:col>
      <xdr:colOff>50800</xdr:colOff>
      <xdr:row>85</xdr:row>
      <xdr:rowOff>74803</xdr:rowOff>
    </xdr:to>
    <xdr:sp macro="" textlink="">
      <xdr:nvSpPr>
        <xdr:cNvPr id="345" name="楕円 344">
          <a:extLst>
            <a:ext uri="{FF2B5EF4-FFF2-40B4-BE49-F238E27FC236}">
              <a16:creationId xmlns:a16="http://schemas.microsoft.com/office/drawing/2014/main" id="{97864BE0-F0DA-4AB2-8419-EE613AFD4949}"/>
            </a:ext>
          </a:extLst>
        </xdr:cNvPr>
        <xdr:cNvSpPr/>
      </xdr:nvSpPr>
      <xdr:spPr>
        <a:xfrm>
          <a:off x="10426700" y="1454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123080</xdr:rowOff>
    </xdr:from>
    <xdr:ext cx="469744" cy="259045"/>
    <xdr:sp macro="" textlink="">
      <xdr:nvSpPr>
        <xdr:cNvPr id="346" name="【公営住宅】&#10;一人当たり面積該当値テキスト">
          <a:extLst>
            <a:ext uri="{FF2B5EF4-FFF2-40B4-BE49-F238E27FC236}">
              <a16:creationId xmlns:a16="http://schemas.microsoft.com/office/drawing/2014/main" id="{2586CFD7-1C1E-4149-8C24-69BD4926948D}"/>
            </a:ext>
          </a:extLst>
        </xdr:cNvPr>
        <xdr:cNvSpPr txBox="1"/>
      </xdr:nvSpPr>
      <xdr:spPr>
        <a:xfrm>
          <a:off x="10515600" y="1452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75946</xdr:rowOff>
    </xdr:from>
    <xdr:to>
      <xdr:col>50</xdr:col>
      <xdr:colOff>165100</xdr:colOff>
      <xdr:row>84</xdr:row>
      <xdr:rowOff>6096</xdr:rowOff>
    </xdr:to>
    <xdr:sp macro="" textlink="">
      <xdr:nvSpPr>
        <xdr:cNvPr id="347" name="楕円 346">
          <a:extLst>
            <a:ext uri="{FF2B5EF4-FFF2-40B4-BE49-F238E27FC236}">
              <a16:creationId xmlns:a16="http://schemas.microsoft.com/office/drawing/2014/main" id="{AA3BA965-EFE1-4925-B4BC-9010627E28F7}"/>
            </a:ext>
          </a:extLst>
        </xdr:cNvPr>
        <xdr:cNvSpPr/>
      </xdr:nvSpPr>
      <xdr:spPr>
        <a:xfrm>
          <a:off x="9588500" y="1430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126746</xdr:rowOff>
    </xdr:from>
    <xdr:to>
      <xdr:col>55</xdr:col>
      <xdr:colOff>0</xdr:colOff>
      <xdr:row>85</xdr:row>
      <xdr:rowOff>24003</xdr:rowOff>
    </xdr:to>
    <xdr:cxnSp macro="">
      <xdr:nvCxnSpPr>
        <xdr:cNvPr id="348" name="直線コネクタ 347">
          <a:extLst>
            <a:ext uri="{FF2B5EF4-FFF2-40B4-BE49-F238E27FC236}">
              <a16:creationId xmlns:a16="http://schemas.microsoft.com/office/drawing/2014/main" id="{7B59B56C-503F-429E-A544-577B822C2704}"/>
            </a:ext>
          </a:extLst>
        </xdr:cNvPr>
        <xdr:cNvCxnSpPr/>
      </xdr:nvCxnSpPr>
      <xdr:spPr>
        <a:xfrm>
          <a:off x="9639300" y="14357096"/>
          <a:ext cx="838200" cy="24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146050</xdr:rowOff>
    </xdr:from>
    <xdr:to>
      <xdr:col>46</xdr:col>
      <xdr:colOff>38100</xdr:colOff>
      <xdr:row>85</xdr:row>
      <xdr:rowOff>76200</xdr:rowOff>
    </xdr:to>
    <xdr:sp macro="" textlink="">
      <xdr:nvSpPr>
        <xdr:cNvPr id="349" name="楕円 348">
          <a:extLst>
            <a:ext uri="{FF2B5EF4-FFF2-40B4-BE49-F238E27FC236}">
              <a16:creationId xmlns:a16="http://schemas.microsoft.com/office/drawing/2014/main" id="{53C16B65-56E5-45A2-AA18-4F568D06C2FA}"/>
            </a:ext>
          </a:extLst>
        </xdr:cNvPr>
        <xdr:cNvSpPr/>
      </xdr:nvSpPr>
      <xdr:spPr>
        <a:xfrm>
          <a:off x="8699500" y="1454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126746</xdr:rowOff>
    </xdr:from>
    <xdr:to>
      <xdr:col>50</xdr:col>
      <xdr:colOff>114300</xdr:colOff>
      <xdr:row>85</xdr:row>
      <xdr:rowOff>25400</xdr:rowOff>
    </xdr:to>
    <xdr:cxnSp macro="">
      <xdr:nvCxnSpPr>
        <xdr:cNvPr id="350" name="直線コネクタ 349">
          <a:extLst>
            <a:ext uri="{FF2B5EF4-FFF2-40B4-BE49-F238E27FC236}">
              <a16:creationId xmlns:a16="http://schemas.microsoft.com/office/drawing/2014/main" id="{40278599-F6D4-4CAA-981C-DA39B8BC8D15}"/>
            </a:ext>
          </a:extLst>
        </xdr:cNvPr>
        <xdr:cNvCxnSpPr/>
      </xdr:nvCxnSpPr>
      <xdr:spPr>
        <a:xfrm flipV="1">
          <a:off x="8750300" y="14357096"/>
          <a:ext cx="889000" cy="24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111506</xdr:rowOff>
    </xdr:from>
    <xdr:to>
      <xdr:col>41</xdr:col>
      <xdr:colOff>101600</xdr:colOff>
      <xdr:row>85</xdr:row>
      <xdr:rowOff>41656</xdr:rowOff>
    </xdr:to>
    <xdr:sp macro="" textlink="">
      <xdr:nvSpPr>
        <xdr:cNvPr id="351" name="楕円 350">
          <a:extLst>
            <a:ext uri="{FF2B5EF4-FFF2-40B4-BE49-F238E27FC236}">
              <a16:creationId xmlns:a16="http://schemas.microsoft.com/office/drawing/2014/main" id="{F5F92A1D-98D1-45AB-B886-44E2FFF37A76}"/>
            </a:ext>
          </a:extLst>
        </xdr:cNvPr>
        <xdr:cNvSpPr/>
      </xdr:nvSpPr>
      <xdr:spPr>
        <a:xfrm>
          <a:off x="7810500" y="1451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162306</xdr:rowOff>
    </xdr:from>
    <xdr:to>
      <xdr:col>45</xdr:col>
      <xdr:colOff>177800</xdr:colOff>
      <xdr:row>85</xdr:row>
      <xdr:rowOff>25400</xdr:rowOff>
    </xdr:to>
    <xdr:cxnSp macro="">
      <xdr:nvCxnSpPr>
        <xdr:cNvPr id="352" name="直線コネクタ 351">
          <a:extLst>
            <a:ext uri="{FF2B5EF4-FFF2-40B4-BE49-F238E27FC236}">
              <a16:creationId xmlns:a16="http://schemas.microsoft.com/office/drawing/2014/main" id="{6530627A-1767-4D97-A74D-8AF7677F1644}"/>
            </a:ext>
          </a:extLst>
        </xdr:cNvPr>
        <xdr:cNvCxnSpPr/>
      </xdr:nvCxnSpPr>
      <xdr:spPr>
        <a:xfrm>
          <a:off x="7861300" y="14564106"/>
          <a:ext cx="889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136162</xdr:rowOff>
    </xdr:from>
    <xdr:ext cx="469744" cy="259045"/>
    <xdr:sp macro="" textlink="">
      <xdr:nvSpPr>
        <xdr:cNvPr id="353" name="n_1aveValue【公営住宅】&#10;一人当たり面積">
          <a:extLst>
            <a:ext uri="{FF2B5EF4-FFF2-40B4-BE49-F238E27FC236}">
              <a16:creationId xmlns:a16="http://schemas.microsoft.com/office/drawing/2014/main" id="{85CDCDC4-2E32-4BC5-8F81-1B2BD499594D}"/>
            </a:ext>
          </a:extLst>
        </xdr:cNvPr>
        <xdr:cNvSpPr txBox="1"/>
      </xdr:nvSpPr>
      <xdr:spPr>
        <a:xfrm>
          <a:off x="9391727" y="1453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31005</xdr:rowOff>
    </xdr:from>
    <xdr:ext cx="469744" cy="259045"/>
    <xdr:sp macro="" textlink="">
      <xdr:nvSpPr>
        <xdr:cNvPr id="354" name="n_2aveValue【公営住宅】&#10;一人当たり面積">
          <a:extLst>
            <a:ext uri="{FF2B5EF4-FFF2-40B4-BE49-F238E27FC236}">
              <a16:creationId xmlns:a16="http://schemas.microsoft.com/office/drawing/2014/main" id="{3A0BF7E2-2F3D-4762-825B-BA9C02C5A7CF}"/>
            </a:ext>
          </a:extLst>
        </xdr:cNvPr>
        <xdr:cNvSpPr txBox="1"/>
      </xdr:nvSpPr>
      <xdr:spPr>
        <a:xfrm>
          <a:off x="8515427" y="1426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49674</xdr:rowOff>
    </xdr:from>
    <xdr:ext cx="469744" cy="259045"/>
    <xdr:sp macro="" textlink="">
      <xdr:nvSpPr>
        <xdr:cNvPr id="355" name="n_3aveValue【公営住宅】&#10;一人当たり面積">
          <a:extLst>
            <a:ext uri="{FF2B5EF4-FFF2-40B4-BE49-F238E27FC236}">
              <a16:creationId xmlns:a16="http://schemas.microsoft.com/office/drawing/2014/main" id="{DB3E70BD-6843-4481-BE80-9C98BDC80460}"/>
            </a:ext>
          </a:extLst>
        </xdr:cNvPr>
        <xdr:cNvSpPr txBox="1"/>
      </xdr:nvSpPr>
      <xdr:spPr>
        <a:xfrm>
          <a:off x="76264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41800</xdr:rowOff>
    </xdr:from>
    <xdr:ext cx="469744" cy="259045"/>
    <xdr:sp macro="" textlink="">
      <xdr:nvSpPr>
        <xdr:cNvPr id="356" name="n_4aveValue【公営住宅】&#10;一人当たり面積">
          <a:extLst>
            <a:ext uri="{FF2B5EF4-FFF2-40B4-BE49-F238E27FC236}">
              <a16:creationId xmlns:a16="http://schemas.microsoft.com/office/drawing/2014/main" id="{05E1C115-9D75-46A7-AD70-A788ABE6680B}"/>
            </a:ext>
          </a:extLst>
        </xdr:cNvPr>
        <xdr:cNvSpPr txBox="1"/>
      </xdr:nvSpPr>
      <xdr:spPr>
        <a:xfrm>
          <a:off x="6737427" y="1427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22623</xdr:rowOff>
    </xdr:from>
    <xdr:ext cx="469744" cy="259045"/>
    <xdr:sp macro="" textlink="">
      <xdr:nvSpPr>
        <xdr:cNvPr id="357" name="n_1mainValue【公営住宅】&#10;一人当たり面積">
          <a:extLst>
            <a:ext uri="{FF2B5EF4-FFF2-40B4-BE49-F238E27FC236}">
              <a16:creationId xmlns:a16="http://schemas.microsoft.com/office/drawing/2014/main" id="{CC83290D-5243-455A-8767-A64340460912}"/>
            </a:ext>
          </a:extLst>
        </xdr:cNvPr>
        <xdr:cNvSpPr txBox="1"/>
      </xdr:nvSpPr>
      <xdr:spPr>
        <a:xfrm>
          <a:off x="9391727" y="14081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67327</xdr:rowOff>
    </xdr:from>
    <xdr:ext cx="469744" cy="259045"/>
    <xdr:sp macro="" textlink="">
      <xdr:nvSpPr>
        <xdr:cNvPr id="358" name="n_2mainValue【公営住宅】&#10;一人当たり面積">
          <a:extLst>
            <a:ext uri="{FF2B5EF4-FFF2-40B4-BE49-F238E27FC236}">
              <a16:creationId xmlns:a16="http://schemas.microsoft.com/office/drawing/2014/main" id="{BB2BC231-04DB-437B-8F26-7CB00C1F9568}"/>
            </a:ext>
          </a:extLst>
        </xdr:cNvPr>
        <xdr:cNvSpPr txBox="1"/>
      </xdr:nvSpPr>
      <xdr:spPr>
        <a:xfrm>
          <a:off x="8515427" y="1464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32783</xdr:rowOff>
    </xdr:from>
    <xdr:ext cx="469744" cy="259045"/>
    <xdr:sp macro="" textlink="">
      <xdr:nvSpPr>
        <xdr:cNvPr id="359" name="n_3mainValue【公営住宅】&#10;一人当たり面積">
          <a:extLst>
            <a:ext uri="{FF2B5EF4-FFF2-40B4-BE49-F238E27FC236}">
              <a16:creationId xmlns:a16="http://schemas.microsoft.com/office/drawing/2014/main" id="{CF5409FC-5480-4C37-917F-4850C18D3D06}"/>
            </a:ext>
          </a:extLst>
        </xdr:cNvPr>
        <xdr:cNvSpPr txBox="1"/>
      </xdr:nvSpPr>
      <xdr:spPr>
        <a:xfrm>
          <a:off x="7626427" y="1460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0" name="正方形/長方形 359">
          <a:extLst>
            <a:ext uri="{FF2B5EF4-FFF2-40B4-BE49-F238E27FC236}">
              <a16:creationId xmlns:a16="http://schemas.microsoft.com/office/drawing/2014/main" id="{52849BC9-C8AC-4185-91B5-3CB42006909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1" name="正方形/長方形 360">
          <a:extLst>
            <a:ext uri="{FF2B5EF4-FFF2-40B4-BE49-F238E27FC236}">
              <a16:creationId xmlns:a16="http://schemas.microsoft.com/office/drawing/2014/main" id="{60A448B7-E86F-43A8-81CB-DE89AAA4AB6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2" name="正方形/長方形 361">
          <a:extLst>
            <a:ext uri="{FF2B5EF4-FFF2-40B4-BE49-F238E27FC236}">
              <a16:creationId xmlns:a16="http://schemas.microsoft.com/office/drawing/2014/main" id="{E72A74C0-2376-4C44-B538-24C6A34F2C4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3" name="正方形/長方形 362">
          <a:extLst>
            <a:ext uri="{FF2B5EF4-FFF2-40B4-BE49-F238E27FC236}">
              <a16:creationId xmlns:a16="http://schemas.microsoft.com/office/drawing/2014/main" id="{A43D4340-F480-4112-8E67-70470BA15C4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4" name="正方形/長方形 363">
          <a:extLst>
            <a:ext uri="{FF2B5EF4-FFF2-40B4-BE49-F238E27FC236}">
              <a16:creationId xmlns:a16="http://schemas.microsoft.com/office/drawing/2014/main" id="{2EB5E187-B034-44C9-8DDB-63FDC004C65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5" name="正方形/長方形 364">
          <a:extLst>
            <a:ext uri="{FF2B5EF4-FFF2-40B4-BE49-F238E27FC236}">
              <a16:creationId xmlns:a16="http://schemas.microsoft.com/office/drawing/2014/main" id="{1414CEF0-3F0E-440D-9213-EB2E0017786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6" name="正方形/長方形 365">
          <a:extLst>
            <a:ext uri="{FF2B5EF4-FFF2-40B4-BE49-F238E27FC236}">
              <a16:creationId xmlns:a16="http://schemas.microsoft.com/office/drawing/2014/main" id="{21C5971D-E723-46FD-8BD7-D405186332D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正方形/長方形 366">
          <a:extLst>
            <a:ext uri="{FF2B5EF4-FFF2-40B4-BE49-F238E27FC236}">
              <a16:creationId xmlns:a16="http://schemas.microsoft.com/office/drawing/2014/main" id="{6471CCFC-740D-4E29-8984-C3C8199C26E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8" name="正方形/長方形 367">
          <a:extLst>
            <a:ext uri="{FF2B5EF4-FFF2-40B4-BE49-F238E27FC236}">
              <a16:creationId xmlns:a16="http://schemas.microsoft.com/office/drawing/2014/main" id="{6D03259C-6B9A-441A-B832-958A0A5C861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9" name="正方形/長方形 368">
          <a:extLst>
            <a:ext uri="{FF2B5EF4-FFF2-40B4-BE49-F238E27FC236}">
              <a16:creationId xmlns:a16="http://schemas.microsoft.com/office/drawing/2014/main" id="{C339EBA3-F868-4A2D-B0FB-FB5FE39E1CA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0" name="正方形/長方形 369">
          <a:extLst>
            <a:ext uri="{FF2B5EF4-FFF2-40B4-BE49-F238E27FC236}">
              <a16:creationId xmlns:a16="http://schemas.microsoft.com/office/drawing/2014/main" id="{AF612159-39A9-49FC-AD71-A134FEB8B87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1" name="正方形/長方形 370">
          <a:extLst>
            <a:ext uri="{FF2B5EF4-FFF2-40B4-BE49-F238E27FC236}">
              <a16:creationId xmlns:a16="http://schemas.microsoft.com/office/drawing/2014/main" id="{9D64A316-62B3-436D-9227-5A67BFAB6C6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2" name="正方形/長方形 371">
          <a:extLst>
            <a:ext uri="{FF2B5EF4-FFF2-40B4-BE49-F238E27FC236}">
              <a16:creationId xmlns:a16="http://schemas.microsoft.com/office/drawing/2014/main" id="{910B8BC4-4FB7-4547-9C4A-3925CAA3D0B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3" name="正方形/長方形 372">
          <a:extLst>
            <a:ext uri="{FF2B5EF4-FFF2-40B4-BE49-F238E27FC236}">
              <a16:creationId xmlns:a16="http://schemas.microsoft.com/office/drawing/2014/main" id="{DDB77F99-2A31-4E2B-A1AB-92EBE22C367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4" name="正方形/長方形 373">
          <a:extLst>
            <a:ext uri="{FF2B5EF4-FFF2-40B4-BE49-F238E27FC236}">
              <a16:creationId xmlns:a16="http://schemas.microsoft.com/office/drawing/2014/main" id="{586DF505-1A0E-45AD-8E61-15F8D7F8B90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5" name="正方形/長方形 374">
          <a:extLst>
            <a:ext uri="{FF2B5EF4-FFF2-40B4-BE49-F238E27FC236}">
              <a16:creationId xmlns:a16="http://schemas.microsoft.com/office/drawing/2014/main" id="{BA7D0951-AC87-489E-A043-9873E402E2F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6" name="正方形/長方形 375">
          <a:extLst>
            <a:ext uri="{FF2B5EF4-FFF2-40B4-BE49-F238E27FC236}">
              <a16:creationId xmlns:a16="http://schemas.microsoft.com/office/drawing/2014/main" id="{A3BA6F7A-B5D5-4261-8F36-5E581A99762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7" name="正方形/長方形 376">
          <a:extLst>
            <a:ext uri="{FF2B5EF4-FFF2-40B4-BE49-F238E27FC236}">
              <a16:creationId xmlns:a16="http://schemas.microsoft.com/office/drawing/2014/main" id="{7586A828-7F32-4DAB-9137-81A8F6C3B57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8" name="正方形/長方形 377">
          <a:extLst>
            <a:ext uri="{FF2B5EF4-FFF2-40B4-BE49-F238E27FC236}">
              <a16:creationId xmlns:a16="http://schemas.microsoft.com/office/drawing/2014/main" id="{4C2A99A0-39DC-40C5-8B3D-A6F063DFA7F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9" name="正方形/長方形 378">
          <a:extLst>
            <a:ext uri="{FF2B5EF4-FFF2-40B4-BE49-F238E27FC236}">
              <a16:creationId xmlns:a16="http://schemas.microsoft.com/office/drawing/2014/main" id="{89F9BEDC-D05A-45D7-84E7-F2493B1A43D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0" name="正方形/長方形 379">
          <a:extLst>
            <a:ext uri="{FF2B5EF4-FFF2-40B4-BE49-F238E27FC236}">
              <a16:creationId xmlns:a16="http://schemas.microsoft.com/office/drawing/2014/main" id="{F8C5C2BB-07AE-49FE-B713-DAFD6510CAD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1" name="正方形/長方形 380">
          <a:extLst>
            <a:ext uri="{FF2B5EF4-FFF2-40B4-BE49-F238E27FC236}">
              <a16:creationId xmlns:a16="http://schemas.microsoft.com/office/drawing/2014/main" id="{9C307FA0-AEC8-48B3-9D45-FEDD2B177C2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2" name="正方形/長方形 381">
          <a:extLst>
            <a:ext uri="{FF2B5EF4-FFF2-40B4-BE49-F238E27FC236}">
              <a16:creationId xmlns:a16="http://schemas.microsoft.com/office/drawing/2014/main" id="{405A47D6-B1EA-4AC9-9C6A-E21E8B938FB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3" name="正方形/長方形 382">
          <a:extLst>
            <a:ext uri="{FF2B5EF4-FFF2-40B4-BE49-F238E27FC236}">
              <a16:creationId xmlns:a16="http://schemas.microsoft.com/office/drawing/2014/main" id="{5A5499C5-0CE1-4D4A-BE87-D75D9F66DC0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4" name="テキスト ボックス 383">
          <a:extLst>
            <a:ext uri="{FF2B5EF4-FFF2-40B4-BE49-F238E27FC236}">
              <a16:creationId xmlns:a16="http://schemas.microsoft.com/office/drawing/2014/main" id="{3C03CF1D-B27C-4F1D-8838-4A2E166B8C9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5" name="直線コネクタ 384">
          <a:extLst>
            <a:ext uri="{FF2B5EF4-FFF2-40B4-BE49-F238E27FC236}">
              <a16:creationId xmlns:a16="http://schemas.microsoft.com/office/drawing/2014/main" id="{27F12F49-1B08-4CD0-9B17-170E784296F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6" name="テキスト ボックス 385">
          <a:extLst>
            <a:ext uri="{FF2B5EF4-FFF2-40B4-BE49-F238E27FC236}">
              <a16:creationId xmlns:a16="http://schemas.microsoft.com/office/drawing/2014/main" id="{CA52CC09-A40F-4EF0-9454-BD19E4A10A8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7" name="直線コネクタ 386">
          <a:extLst>
            <a:ext uri="{FF2B5EF4-FFF2-40B4-BE49-F238E27FC236}">
              <a16:creationId xmlns:a16="http://schemas.microsoft.com/office/drawing/2014/main" id="{3685017A-23A9-4D04-884E-0911E874628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8" name="テキスト ボックス 387">
          <a:extLst>
            <a:ext uri="{FF2B5EF4-FFF2-40B4-BE49-F238E27FC236}">
              <a16:creationId xmlns:a16="http://schemas.microsoft.com/office/drawing/2014/main" id="{7D734233-C130-461A-B15B-CEF34E1FDB7B}"/>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9" name="直線コネクタ 388">
          <a:extLst>
            <a:ext uri="{FF2B5EF4-FFF2-40B4-BE49-F238E27FC236}">
              <a16:creationId xmlns:a16="http://schemas.microsoft.com/office/drawing/2014/main" id="{E440F5AD-85FA-4D68-B0FD-6323AD0EBD6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0" name="テキスト ボックス 389">
          <a:extLst>
            <a:ext uri="{FF2B5EF4-FFF2-40B4-BE49-F238E27FC236}">
              <a16:creationId xmlns:a16="http://schemas.microsoft.com/office/drawing/2014/main" id="{F85DA9E9-1D84-4032-8D76-93400B0FBDA6}"/>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1" name="直線コネクタ 390">
          <a:extLst>
            <a:ext uri="{FF2B5EF4-FFF2-40B4-BE49-F238E27FC236}">
              <a16:creationId xmlns:a16="http://schemas.microsoft.com/office/drawing/2014/main" id="{485A26C8-7A4A-4F22-AA93-EE3EEA9AF4E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2" name="テキスト ボックス 391">
          <a:extLst>
            <a:ext uri="{FF2B5EF4-FFF2-40B4-BE49-F238E27FC236}">
              <a16:creationId xmlns:a16="http://schemas.microsoft.com/office/drawing/2014/main" id="{45C0B6CB-AC97-4391-88B2-9667DF32569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3" name="直線コネクタ 392">
          <a:extLst>
            <a:ext uri="{FF2B5EF4-FFF2-40B4-BE49-F238E27FC236}">
              <a16:creationId xmlns:a16="http://schemas.microsoft.com/office/drawing/2014/main" id="{E265951B-A439-4B0A-A5B4-667F4E0864A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4" name="テキスト ボックス 393">
          <a:extLst>
            <a:ext uri="{FF2B5EF4-FFF2-40B4-BE49-F238E27FC236}">
              <a16:creationId xmlns:a16="http://schemas.microsoft.com/office/drawing/2014/main" id="{D0A829B5-06F4-4EC8-A5D5-44A9AE89CBB2}"/>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5" name="直線コネクタ 394">
          <a:extLst>
            <a:ext uri="{FF2B5EF4-FFF2-40B4-BE49-F238E27FC236}">
              <a16:creationId xmlns:a16="http://schemas.microsoft.com/office/drawing/2014/main" id="{FB94AE49-9D84-4AB0-A332-E39E79507D8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6" name="テキスト ボックス 395">
          <a:extLst>
            <a:ext uri="{FF2B5EF4-FFF2-40B4-BE49-F238E27FC236}">
              <a16:creationId xmlns:a16="http://schemas.microsoft.com/office/drawing/2014/main" id="{9B21FD73-73F5-4DC6-9DB0-C7BEB91C591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7" name="直線コネクタ 396">
          <a:extLst>
            <a:ext uri="{FF2B5EF4-FFF2-40B4-BE49-F238E27FC236}">
              <a16:creationId xmlns:a16="http://schemas.microsoft.com/office/drawing/2014/main" id="{9A210865-35DA-4A69-BA88-7829D0D7F18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8" name="テキスト ボックス 397">
          <a:extLst>
            <a:ext uri="{FF2B5EF4-FFF2-40B4-BE49-F238E27FC236}">
              <a16:creationId xmlns:a16="http://schemas.microsoft.com/office/drawing/2014/main" id="{57E0D641-BD2D-4B71-AC68-0BA61506B8B9}"/>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9" name="直線コネクタ 398">
          <a:extLst>
            <a:ext uri="{FF2B5EF4-FFF2-40B4-BE49-F238E27FC236}">
              <a16:creationId xmlns:a16="http://schemas.microsoft.com/office/drawing/2014/main" id="{6CA3AB90-C295-427F-B99C-91808CFCBC2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認定こども園・幼稚園・保育所】&#10;有形固定資産減価償却率グラフ枠">
          <a:extLst>
            <a:ext uri="{FF2B5EF4-FFF2-40B4-BE49-F238E27FC236}">
              <a16:creationId xmlns:a16="http://schemas.microsoft.com/office/drawing/2014/main" id="{9E375FC3-1E4A-44D6-87D7-80A4A74BA86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61504</xdr:rowOff>
    </xdr:to>
    <xdr:cxnSp macro="">
      <xdr:nvCxnSpPr>
        <xdr:cNvPr id="401" name="直線コネクタ 400">
          <a:extLst>
            <a:ext uri="{FF2B5EF4-FFF2-40B4-BE49-F238E27FC236}">
              <a16:creationId xmlns:a16="http://schemas.microsoft.com/office/drawing/2014/main" id="{98276056-D4FD-478F-BD3B-A6E96E6B0B62}"/>
            </a:ext>
          </a:extLst>
        </xdr:cNvPr>
        <xdr:cNvCxnSpPr/>
      </xdr:nvCxnSpPr>
      <xdr:spPr>
        <a:xfrm flipV="1">
          <a:off x="16318864" y="5755277"/>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402" name="【認定こども園・幼稚園・保育所】&#10;有形固定資産減価償却率最小値テキスト">
          <a:extLst>
            <a:ext uri="{FF2B5EF4-FFF2-40B4-BE49-F238E27FC236}">
              <a16:creationId xmlns:a16="http://schemas.microsoft.com/office/drawing/2014/main" id="{C375793F-C065-4D4A-9C6C-71F5699A1AB8}"/>
            </a:ext>
          </a:extLst>
        </xdr:cNvPr>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403" name="直線コネクタ 402">
          <a:extLst>
            <a:ext uri="{FF2B5EF4-FFF2-40B4-BE49-F238E27FC236}">
              <a16:creationId xmlns:a16="http://schemas.microsoft.com/office/drawing/2014/main" id="{3B43A337-228F-4F8F-BD89-1F5435D50A42}"/>
            </a:ext>
          </a:extLst>
        </xdr:cNvPr>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340478" cy="259045"/>
    <xdr:sp macro="" textlink="">
      <xdr:nvSpPr>
        <xdr:cNvPr id="404" name="【認定こども園・幼稚園・保育所】&#10;有形固定資産減価償却率最大値テキスト">
          <a:extLst>
            <a:ext uri="{FF2B5EF4-FFF2-40B4-BE49-F238E27FC236}">
              <a16:creationId xmlns:a16="http://schemas.microsoft.com/office/drawing/2014/main" id="{EF1C7C98-0185-46CB-BB50-CF2B489D401C}"/>
            </a:ext>
          </a:extLst>
        </xdr:cNvPr>
        <xdr:cNvSpPr txBox="1"/>
      </xdr:nvSpPr>
      <xdr:spPr>
        <a:xfrm>
          <a:off x="16357600" y="553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405" name="直線コネクタ 404">
          <a:extLst>
            <a:ext uri="{FF2B5EF4-FFF2-40B4-BE49-F238E27FC236}">
              <a16:creationId xmlns:a16="http://schemas.microsoft.com/office/drawing/2014/main" id="{F7862A90-7683-45F8-8D9F-00117844F9B9}"/>
            </a:ext>
          </a:extLst>
        </xdr:cNvPr>
        <xdr:cNvCxnSpPr/>
      </xdr:nvCxnSpPr>
      <xdr:spPr>
        <a:xfrm>
          <a:off x="16230600" y="575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20519</xdr:rowOff>
    </xdr:from>
    <xdr:ext cx="405111" cy="259045"/>
    <xdr:sp macro="" textlink="">
      <xdr:nvSpPr>
        <xdr:cNvPr id="406" name="【認定こども園・幼稚園・保育所】&#10;有形固定資産減価償却率平均値テキスト">
          <a:extLst>
            <a:ext uri="{FF2B5EF4-FFF2-40B4-BE49-F238E27FC236}">
              <a16:creationId xmlns:a16="http://schemas.microsoft.com/office/drawing/2014/main" id="{CA57A577-021A-46C8-90E3-94725FE5E0F4}"/>
            </a:ext>
          </a:extLst>
        </xdr:cNvPr>
        <xdr:cNvSpPr txBox="1"/>
      </xdr:nvSpPr>
      <xdr:spPr>
        <a:xfrm>
          <a:off x="16357600" y="636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169091</xdr:rowOff>
    </xdr:from>
    <xdr:to>
      <xdr:col>85</xdr:col>
      <xdr:colOff>177800</xdr:colOff>
      <xdr:row>38</xdr:row>
      <xdr:rowOff>99241</xdr:rowOff>
    </xdr:to>
    <xdr:sp macro="" textlink="">
      <xdr:nvSpPr>
        <xdr:cNvPr id="407" name="フローチャート: 判断 406">
          <a:extLst>
            <a:ext uri="{FF2B5EF4-FFF2-40B4-BE49-F238E27FC236}">
              <a16:creationId xmlns:a16="http://schemas.microsoft.com/office/drawing/2014/main" id="{4C62A327-FB9F-48FD-A213-9C9EFADFA68A}"/>
            </a:ext>
          </a:extLst>
        </xdr:cNvPr>
        <xdr:cNvSpPr/>
      </xdr:nvSpPr>
      <xdr:spPr>
        <a:xfrm>
          <a:off x="16268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408" name="フローチャート: 判断 407">
          <a:extLst>
            <a:ext uri="{FF2B5EF4-FFF2-40B4-BE49-F238E27FC236}">
              <a16:creationId xmlns:a16="http://schemas.microsoft.com/office/drawing/2014/main" id="{48FFAD9F-E564-4B62-BD2E-3860F4A2AE67}"/>
            </a:ext>
          </a:extLst>
        </xdr:cNvPr>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409" name="フローチャート: 判断 408">
          <a:extLst>
            <a:ext uri="{FF2B5EF4-FFF2-40B4-BE49-F238E27FC236}">
              <a16:creationId xmlns:a16="http://schemas.microsoft.com/office/drawing/2014/main" id="{1912A612-26FA-4754-BC87-71579E08CF72}"/>
            </a:ext>
          </a:extLst>
        </xdr:cNvPr>
        <xdr:cNvSpPr/>
      </xdr:nvSpPr>
      <xdr:spPr>
        <a:xfrm>
          <a:off x="14541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7438</xdr:rowOff>
    </xdr:from>
    <xdr:to>
      <xdr:col>72</xdr:col>
      <xdr:colOff>38100</xdr:colOff>
      <xdr:row>38</xdr:row>
      <xdr:rowOff>109038</xdr:rowOff>
    </xdr:to>
    <xdr:sp macro="" textlink="">
      <xdr:nvSpPr>
        <xdr:cNvPr id="410" name="フローチャート: 判断 409">
          <a:extLst>
            <a:ext uri="{FF2B5EF4-FFF2-40B4-BE49-F238E27FC236}">
              <a16:creationId xmlns:a16="http://schemas.microsoft.com/office/drawing/2014/main" id="{141ED7A4-B2FD-4F43-9680-EE09A9A61F53}"/>
            </a:ext>
          </a:extLst>
        </xdr:cNvPr>
        <xdr:cNvSpPr/>
      </xdr:nvSpPr>
      <xdr:spPr>
        <a:xfrm>
          <a:off x="13652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149497</xdr:rowOff>
    </xdr:from>
    <xdr:to>
      <xdr:col>67</xdr:col>
      <xdr:colOff>101600</xdr:colOff>
      <xdr:row>38</xdr:row>
      <xdr:rowOff>79647</xdr:rowOff>
    </xdr:to>
    <xdr:sp macro="" textlink="">
      <xdr:nvSpPr>
        <xdr:cNvPr id="411" name="フローチャート: 判断 410">
          <a:extLst>
            <a:ext uri="{FF2B5EF4-FFF2-40B4-BE49-F238E27FC236}">
              <a16:creationId xmlns:a16="http://schemas.microsoft.com/office/drawing/2014/main" id="{1CAE3829-7171-4655-8DAB-E9DF29913E76}"/>
            </a:ext>
          </a:extLst>
        </xdr:cNvPr>
        <xdr:cNvSpPr/>
      </xdr:nvSpPr>
      <xdr:spPr>
        <a:xfrm>
          <a:off x="12763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864E0AF1-6084-4C5F-B7C2-1902FEC17B3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EC5B2A7A-C345-4CDF-B132-CD7E0FEB3A3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79D2372B-B237-4C1F-97D6-16E725A7334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9C5261A6-1404-43BA-BD8E-F91DCAF7141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18A95857-207B-421D-9881-1A930DD7AC1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77651</xdr:rowOff>
    </xdr:from>
    <xdr:to>
      <xdr:col>85</xdr:col>
      <xdr:colOff>177800</xdr:colOff>
      <xdr:row>39</xdr:row>
      <xdr:rowOff>7801</xdr:rowOff>
    </xdr:to>
    <xdr:sp macro="" textlink="">
      <xdr:nvSpPr>
        <xdr:cNvPr id="417" name="楕円 416">
          <a:extLst>
            <a:ext uri="{FF2B5EF4-FFF2-40B4-BE49-F238E27FC236}">
              <a16:creationId xmlns:a16="http://schemas.microsoft.com/office/drawing/2014/main" id="{DA699206-0598-4DA9-B4BC-1EB53F78C2F5}"/>
            </a:ext>
          </a:extLst>
        </xdr:cNvPr>
        <xdr:cNvSpPr/>
      </xdr:nvSpPr>
      <xdr:spPr>
        <a:xfrm>
          <a:off x="1626870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56078</xdr:rowOff>
    </xdr:from>
    <xdr:ext cx="405111" cy="259045"/>
    <xdr:sp macro="" textlink="">
      <xdr:nvSpPr>
        <xdr:cNvPr id="418" name="【認定こども園・幼稚園・保育所】&#10;有形固定資産減価償却率該当値テキスト">
          <a:extLst>
            <a:ext uri="{FF2B5EF4-FFF2-40B4-BE49-F238E27FC236}">
              <a16:creationId xmlns:a16="http://schemas.microsoft.com/office/drawing/2014/main" id="{DFB3BBF2-7301-42C9-B6FE-24AC531A4A01}"/>
            </a:ext>
          </a:extLst>
        </xdr:cNvPr>
        <xdr:cNvSpPr txBox="1"/>
      </xdr:nvSpPr>
      <xdr:spPr>
        <a:xfrm>
          <a:off x="16357600"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146231</xdr:rowOff>
    </xdr:from>
    <xdr:to>
      <xdr:col>81</xdr:col>
      <xdr:colOff>101600</xdr:colOff>
      <xdr:row>39</xdr:row>
      <xdr:rowOff>76381</xdr:rowOff>
    </xdr:to>
    <xdr:sp macro="" textlink="">
      <xdr:nvSpPr>
        <xdr:cNvPr id="419" name="楕円 418">
          <a:extLst>
            <a:ext uri="{FF2B5EF4-FFF2-40B4-BE49-F238E27FC236}">
              <a16:creationId xmlns:a16="http://schemas.microsoft.com/office/drawing/2014/main" id="{C3ECBCC9-F4C0-469E-AAA1-0368CF1D81AB}"/>
            </a:ext>
          </a:extLst>
        </xdr:cNvPr>
        <xdr:cNvSpPr/>
      </xdr:nvSpPr>
      <xdr:spPr>
        <a:xfrm>
          <a:off x="154305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128451</xdr:rowOff>
    </xdr:from>
    <xdr:to>
      <xdr:col>85</xdr:col>
      <xdr:colOff>127000</xdr:colOff>
      <xdr:row>39</xdr:row>
      <xdr:rowOff>25581</xdr:rowOff>
    </xdr:to>
    <xdr:cxnSp macro="">
      <xdr:nvCxnSpPr>
        <xdr:cNvPr id="420" name="直線コネクタ 419">
          <a:extLst>
            <a:ext uri="{FF2B5EF4-FFF2-40B4-BE49-F238E27FC236}">
              <a16:creationId xmlns:a16="http://schemas.microsoft.com/office/drawing/2014/main" id="{26CF02EA-49BD-4675-AF76-95410BCC4AA5}"/>
            </a:ext>
          </a:extLst>
        </xdr:cNvPr>
        <xdr:cNvCxnSpPr/>
      </xdr:nvCxnSpPr>
      <xdr:spPr>
        <a:xfrm flipV="1">
          <a:off x="15481300" y="6643551"/>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116840</xdr:rowOff>
    </xdr:from>
    <xdr:to>
      <xdr:col>76</xdr:col>
      <xdr:colOff>165100</xdr:colOff>
      <xdr:row>39</xdr:row>
      <xdr:rowOff>46990</xdr:rowOff>
    </xdr:to>
    <xdr:sp macro="" textlink="">
      <xdr:nvSpPr>
        <xdr:cNvPr id="421" name="楕円 420">
          <a:extLst>
            <a:ext uri="{FF2B5EF4-FFF2-40B4-BE49-F238E27FC236}">
              <a16:creationId xmlns:a16="http://schemas.microsoft.com/office/drawing/2014/main" id="{6C3C74E5-9623-4A04-9444-997C96363696}"/>
            </a:ext>
          </a:extLst>
        </xdr:cNvPr>
        <xdr:cNvSpPr/>
      </xdr:nvSpPr>
      <xdr:spPr>
        <a:xfrm>
          <a:off x="14541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167640</xdr:rowOff>
    </xdr:from>
    <xdr:to>
      <xdr:col>81</xdr:col>
      <xdr:colOff>50800</xdr:colOff>
      <xdr:row>39</xdr:row>
      <xdr:rowOff>25581</xdr:rowOff>
    </xdr:to>
    <xdr:cxnSp macro="">
      <xdr:nvCxnSpPr>
        <xdr:cNvPr id="422" name="直線コネクタ 421">
          <a:extLst>
            <a:ext uri="{FF2B5EF4-FFF2-40B4-BE49-F238E27FC236}">
              <a16:creationId xmlns:a16="http://schemas.microsoft.com/office/drawing/2014/main" id="{E5E18D69-4BEA-4B44-B66A-82C1D6E77250}"/>
            </a:ext>
          </a:extLst>
        </xdr:cNvPr>
        <xdr:cNvCxnSpPr/>
      </xdr:nvCxnSpPr>
      <xdr:spPr>
        <a:xfrm>
          <a:off x="14592300" y="668274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87449</xdr:rowOff>
    </xdr:from>
    <xdr:to>
      <xdr:col>72</xdr:col>
      <xdr:colOff>38100</xdr:colOff>
      <xdr:row>39</xdr:row>
      <xdr:rowOff>17599</xdr:rowOff>
    </xdr:to>
    <xdr:sp macro="" textlink="">
      <xdr:nvSpPr>
        <xdr:cNvPr id="423" name="楕円 422">
          <a:extLst>
            <a:ext uri="{FF2B5EF4-FFF2-40B4-BE49-F238E27FC236}">
              <a16:creationId xmlns:a16="http://schemas.microsoft.com/office/drawing/2014/main" id="{BE08D828-1044-4C67-84ED-8C57CFEA3144}"/>
            </a:ext>
          </a:extLst>
        </xdr:cNvPr>
        <xdr:cNvSpPr/>
      </xdr:nvSpPr>
      <xdr:spPr>
        <a:xfrm>
          <a:off x="13652500" y="660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138249</xdr:rowOff>
    </xdr:from>
    <xdr:to>
      <xdr:col>76</xdr:col>
      <xdr:colOff>114300</xdr:colOff>
      <xdr:row>38</xdr:row>
      <xdr:rowOff>167640</xdr:rowOff>
    </xdr:to>
    <xdr:cxnSp macro="">
      <xdr:nvCxnSpPr>
        <xdr:cNvPr id="424" name="直線コネクタ 423">
          <a:extLst>
            <a:ext uri="{FF2B5EF4-FFF2-40B4-BE49-F238E27FC236}">
              <a16:creationId xmlns:a16="http://schemas.microsoft.com/office/drawing/2014/main" id="{2F37CE15-C801-41C7-8F8D-EF2E2B75CE4B}"/>
            </a:ext>
          </a:extLst>
        </xdr:cNvPr>
        <xdr:cNvCxnSpPr/>
      </xdr:nvCxnSpPr>
      <xdr:spPr>
        <a:xfrm>
          <a:off x="13703300" y="665334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161488</xdr:rowOff>
    </xdr:from>
    <xdr:ext cx="405111" cy="259045"/>
    <xdr:sp macro="" textlink="">
      <xdr:nvSpPr>
        <xdr:cNvPr id="425" name="n_1aveValue【認定こども園・幼稚園・保育所】&#10;有形固定資産減価償却率">
          <a:extLst>
            <a:ext uri="{FF2B5EF4-FFF2-40B4-BE49-F238E27FC236}">
              <a16:creationId xmlns:a16="http://schemas.microsoft.com/office/drawing/2014/main" id="{A34B980D-B4AE-4C69-9CBF-59DEC641BEA4}"/>
            </a:ext>
          </a:extLst>
        </xdr:cNvPr>
        <xdr:cNvSpPr txBox="1"/>
      </xdr:nvSpPr>
      <xdr:spPr>
        <a:xfrm>
          <a:off x="15266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159855</xdr:rowOff>
    </xdr:from>
    <xdr:ext cx="405111" cy="259045"/>
    <xdr:sp macro="" textlink="">
      <xdr:nvSpPr>
        <xdr:cNvPr id="426" name="n_2aveValue【認定こども園・幼稚園・保育所】&#10;有形固定資産減価償却率">
          <a:extLst>
            <a:ext uri="{FF2B5EF4-FFF2-40B4-BE49-F238E27FC236}">
              <a16:creationId xmlns:a16="http://schemas.microsoft.com/office/drawing/2014/main" id="{5E29A15C-1FD1-4D99-9C8A-3951B8A4A27E}"/>
            </a:ext>
          </a:extLst>
        </xdr:cNvPr>
        <xdr:cNvSpPr txBox="1"/>
      </xdr:nvSpPr>
      <xdr:spPr>
        <a:xfrm>
          <a:off x="14389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125566</xdr:rowOff>
    </xdr:from>
    <xdr:ext cx="405111" cy="259045"/>
    <xdr:sp macro="" textlink="">
      <xdr:nvSpPr>
        <xdr:cNvPr id="427" name="n_3aveValue【認定こども園・幼稚園・保育所】&#10;有形固定資産減価償却率">
          <a:extLst>
            <a:ext uri="{FF2B5EF4-FFF2-40B4-BE49-F238E27FC236}">
              <a16:creationId xmlns:a16="http://schemas.microsoft.com/office/drawing/2014/main" id="{AF8DEC5F-97B3-4AE1-8F09-9CF613C1F986}"/>
            </a:ext>
          </a:extLst>
        </xdr:cNvPr>
        <xdr:cNvSpPr txBox="1"/>
      </xdr:nvSpPr>
      <xdr:spPr>
        <a:xfrm>
          <a:off x="135007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96174</xdr:rowOff>
    </xdr:from>
    <xdr:ext cx="405111" cy="259045"/>
    <xdr:sp macro="" textlink="">
      <xdr:nvSpPr>
        <xdr:cNvPr id="428" name="n_4aveValue【認定こども園・幼稚園・保育所】&#10;有形固定資産減価償却率">
          <a:extLst>
            <a:ext uri="{FF2B5EF4-FFF2-40B4-BE49-F238E27FC236}">
              <a16:creationId xmlns:a16="http://schemas.microsoft.com/office/drawing/2014/main" id="{98D26869-C170-4910-8ED1-C7C9CDD70968}"/>
            </a:ext>
          </a:extLst>
        </xdr:cNvPr>
        <xdr:cNvSpPr txBox="1"/>
      </xdr:nvSpPr>
      <xdr:spPr>
        <a:xfrm>
          <a:off x="126117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67508</xdr:rowOff>
    </xdr:from>
    <xdr:ext cx="405111" cy="259045"/>
    <xdr:sp macro="" textlink="">
      <xdr:nvSpPr>
        <xdr:cNvPr id="429" name="n_1mainValue【認定こども園・幼稚園・保育所】&#10;有形固定資産減価償却率">
          <a:extLst>
            <a:ext uri="{FF2B5EF4-FFF2-40B4-BE49-F238E27FC236}">
              <a16:creationId xmlns:a16="http://schemas.microsoft.com/office/drawing/2014/main" id="{85A9CDBA-47BE-4C1A-A003-FAD830375EAC}"/>
            </a:ext>
          </a:extLst>
        </xdr:cNvPr>
        <xdr:cNvSpPr txBox="1"/>
      </xdr:nvSpPr>
      <xdr:spPr>
        <a:xfrm>
          <a:off x="15266044" y="675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38117</xdr:rowOff>
    </xdr:from>
    <xdr:ext cx="405111" cy="259045"/>
    <xdr:sp macro="" textlink="">
      <xdr:nvSpPr>
        <xdr:cNvPr id="430" name="n_2mainValue【認定こども園・幼稚園・保育所】&#10;有形固定資産減価償却率">
          <a:extLst>
            <a:ext uri="{FF2B5EF4-FFF2-40B4-BE49-F238E27FC236}">
              <a16:creationId xmlns:a16="http://schemas.microsoft.com/office/drawing/2014/main" id="{FF01FE70-6C6F-4748-A553-BC580ABFBB17}"/>
            </a:ext>
          </a:extLst>
        </xdr:cNvPr>
        <xdr:cNvSpPr txBox="1"/>
      </xdr:nvSpPr>
      <xdr:spPr>
        <a:xfrm>
          <a:off x="14389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8726</xdr:rowOff>
    </xdr:from>
    <xdr:ext cx="405111" cy="259045"/>
    <xdr:sp macro="" textlink="">
      <xdr:nvSpPr>
        <xdr:cNvPr id="431" name="n_3mainValue【認定こども園・幼稚園・保育所】&#10;有形固定資産減価償却率">
          <a:extLst>
            <a:ext uri="{FF2B5EF4-FFF2-40B4-BE49-F238E27FC236}">
              <a16:creationId xmlns:a16="http://schemas.microsoft.com/office/drawing/2014/main" id="{59487006-2662-4B46-AA29-6FAC2F2520A3}"/>
            </a:ext>
          </a:extLst>
        </xdr:cNvPr>
        <xdr:cNvSpPr txBox="1"/>
      </xdr:nvSpPr>
      <xdr:spPr>
        <a:xfrm>
          <a:off x="13500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a:extLst>
            <a:ext uri="{FF2B5EF4-FFF2-40B4-BE49-F238E27FC236}">
              <a16:creationId xmlns:a16="http://schemas.microsoft.com/office/drawing/2014/main" id="{C5642B45-000D-420C-B4B9-04982340664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a:extLst>
            <a:ext uri="{FF2B5EF4-FFF2-40B4-BE49-F238E27FC236}">
              <a16:creationId xmlns:a16="http://schemas.microsoft.com/office/drawing/2014/main" id="{B0586317-B08F-4DE7-8DE6-52A05B3B5D7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a:extLst>
            <a:ext uri="{FF2B5EF4-FFF2-40B4-BE49-F238E27FC236}">
              <a16:creationId xmlns:a16="http://schemas.microsoft.com/office/drawing/2014/main" id="{D63AEC15-5379-4AA8-8573-368F9BB6921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a:extLst>
            <a:ext uri="{FF2B5EF4-FFF2-40B4-BE49-F238E27FC236}">
              <a16:creationId xmlns:a16="http://schemas.microsoft.com/office/drawing/2014/main" id="{963FD19A-3D39-4DB6-996C-308A1F3D988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a:extLst>
            <a:ext uri="{FF2B5EF4-FFF2-40B4-BE49-F238E27FC236}">
              <a16:creationId xmlns:a16="http://schemas.microsoft.com/office/drawing/2014/main" id="{158772C9-5595-42C2-B991-58716BF5D85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a:extLst>
            <a:ext uri="{FF2B5EF4-FFF2-40B4-BE49-F238E27FC236}">
              <a16:creationId xmlns:a16="http://schemas.microsoft.com/office/drawing/2014/main" id="{FE8B98B4-CF4B-4643-AAB3-EA7237B0F92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a:extLst>
            <a:ext uri="{FF2B5EF4-FFF2-40B4-BE49-F238E27FC236}">
              <a16:creationId xmlns:a16="http://schemas.microsoft.com/office/drawing/2014/main" id="{80836168-EDF5-47F0-9E9A-C4E489933D7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a:extLst>
            <a:ext uri="{FF2B5EF4-FFF2-40B4-BE49-F238E27FC236}">
              <a16:creationId xmlns:a16="http://schemas.microsoft.com/office/drawing/2014/main" id="{26B30844-32C3-48EA-A7C1-A330164B8DB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a:extLst>
            <a:ext uri="{FF2B5EF4-FFF2-40B4-BE49-F238E27FC236}">
              <a16:creationId xmlns:a16="http://schemas.microsoft.com/office/drawing/2014/main" id="{33D1775A-CBE4-49E0-AAC3-F6ECB2F02AA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a:extLst>
            <a:ext uri="{FF2B5EF4-FFF2-40B4-BE49-F238E27FC236}">
              <a16:creationId xmlns:a16="http://schemas.microsoft.com/office/drawing/2014/main" id="{8D1D7158-80EB-429D-89D8-8A6B480D96B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2" name="直線コネクタ 441">
          <a:extLst>
            <a:ext uri="{FF2B5EF4-FFF2-40B4-BE49-F238E27FC236}">
              <a16:creationId xmlns:a16="http://schemas.microsoft.com/office/drawing/2014/main" id="{C5926E5F-3961-4927-BD42-8BB337267FCB}"/>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3" name="テキスト ボックス 442">
          <a:extLst>
            <a:ext uri="{FF2B5EF4-FFF2-40B4-BE49-F238E27FC236}">
              <a16:creationId xmlns:a16="http://schemas.microsoft.com/office/drawing/2014/main" id="{7802259B-7F7A-4331-966E-BFE6FCFEA6FF}"/>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4" name="直線コネクタ 443">
          <a:extLst>
            <a:ext uri="{FF2B5EF4-FFF2-40B4-BE49-F238E27FC236}">
              <a16:creationId xmlns:a16="http://schemas.microsoft.com/office/drawing/2014/main" id="{91EAC219-D893-46A1-B6AB-8194687599FC}"/>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5" name="テキスト ボックス 444">
          <a:extLst>
            <a:ext uri="{FF2B5EF4-FFF2-40B4-BE49-F238E27FC236}">
              <a16:creationId xmlns:a16="http://schemas.microsoft.com/office/drawing/2014/main" id="{D9D5A0EB-48A3-4864-BC4E-47BF7A43C819}"/>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6" name="直線コネクタ 445">
          <a:extLst>
            <a:ext uri="{FF2B5EF4-FFF2-40B4-BE49-F238E27FC236}">
              <a16:creationId xmlns:a16="http://schemas.microsoft.com/office/drawing/2014/main" id="{D1A0FDED-5E58-4728-9730-BF07F1EC5FAF}"/>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7" name="テキスト ボックス 446">
          <a:extLst>
            <a:ext uri="{FF2B5EF4-FFF2-40B4-BE49-F238E27FC236}">
              <a16:creationId xmlns:a16="http://schemas.microsoft.com/office/drawing/2014/main" id="{0BFE4F50-3E1D-4FDB-A95C-2FE02517258D}"/>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8" name="直線コネクタ 447">
          <a:extLst>
            <a:ext uri="{FF2B5EF4-FFF2-40B4-BE49-F238E27FC236}">
              <a16:creationId xmlns:a16="http://schemas.microsoft.com/office/drawing/2014/main" id="{9F2227C6-D313-4699-9E6F-26205E8F1BE9}"/>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9" name="テキスト ボックス 448">
          <a:extLst>
            <a:ext uri="{FF2B5EF4-FFF2-40B4-BE49-F238E27FC236}">
              <a16:creationId xmlns:a16="http://schemas.microsoft.com/office/drawing/2014/main" id="{D4CC103D-AFB5-442D-BEF7-B4B0EE8954A1}"/>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a:extLst>
            <a:ext uri="{FF2B5EF4-FFF2-40B4-BE49-F238E27FC236}">
              <a16:creationId xmlns:a16="http://schemas.microsoft.com/office/drawing/2014/main" id="{16541FF5-206C-4A7D-BB46-3CF8EC00C75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1" name="テキスト ボックス 450">
          <a:extLst>
            <a:ext uri="{FF2B5EF4-FFF2-40B4-BE49-F238E27FC236}">
              <a16:creationId xmlns:a16="http://schemas.microsoft.com/office/drawing/2014/main" id="{FA841397-A91B-4F2A-A234-A0D8405FAE0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認定こども園・幼稚園・保育所】&#10;一人当たり面積グラフ枠">
          <a:extLst>
            <a:ext uri="{FF2B5EF4-FFF2-40B4-BE49-F238E27FC236}">
              <a16:creationId xmlns:a16="http://schemas.microsoft.com/office/drawing/2014/main" id="{544DD481-D2BC-4B34-B87C-860DA925D1B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62941</xdr:rowOff>
    </xdr:to>
    <xdr:cxnSp macro="">
      <xdr:nvCxnSpPr>
        <xdr:cNvPr id="453" name="直線コネクタ 452">
          <a:extLst>
            <a:ext uri="{FF2B5EF4-FFF2-40B4-BE49-F238E27FC236}">
              <a16:creationId xmlns:a16="http://schemas.microsoft.com/office/drawing/2014/main" id="{F6023768-6147-426E-AD99-ADADD3EFD9FD}"/>
            </a:ext>
          </a:extLst>
        </xdr:cNvPr>
        <xdr:cNvCxnSpPr/>
      </xdr:nvCxnSpPr>
      <xdr:spPr>
        <a:xfrm flipV="1">
          <a:off x="22160864" y="5937504"/>
          <a:ext cx="0" cy="115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66768</xdr:rowOff>
    </xdr:from>
    <xdr:ext cx="469744" cy="259045"/>
    <xdr:sp macro="" textlink="">
      <xdr:nvSpPr>
        <xdr:cNvPr id="454" name="【認定こども園・幼稚園・保育所】&#10;一人当たり面積最小値テキスト">
          <a:extLst>
            <a:ext uri="{FF2B5EF4-FFF2-40B4-BE49-F238E27FC236}">
              <a16:creationId xmlns:a16="http://schemas.microsoft.com/office/drawing/2014/main" id="{44AC8CD3-41D2-4D8E-AB8F-9941C44C1483}"/>
            </a:ext>
          </a:extLst>
        </xdr:cNvPr>
        <xdr:cNvSpPr txBox="1"/>
      </xdr:nvSpPr>
      <xdr:spPr>
        <a:xfrm>
          <a:off x="22199600" y="7096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62941</xdr:rowOff>
    </xdr:from>
    <xdr:to>
      <xdr:col>116</xdr:col>
      <xdr:colOff>152400</xdr:colOff>
      <xdr:row>41</xdr:row>
      <xdr:rowOff>62941</xdr:rowOff>
    </xdr:to>
    <xdr:cxnSp macro="">
      <xdr:nvCxnSpPr>
        <xdr:cNvPr id="455" name="直線コネクタ 454">
          <a:extLst>
            <a:ext uri="{FF2B5EF4-FFF2-40B4-BE49-F238E27FC236}">
              <a16:creationId xmlns:a16="http://schemas.microsoft.com/office/drawing/2014/main" id="{35FC505C-5A58-494B-A18B-E4F593A41752}"/>
            </a:ext>
          </a:extLst>
        </xdr:cNvPr>
        <xdr:cNvCxnSpPr/>
      </xdr:nvCxnSpPr>
      <xdr:spPr>
        <a:xfrm>
          <a:off x="22072600" y="7092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456" name="【認定こども園・幼稚園・保育所】&#10;一人当たり面積最大値テキスト">
          <a:extLst>
            <a:ext uri="{FF2B5EF4-FFF2-40B4-BE49-F238E27FC236}">
              <a16:creationId xmlns:a16="http://schemas.microsoft.com/office/drawing/2014/main" id="{E67018CD-3FBC-4DC4-AE7A-2AE4AC33DC3C}"/>
            </a:ext>
          </a:extLst>
        </xdr:cNvPr>
        <xdr:cNvSpPr txBox="1"/>
      </xdr:nvSpPr>
      <xdr:spPr>
        <a:xfrm>
          <a:off x="22199600" y="57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457" name="直線コネクタ 456">
          <a:extLst>
            <a:ext uri="{FF2B5EF4-FFF2-40B4-BE49-F238E27FC236}">
              <a16:creationId xmlns:a16="http://schemas.microsoft.com/office/drawing/2014/main" id="{BBBEA6F7-DFB4-4A44-AC16-A5C325B7E2C0}"/>
            </a:ext>
          </a:extLst>
        </xdr:cNvPr>
        <xdr:cNvCxnSpPr/>
      </xdr:nvCxnSpPr>
      <xdr:spPr>
        <a:xfrm>
          <a:off x="22072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30802</xdr:rowOff>
    </xdr:from>
    <xdr:ext cx="469744" cy="259045"/>
    <xdr:sp macro="" textlink="">
      <xdr:nvSpPr>
        <xdr:cNvPr id="458" name="【認定こども園・幼稚園・保育所】&#10;一人当たり面積平均値テキスト">
          <a:extLst>
            <a:ext uri="{FF2B5EF4-FFF2-40B4-BE49-F238E27FC236}">
              <a16:creationId xmlns:a16="http://schemas.microsoft.com/office/drawing/2014/main" id="{684F6AC8-7A2A-48E0-8EB7-E739B8627B94}"/>
            </a:ext>
          </a:extLst>
        </xdr:cNvPr>
        <xdr:cNvSpPr txBox="1"/>
      </xdr:nvSpPr>
      <xdr:spPr>
        <a:xfrm>
          <a:off x="22199600" y="6888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52375</xdr:rowOff>
    </xdr:from>
    <xdr:to>
      <xdr:col>116</xdr:col>
      <xdr:colOff>114300</xdr:colOff>
      <xdr:row>40</xdr:row>
      <xdr:rowOff>153975</xdr:rowOff>
    </xdr:to>
    <xdr:sp macro="" textlink="">
      <xdr:nvSpPr>
        <xdr:cNvPr id="459" name="フローチャート: 判断 458">
          <a:extLst>
            <a:ext uri="{FF2B5EF4-FFF2-40B4-BE49-F238E27FC236}">
              <a16:creationId xmlns:a16="http://schemas.microsoft.com/office/drawing/2014/main" id="{FFEE5374-75BE-49AD-82C0-3BC7BD73955B}"/>
            </a:ext>
          </a:extLst>
        </xdr:cNvPr>
        <xdr:cNvSpPr/>
      </xdr:nvSpPr>
      <xdr:spPr>
        <a:xfrm>
          <a:off x="22110700" y="691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20371</xdr:rowOff>
    </xdr:from>
    <xdr:to>
      <xdr:col>112</xdr:col>
      <xdr:colOff>38100</xdr:colOff>
      <xdr:row>40</xdr:row>
      <xdr:rowOff>121971</xdr:rowOff>
    </xdr:to>
    <xdr:sp macro="" textlink="">
      <xdr:nvSpPr>
        <xdr:cNvPr id="460" name="フローチャート: 判断 459">
          <a:extLst>
            <a:ext uri="{FF2B5EF4-FFF2-40B4-BE49-F238E27FC236}">
              <a16:creationId xmlns:a16="http://schemas.microsoft.com/office/drawing/2014/main" id="{BE30600B-240D-476F-8F76-DE1342289524}"/>
            </a:ext>
          </a:extLst>
        </xdr:cNvPr>
        <xdr:cNvSpPr/>
      </xdr:nvSpPr>
      <xdr:spPr>
        <a:xfrm>
          <a:off x="21272500" y="687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77978</xdr:rowOff>
    </xdr:from>
    <xdr:to>
      <xdr:col>107</xdr:col>
      <xdr:colOff>101600</xdr:colOff>
      <xdr:row>41</xdr:row>
      <xdr:rowOff>8128</xdr:rowOff>
    </xdr:to>
    <xdr:sp macro="" textlink="">
      <xdr:nvSpPr>
        <xdr:cNvPr id="461" name="フローチャート: 判断 460">
          <a:extLst>
            <a:ext uri="{FF2B5EF4-FFF2-40B4-BE49-F238E27FC236}">
              <a16:creationId xmlns:a16="http://schemas.microsoft.com/office/drawing/2014/main" id="{19E10F70-66AB-4ECF-A268-6FFF8AC68369}"/>
            </a:ext>
          </a:extLst>
        </xdr:cNvPr>
        <xdr:cNvSpPr/>
      </xdr:nvSpPr>
      <xdr:spPr>
        <a:xfrm>
          <a:off x="20383500" y="693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99466</xdr:rowOff>
    </xdr:from>
    <xdr:to>
      <xdr:col>102</xdr:col>
      <xdr:colOff>165100</xdr:colOff>
      <xdr:row>41</xdr:row>
      <xdr:rowOff>29616</xdr:rowOff>
    </xdr:to>
    <xdr:sp macro="" textlink="">
      <xdr:nvSpPr>
        <xdr:cNvPr id="462" name="フローチャート: 判断 461">
          <a:extLst>
            <a:ext uri="{FF2B5EF4-FFF2-40B4-BE49-F238E27FC236}">
              <a16:creationId xmlns:a16="http://schemas.microsoft.com/office/drawing/2014/main" id="{41D0BF8A-1952-41BF-988F-9CBF3BFE0C7B}"/>
            </a:ext>
          </a:extLst>
        </xdr:cNvPr>
        <xdr:cNvSpPr/>
      </xdr:nvSpPr>
      <xdr:spPr>
        <a:xfrm>
          <a:off x="19494500" y="695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93980</xdr:rowOff>
    </xdr:from>
    <xdr:to>
      <xdr:col>98</xdr:col>
      <xdr:colOff>38100</xdr:colOff>
      <xdr:row>41</xdr:row>
      <xdr:rowOff>24130</xdr:rowOff>
    </xdr:to>
    <xdr:sp macro="" textlink="">
      <xdr:nvSpPr>
        <xdr:cNvPr id="463" name="フローチャート: 判断 462">
          <a:extLst>
            <a:ext uri="{FF2B5EF4-FFF2-40B4-BE49-F238E27FC236}">
              <a16:creationId xmlns:a16="http://schemas.microsoft.com/office/drawing/2014/main" id="{13E4EBD8-5D6F-4EA0-A100-6565E0F98085}"/>
            </a:ext>
          </a:extLst>
        </xdr:cNvPr>
        <xdr:cNvSpPr/>
      </xdr:nvSpPr>
      <xdr:spPr>
        <a:xfrm>
          <a:off x="18605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20951779-0F40-4BD0-BE92-E8766D779F8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67090D40-6052-4E8E-AC98-7DECA517D7B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4139C9A7-6C13-4099-B31C-53046137644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586D7BFD-0755-48CA-B67E-BDADFFE2BC8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89468506-1252-45F9-BDD8-63D9A8257C9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34544</xdr:rowOff>
    </xdr:from>
    <xdr:to>
      <xdr:col>116</xdr:col>
      <xdr:colOff>114300</xdr:colOff>
      <xdr:row>40</xdr:row>
      <xdr:rowOff>136144</xdr:rowOff>
    </xdr:to>
    <xdr:sp macro="" textlink="">
      <xdr:nvSpPr>
        <xdr:cNvPr id="469" name="楕円 468">
          <a:extLst>
            <a:ext uri="{FF2B5EF4-FFF2-40B4-BE49-F238E27FC236}">
              <a16:creationId xmlns:a16="http://schemas.microsoft.com/office/drawing/2014/main" id="{733BC37E-9480-4D1D-A5F4-966A1E7BD2B6}"/>
            </a:ext>
          </a:extLst>
        </xdr:cNvPr>
        <xdr:cNvSpPr/>
      </xdr:nvSpPr>
      <xdr:spPr>
        <a:xfrm>
          <a:off x="221107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57421</xdr:rowOff>
    </xdr:from>
    <xdr:ext cx="469744" cy="259045"/>
    <xdr:sp macro="" textlink="">
      <xdr:nvSpPr>
        <xdr:cNvPr id="470" name="【認定こども園・幼稚園・保育所】&#10;一人当たり面積該当値テキスト">
          <a:extLst>
            <a:ext uri="{FF2B5EF4-FFF2-40B4-BE49-F238E27FC236}">
              <a16:creationId xmlns:a16="http://schemas.microsoft.com/office/drawing/2014/main" id="{6909EC1A-5CF0-46A1-B6B5-ECC185A83E69}"/>
            </a:ext>
          </a:extLst>
        </xdr:cNvPr>
        <xdr:cNvSpPr txBox="1"/>
      </xdr:nvSpPr>
      <xdr:spPr>
        <a:xfrm>
          <a:off x="22199600" y="6743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36830</xdr:rowOff>
    </xdr:from>
    <xdr:to>
      <xdr:col>112</xdr:col>
      <xdr:colOff>38100</xdr:colOff>
      <xdr:row>40</xdr:row>
      <xdr:rowOff>138430</xdr:rowOff>
    </xdr:to>
    <xdr:sp macro="" textlink="">
      <xdr:nvSpPr>
        <xdr:cNvPr id="471" name="楕円 470">
          <a:extLst>
            <a:ext uri="{FF2B5EF4-FFF2-40B4-BE49-F238E27FC236}">
              <a16:creationId xmlns:a16="http://schemas.microsoft.com/office/drawing/2014/main" id="{F598BBE3-2FF0-4B33-9E3C-CFDBD8AC3A2D}"/>
            </a:ext>
          </a:extLst>
        </xdr:cNvPr>
        <xdr:cNvSpPr/>
      </xdr:nvSpPr>
      <xdr:spPr>
        <a:xfrm>
          <a:off x="21272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85344</xdr:rowOff>
    </xdr:from>
    <xdr:to>
      <xdr:col>116</xdr:col>
      <xdr:colOff>63500</xdr:colOff>
      <xdr:row>40</xdr:row>
      <xdr:rowOff>87630</xdr:rowOff>
    </xdr:to>
    <xdr:cxnSp macro="">
      <xdr:nvCxnSpPr>
        <xdr:cNvPr id="472" name="直線コネクタ 471">
          <a:extLst>
            <a:ext uri="{FF2B5EF4-FFF2-40B4-BE49-F238E27FC236}">
              <a16:creationId xmlns:a16="http://schemas.microsoft.com/office/drawing/2014/main" id="{26ED2AA2-46F8-4917-96AB-383FAC6E401D}"/>
            </a:ext>
          </a:extLst>
        </xdr:cNvPr>
        <xdr:cNvCxnSpPr/>
      </xdr:nvCxnSpPr>
      <xdr:spPr>
        <a:xfrm flipV="1">
          <a:off x="21323300" y="694334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41402</xdr:rowOff>
    </xdr:from>
    <xdr:to>
      <xdr:col>107</xdr:col>
      <xdr:colOff>101600</xdr:colOff>
      <xdr:row>40</xdr:row>
      <xdr:rowOff>143002</xdr:rowOff>
    </xdr:to>
    <xdr:sp macro="" textlink="">
      <xdr:nvSpPr>
        <xdr:cNvPr id="473" name="楕円 472">
          <a:extLst>
            <a:ext uri="{FF2B5EF4-FFF2-40B4-BE49-F238E27FC236}">
              <a16:creationId xmlns:a16="http://schemas.microsoft.com/office/drawing/2014/main" id="{2D06F15E-76AF-4E08-84E0-3C002BA3D077}"/>
            </a:ext>
          </a:extLst>
        </xdr:cNvPr>
        <xdr:cNvSpPr/>
      </xdr:nvSpPr>
      <xdr:spPr>
        <a:xfrm>
          <a:off x="20383500" y="689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87630</xdr:rowOff>
    </xdr:from>
    <xdr:to>
      <xdr:col>111</xdr:col>
      <xdr:colOff>177800</xdr:colOff>
      <xdr:row>40</xdr:row>
      <xdr:rowOff>92202</xdr:rowOff>
    </xdr:to>
    <xdr:cxnSp macro="">
      <xdr:nvCxnSpPr>
        <xdr:cNvPr id="474" name="直線コネクタ 473">
          <a:extLst>
            <a:ext uri="{FF2B5EF4-FFF2-40B4-BE49-F238E27FC236}">
              <a16:creationId xmlns:a16="http://schemas.microsoft.com/office/drawing/2014/main" id="{9C50BB5A-F928-4F0A-AA1D-E2D5DB686177}"/>
            </a:ext>
          </a:extLst>
        </xdr:cNvPr>
        <xdr:cNvCxnSpPr/>
      </xdr:nvCxnSpPr>
      <xdr:spPr>
        <a:xfrm flipV="1">
          <a:off x="20434300" y="694563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46889</xdr:rowOff>
    </xdr:from>
    <xdr:to>
      <xdr:col>102</xdr:col>
      <xdr:colOff>165100</xdr:colOff>
      <xdr:row>40</xdr:row>
      <xdr:rowOff>148489</xdr:rowOff>
    </xdr:to>
    <xdr:sp macro="" textlink="">
      <xdr:nvSpPr>
        <xdr:cNvPr id="475" name="楕円 474">
          <a:extLst>
            <a:ext uri="{FF2B5EF4-FFF2-40B4-BE49-F238E27FC236}">
              <a16:creationId xmlns:a16="http://schemas.microsoft.com/office/drawing/2014/main" id="{7493B7EF-625A-424D-8805-A25B5774B1FA}"/>
            </a:ext>
          </a:extLst>
        </xdr:cNvPr>
        <xdr:cNvSpPr/>
      </xdr:nvSpPr>
      <xdr:spPr>
        <a:xfrm>
          <a:off x="19494500" y="690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92202</xdr:rowOff>
    </xdr:from>
    <xdr:to>
      <xdr:col>107</xdr:col>
      <xdr:colOff>50800</xdr:colOff>
      <xdr:row>40</xdr:row>
      <xdr:rowOff>97689</xdr:rowOff>
    </xdr:to>
    <xdr:cxnSp macro="">
      <xdr:nvCxnSpPr>
        <xdr:cNvPr id="476" name="直線コネクタ 475">
          <a:extLst>
            <a:ext uri="{FF2B5EF4-FFF2-40B4-BE49-F238E27FC236}">
              <a16:creationId xmlns:a16="http://schemas.microsoft.com/office/drawing/2014/main" id="{BFE8D1D6-E8DE-4910-AE35-DEF48BD22B29}"/>
            </a:ext>
          </a:extLst>
        </xdr:cNvPr>
        <xdr:cNvCxnSpPr/>
      </xdr:nvCxnSpPr>
      <xdr:spPr>
        <a:xfrm flipV="1">
          <a:off x="19545300" y="6950202"/>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138498</xdr:rowOff>
    </xdr:from>
    <xdr:ext cx="469744" cy="259045"/>
    <xdr:sp macro="" textlink="">
      <xdr:nvSpPr>
        <xdr:cNvPr id="477" name="n_1aveValue【認定こども園・幼稚園・保育所】&#10;一人当たり面積">
          <a:extLst>
            <a:ext uri="{FF2B5EF4-FFF2-40B4-BE49-F238E27FC236}">
              <a16:creationId xmlns:a16="http://schemas.microsoft.com/office/drawing/2014/main" id="{34021C25-99B8-48EB-A4AB-C2A7619EAC31}"/>
            </a:ext>
          </a:extLst>
        </xdr:cNvPr>
        <xdr:cNvSpPr txBox="1"/>
      </xdr:nvSpPr>
      <xdr:spPr>
        <a:xfrm>
          <a:off x="21075727" y="665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170705</xdr:rowOff>
    </xdr:from>
    <xdr:ext cx="469744" cy="259045"/>
    <xdr:sp macro="" textlink="">
      <xdr:nvSpPr>
        <xdr:cNvPr id="478" name="n_2aveValue【認定こども園・幼稚園・保育所】&#10;一人当たり面積">
          <a:extLst>
            <a:ext uri="{FF2B5EF4-FFF2-40B4-BE49-F238E27FC236}">
              <a16:creationId xmlns:a16="http://schemas.microsoft.com/office/drawing/2014/main" id="{281F67AD-2000-4800-A452-57B5EA7F5E6C}"/>
            </a:ext>
          </a:extLst>
        </xdr:cNvPr>
        <xdr:cNvSpPr txBox="1"/>
      </xdr:nvSpPr>
      <xdr:spPr>
        <a:xfrm>
          <a:off x="20199427" y="702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20743</xdr:rowOff>
    </xdr:from>
    <xdr:ext cx="469744" cy="259045"/>
    <xdr:sp macro="" textlink="">
      <xdr:nvSpPr>
        <xdr:cNvPr id="479" name="n_3aveValue【認定こども園・幼稚園・保育所】&#10;一人当たり面積">
          <a:extLst>
            <a:ext uri="{FF2B5EF4-FFF2-40B4-BE49-F238E27FC236}">
              <a16:creationId xmlns:a16="http://schemas.microsoft.com/office/drawing/2014/main" id="{6543189B-3BE9-49A5-A0E4-B8D22D340FBD}"/>
            </a:ext>
          </a:extLst>
        </xdr:cNvPr>
        <xdr:cNvSpPr txBox="1"/>
      </xdr:nvSpPr>
      <xdr:spPr>
        <a:xfrm>
          <a:off x="19310427" y="705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40657</xdr:rowOff>
    </xdr:from>
    <xdr:ext cx="469744" cy="259045"/>
    <xdr:sp macro="" textlink="">
      <xdr:nvSpPr>
        <xdr:cNvPr id="480" name="n_4aveValue【認定こども園・幼稚園・保育所】&#10;一人当たり面積">
          <a:extLst>
            <a:ext uri="{FF2B5EF4-FFF2-40B4-BE49-F238E27FC236}">
              <a16:creationId xmlns:a16="http://schemas.microsoft.com/office/drawing/2014/main" id="{F1582D67-D0DF-4DE6-BA04-D79A21ADB857}"/>
            </a:ext>
          </a:extLst>
        </xdr:cNvPr>
        <xdr:cNvSpPr txBox="1"/>
      </xdr:nvSpPr>
      <xdr:spPr>
        <a:xfrm>
          <a:off x="18421427" y="672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129557</xdr:rowOff>
    </xdr:from>
    <xdr:ext cx="469744" cy="259045"/>
    <xdr:sp macro="" textlink="">
      <xdr:nvSpPr>
        <xdr:cNvPr id="481" name="n_1mainValue【認定こども園・幼稚園・保育所】&#10;一人当たり面積">
          <a:extLst>
            <a:ext uri="{FF2B5EF4-FFF2-40B4-BE49-F238E27FC236}">
              <a16:creationId xmlns:a16="http://schemas.microsoft.com/office/drawing/2014/main" id="{25DB1593-0B63-4DFF-998E-2AF9D4E3F668}"/>
            </a:ext>
          </a:extLst>
        </xdr:cNvPr>
        <xdr:cNvSpPr txBox="1"/>
      </xdr:nvSpPr>
      <xdr:spPr>
        <a:xfrm>
          <a:off x="21075727" y="69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159529</xdr:rowOff>
    </xdr:from>
    <xdr:ext cx="469744" cy="259045"/>
    <xdr:sp macro="" textlink="">
      <xdr:nvSpPr>
        <xdr:cNvPr id="482" name="n_2mainValue【認定こども園・幼稚園・保育所】&#10;一人当たり面積">
          <a:extLst>
            <a:ext uri="{FF2B5EF4-FFF2-40B4-BE49-F238E27FC236}">
              <a16:creationId xmlns:a16="http://schemas.microsoft.com/office/drawing/2014/main" id="{AA6025D4-4AA5-4442-94D9-8C97CB1A4062}"/>
            </a:ext>
          </a:extLst>
        </xdr:cNvPr>
        <xdr:cNvSpPr txBox="1"/>
      </xdr:nvSpPr>
      <xdr:spPr>
        <a:xfrm>
          <a:off x="20199427" y="667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165016</xdr:rowOff>
    </xdr:from>
    <xdr:ext cx="469744" cy="259045"/>
    <xdr:sp macro="" textlink="">
      <xdr:nvSpPr>
        <xdr:cNvPr id="483" name="n_3mainValue【認定こども園・幼稚園・保育所】&#10;一人当たり面積">
          <a:extLst>
            <a:ext uri="{FF2B5EF4-FFF2-40B4-BE49-F238E27FC236}">
              <a16:creationId xmlns:a16="http://schemas.microsoft.com/office/drawing/2014/main" id="{3AA07948-F8D1-4F7F-84A8-EA20C3744CC7}"/>
            </a:ext>
          </a:extLst>
        </xdr:cNvPr>
        <xdr:cNvSpPr txBox="1"/>
      </xdr:nvSpPr>
      <xdr:spPr>
        <a:xfrm>
          <a:off x="19310427" y="668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a:extLst>
            <a:ext uri="{FF2B5EF4-FFF2-40B4-BE49-F238E27FC236}">
              <a16:creationId xmlns:a16="http://schemas.microsoft.com/office/drawing/2014/main" id="{28168904-4932-45D1-B561-D8779CF8D97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5" name="正方形/長方形 484">
          <a:extLst>
            <a:ext uri="{FF2B5EF4-FFF2-40B4-BE49-F238E27FC236}">
              <a16:creationId xmlns:a16="http://schemas.microsoft.com/office/drawing/2014/main" id="{F158D080-D571-4201-87B0-66258341FD6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6" name="正方形/長方形 485">
          <a:extLst>
            <a:ext uri="{FF2B5EF4-FFF2-40B4-BE49-F238E27FC236}">
              <a16:creationId xmlns:a16="http://schemas.microsoft.com/office/drawing/2014/main" id="{A7698893-5A04-49B0-92A5-89DEFD5E1B4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7" name="正方形/長方形 486">
          <a:extLst>
            <a:ext uri="{FF2B5EF4-FFF2-40B4-BE49-F238E27FC236}">
              <a16:creationId xmlns:a16="http://schemas.microsoft.com/office/drawing/2014/main" id="{EE788FE1-FD3C-4336-8A21-5D18FE886EB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8" name="正方形/長方形 487">
          <a:extLst>
            <a:ext uri="{FF2B5EF4-FFF2-40B4-BE49-F238E27FC236}">
              <a16:creationId xmlns:a16="http://schemas.microsoft.com/office/drawing/2014/main" id="{D6C128F6-F062-4CE4-966D-946B87E732D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9" name="正方形/長方形 488">
          <a:extLst>
            <a:ext uri="{FF2B5EF4-FFF2-40B4-BE49-F238E27FC236}">
              <a16:creationId xmlns:a16="http://schemas.microsoft.com/office/drawing/2014/main" id="{BF518C28-3B99-4D42-9DF8-7C34EFEA43F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0" name="正方形/長方形 489">
          <a:extLst>
            <a:ext uri="{FF2B5EF4-FFF2-40B4-BE49-F238E27FC236}">
              <a16:creationId xmlns:a16="http://schemas.microsoft.com/office/drawing/2014/main" id="{0755E3DA-3650-462B-9F8B-F1C142C98C9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正方形/長方形 490">
          <a:extLst>
            <a:ext uri="{FF2B5EF4-FFF2-40B4-BE49-F238E27FC236}">
              <a16:creationId xmlns:a16="http://schemas.microsoft.com/office/drawing/2014/main" id="{84505498-A922-45CA-AC50-F12176F9990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2" name="テキスト ボックス 491">
          <a:extLst>
            <a:ext uri="{FF2B5EF4-FFF2-40B4-BE49-F238E27FC236}">
              <a16:creationId xmlns:a16="http://schemas.microsoft.com/office/drawing/2014/main" id="{13CAC824-9CF5-42A3-AAB2-A4504345323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3" name="直線コネクタ 492">
          <a:extLst>
            <a:ext uri="{FF2B5EF4-FFF2-40B4-BE49-F238E27FC236}">
              <a16:creationId xmlns:a16="http://schemas.microsoft.com/office/drawing/2014/main" id="{C0DB8CB7-E9F0-465C-900E-BDA8E67A66C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4" name="テキスト ボックス 493">
          <a:extLst>
            <a:ext uri="{FF2B5EF4-FFF2-40B4-BE49-F238E27FC236}">
              <a16:creationId xmlns:a16="http://schemas.microsoft.com/office/drawing/2014/main" id="{E6653523-47E7-4BFC-B3E4-41639A63E55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5" name="直線コネクタ 494">
          <a:extLst>
            <a:ext uri="{FF2B5EF4-FFF2-40B4-BE49-F238E27FC236}">
              <a16:creationId xmlns:a16="http://schemas.microsoft.com/office/drawing/2014/main" id="{4F5E797C-A304-406D-AB1E-62707F10CD4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6" name="テキスト ボックス 495">
          <a:extLst>
            <a:ext uri="{FF2B5EF4-FFF2-40B4-BE49-F238E27FC236}">
              <a16:creationId xmlns:a16="http://schemas.microsoft.com/office/drawing/2014/main" id="{33D84D92-09E0-49E4-A1F3-F9C8E27A4C2A}"/>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7" name="直線コネクタ 496">
          <a:extLst>
            <a:ext uri="{FF2B5EF4-FFF2-40B4-BE49-F238E27FC236}">
              <a16:creationId xmlns:a16="http://schemas.microsoft.com/office/drawing/2014/main" id="{A2A03EA6-EE72-44E5-B430-70DA3A743A9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8" name="テキスト ボックス 497">
          <a:extLst>
            <a:ext uri="{FF2B5EF4-FFF2-40B4-BE49-F238E27FC236}">
              <a16:creationId xmlns:a16="http://schemas.microsoft.com/office/drawing/2014/main" id="{F55EE62D-4471-4236-B263-54B0F684996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9" name="直線コネクタ 498">
          <a:extLst>
            <a:ext uri="{FF2B5EF4-FFF2-40B4-BE49-F238E27FC236}">
              <a16:creationId xmlns:a16="http://schemas.microsoft.com/office/drawing/2014/main" id="{2ABFCDE1-7B78-494D-A6AB-4EB48D32FA16}"/>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0" name="テキスト ボックス 499">
          <a:extLst>
            <a:ext uri="{FF2B5EF4-FFF2-40B4-BE49-F238E27FC236}">
              <a16:creationId xmlns:a16="http://schemas.microsoft.com/office/drawing/2014/main" id="{D5EDE500-1837-4654-9A40-7250F89ABF4E}"/>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1" name="直線コネクタ 500">
          <a:extLst>
            <a:ext uri="{FF2B5EF4-FFF2-40B4-BE49-F238E27FC236}">
              <a16:creationId xmlns:a16="http://schemas.microsoft.com/office/drawing/2014/main" id="{33B54200-915A-44E8-ABE5-F18FF8CB25E5}"/>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2" name="テキスト ボックス 501">
          <a:extLst>
            <a:ext uri="{FF2B5EF4-FFF2-40B4-BE49-F238E27FC236}">
              <a16:creationId xmlns:a16="http://schemas.microsoft.com/office/drawing/2014/main" id="{2151500A-019C-4114-AE66-3CB9F72B13C8}"/>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3" name="直線コネクタ 502">
          <a:extLst>
            <a:ext uri="{FF2B5EF4-FFF2-40B4-BE49-F238E27FC236}">
              <a16:creationId xmlns:a16="http://schemas.microsoft.com/office/drawing/2014/main" id="{E7AF27BC-6731-4789-A156-477945027E17}"/>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4" name="テキスト ボックス 503">
          <a:extLst>
            <a:ext uri="{FF2B5EF4-FFF2-40B4-BE49-F238E27FC236}">
              <a16:creationId xmlns:a16="http://schemas.microsoft.com/office/drawing/2014/main" id="{89AFB15A-2CAB-4C33-B443-C8C82FA1BAF4}"/>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5" name="直線コネクタ 504">
          <a:extLst>
            <a:ext uri="{FF2B5EF4-FFF2-40B4-BE49-F238E27FC236}">
              <a16:creationId xmlns:a16="http://schemas.microsoft.com/office/drawing/2014/main" id="{E748A22C-2D8C-4138-880E-B659EF2184FA}"/>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6" name="テキスト ボックス 505">
          <a:extLst>
            <a:ext uri="{FF2B5EF4-FFF2-40B4-BE49-F238E27FC236}">
              <a16:creationId xmlns:a16="http://schemas.microsoft.com/office/drawing/2014/main" id="{EF69D760-0171-4D88-97EA-8CBDD830E679}"/>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7" name="直線コネクタ 506">
          <a:extLst>
            <a:ext uri="{FF2B5EF4-FFF2-40B4-BE49-F238E27FC236}">
              <a16:creationId xmlns:a16="http://schemas.microsoft.com/office/drawing/2014/main" id="{27E9E952-8C2A-4954-9E78-7260B751D96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学校施設】&#10;有形固定資産減価償却率グラフ枠">
          <a:extLst>
            <a:ext uri="{FF2B5EF4-FFF2-40B4-BE49-F238E27FC236}">
              <a16:creationId xmlns:a16="http://schemas.microsoft.com/office/drawing/2014/main" id="{E8BD174C-B470-456E-9F4B-75D6795652C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169817</xdr:rowOff>
    </xdr:from>
    <xdr:to>
      <xdr:col>85</xdr:col>
      <xdr:colOff>126364</xdr:colOff>
      <xdr:row>64</xdr:row>
      <xdr:rowOff>125730</xdr:rowOff>
    </xdr:to>
    <xdr:cxnSp macro="">
      <xdr:nvCxnSpPr>
        <xdr:cNvPr id="509" name="直線コネクタ 508">
          <a:extLst>
            <a:ext uri="{FF2B5EF4-FFF2-40B4-BE49-F238E27FC236}">
              <a16:creationId xmlns:a16="http://schemas.microsoft.com/office/drawing/2014/main" id="{F7465016-BA4A-4E4C-A422-310F19EA6F77}"/>
            </a:ext>
          </a:extLst>
        </xdr:cNvPr>
        <xdr:cNvCxnSpPr/>
      </xdr:nvCxnSpPr>
      <xdr:spPr>
        <a:xfrm flipV="1">
          <a:off x="16318864" y="9771017"/>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129557</xdr:rowOff>
    </xdr:from>
    <xdr:ext cx="405111" cy="259045"/>
    <xdr:sp macro="" textlink="">
      <xdr:nvSpPr>
        <xdr:cNvPr id="510" name="【学校施設】&#10;有形固定資産減価償却率最小値テキスト">
          <a:extLst>
            <a:ext uri="{FF2B5EF4-FFF2-40B4-BE49-F238E27FC236}">
              <a16:creationId xmlns:a16="http://schemas.microsoft.com/office/drawing/2014/main" id="{91A71514-C760-4480-A5D8-26F2F3BD30FC}"/>
            </a:ext>
          </a:extLst>
        </xdr:cNvPr>
        <xdr:cNvSpPr txBox="1"/>
      </xdr:nvSpPr>
      <xdr:spPr>
        <a:xfrm>
          <a:off x="16357600" y="1110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125730</xdr:rowOff>
    </xdr:from>
    <xdr:to>
      <xdr:col>86</xdr:col>
      <xdr:colOff>25400</xdr:colOff>
      <xdr:row>64</xdr:row>
      <xdr:rowOff>125730</xdr:rowOff>
    </xdr:to>
    <xdr:cxnSp macro="">
      <xdr:nvCxnSpPr>
        <xdr:cNvPr id="511" name="直線コネクタ 510">
          <a:extLst>
            <a:ext uri="{FF2B5EF4-FFF2-40B4-BE49-F238E27FC236}">
              <a16:creationId xmlns:a16="http://schemas.microsoft.com/office/drawing/2014/main" id="{FE9F6400-73EC-44C0-A175-54A5E3B4BCBA}"/>
            </a:ext>
          </a:extLst>
        </xdr:cNvPr>
        <xdr:cNvCxnSpPr/>
      </xdr:nvCxnSpPr>
      <xdr:spPr>
        <a:xfrm>
          <a:off x="16230600" y="1109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116494</xdr:rowOff>
    </xdr:from>
    <xdr:ext cx="405111" cy="259045"/>
    <xdr:sp macro="" textlink="">
      <xdr:nvSpPr>
        <xdr:cNvPr id="512" name="【学校施設】&#10;有形固定資産減価償却率最大値テキスト">
          <a:extLst>
            <a:ext uri="{FF2B5EF4-FFF2-40B4-BE49-F238E27FC236}">
              <a16:creationId xmlns:a16="http://schemas.microsoft.com/office/drawing/2014/main" id="{B9DDD03C-63C0-465F-9DFA-659BFD117DB0}"/>
            </a:ext>
          </a:extLst>
        </xdr:cNvPr>
        <xdr:cNvSpPr txBox="1"/>
      </xdr:nvSpPr>
      <xdr:spPr>
        <a:xfrm>
          <a:off x="16357600" y="9546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169817</xdr:rowOff>
    </xdr:from>
    <xdr:to>
      <xdr:col>86</xdr:col>
      <xdr:colOff>25400</xdr:colOff>
      <xdr:row>56</xdr:row>
      <xdr:rowOff>169817</xdr:rowOff>
    </xdr:to>
    <xdr:cxnSp macro="">
      <xdr:nvCxnSpPr>
        <xdr:cNvPr id="513" name="直線コネクタ 512">
          <a:extLst>
            <a:ext uri="{FF2B5EF4-FFF2-40B4-BE49-F238E27FC236}">
              <a16:creationId xmlns:a16="http://schemas.microsoft.com/office/drawing/2014/main" id="{507CEA0C-4A85-4A2F-86E5-6B62FEDA826D}"/>
            </a:ext>
          </a:extLst>
        </xdr:cNvPr>
        <xdr:cNvCxnSpPr/>
      </xdr:nvCxnSpPr>
      <xdr:spPr>
        <a:xfrm>
          <a:off x="16230600" y="977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128468</xdr:rowOff>
    </xdr:from>
    <xdr:ext cx="405111" cy="259045"/>
    <xdr:sp macro="" textlink="">
      <xdr:nvSpPr>
        <xdr:cNvPr id="514" name="【学校施設】&#10;有形固定資産減価償却率平均値テキスト">
          <a:extLst>
            <a:ext uri="{FF2B5EF4-FFF2-40B4-BE49-F238E27FC236}">
              <a16:creationId xmlns:a16="http://schemas.microsoft.com/office/drawing/2014/main" id="{A0462BB7-8EFD-42FB-9AB5-2AA5A08CC41A}"/>
            </a:ext>
          </a:extLst>
        </xdr:cNvPr>
        <xdr:cNvSpPr txBox="1"/>
      </xdr:nvSpPr>
      <xdr:spPr>
        <a:xfrm>
          <a:off x="16357600" y="10415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150041</xdr:rowOff>
    </xdr:from>
    <xdr:to>
      <xdr:col>85</xdr:col>
      <xdr:colOff>177800</xdr:colOff>
      <xdr:row>61</xdr:row>
      <xdr:rowOff>80191</xdr:rowOff>
    </xdr:to>
    <xdr:sp macro="" textlink="">
      <xdr:nvSpPr>
        <xdr:cNvPr id="515" name="フローチャート: 判断 514">
          <a:extLst>
            <a:ext uri="{FF2B5EF4-FFF2-40B4-BE49-F238E27FC236}">
              <a16:creationId xmlns:a16="http://schemas.microsoft.com/office/drawing/2014/main" id="{F9ABAD7A-530F-45EB-9379-7BD9EDCF895B}"/>
            </a:ext>
          </a:extLst>
        </xdr:cNvPr>
        <xdr:cNvSpPr/>
      </xdr:nvSpPr>
      <xdr:spPr>
        <a:xfrm>
          <a:off x="162687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148409</xdr:rowOff>
    </xdr:from>
    <xdr:to>
      <xdr:col>81</xdr:col>
      <xdr:colOff>101600</xdr:colOff>
      <xdr:row>61</xdr:row>
      <xdr:rowOff>78559</xdr:rowOff>
    </xdr:to>
    <xdr:sp macro="" textlink="">
      <xdr:nvSpPr>
        <xdr:cNvPr id="516" name="フローチャート: 判断 515">
          <a:extLst>
            <a:ext uri="{FF2B5EF4-FFF2-40B4-BE49-F238E27FC236}">
              <a16:creationId xmlns:a16="http://schemas.microsoft.com/office/drawing/2014/main" id="{18A22B98-94D0-4AB7-A624-D1EBA0387106}"/>
            </a:ext>
          </a:extLst>
        </xdr:cNvPr>
        <xdr:cNvSpPr/>
      </xdr:nvSpPr>
      <xdr:spPr>
        <a:xfrm>
          <a:off x="154305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92891</xdr:rowOff>
    </xdr:from>
    <xdr:to>
      <xdr:col>76</xdr:col>
      <xdr:colOff>165100</xdr:colOff>
      <xdr:row>61</xdr:row>
      <xdr:rowOff>23041</xdr:rowOff>
    </xdr:to>
    <xdr:sp macro="" textlink="">
      <xdr:nvSpPr>
        <xdr:cNvPr id="517" name="フローチャート: 判断 516">
          <a:extLst>
            <a:ext uri="{FF2B5EF4-FFF2-40B4-BE49-F238E27FC236}">
              <a16:creationId xmlns:a16="http://schemas.microsoft.com/office/drawing/2014/main" id="{F1C751A3-22F5-4A58-A77F-009DA21BA6D1}"/>
            </a:ext>
          </a:extLst>
        </xdr:cNvPr>
        <xdr:cNvSpPr/>
      </xdr:nvSpPr>
      <xdr:spPr>
        <a:xfrm>
          <a:off x="14541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94524</xdr:rowOff>
    </xdr:from>
    <xdr:to>
      <xdr:col>72</xdr:col>
      <xdr:colOff>38100</xdr:colOff>
      <xdr:row>61</xdr:row>
      <xdr:rowOff>24674</xdr:rowOff>
    </xdr:to>
    <xdr:sp macro="" textlink="">
      <xdr:nvSpPr>
        <xdr:cNvPr id="518" name="フローチャート: 判断 517">
          <a:extLst>
            <a:ext uri="{FF2B5EF4-FFF2-40B4-BE49-F238E27FC236}">
              <a16:creationId xmlns:a16="http://schemas.microsoft.com/office/drawing/2014/main" id="{69B37028-71DC-487D-AFCD-9F12782DBE87}"/>
            </a:ext>
          </a:extLst>
        </xdr:cNvPr>
        <xdr:cNvSpPr/>
      </xdr:nvSpPr>
      <xdr:spPr>
        <a:xfrm>
          <a:off x="13652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125549</xdr:rowOff>
    </xdr:from>
    <xdr:to>
      <xdr:col>67</xdr:col>
      <xdr:colOff>101600</xdr:colOff>
      <xdr:row>61</xdr:row>
      <xdr:rowOff>55699</xdr:rowOff>
    </xdr:to>
    <xdr:sp macro="" textlink="">
      <xdr:nvSpPr>
        <xdr:cNvPr id="519" name="フローチャート: 判断 518">
          <a:extLst>
            <a:ext uri="{FF2B5EF4-FFF2-40B4-BE49-F238E27FC236}">
              <a16:creationId xmlns:a16="http://schemas.microsoft.com/office/drawing/2014/main" id="{EFE449C5-C2EE-4788-92B0-2481AB2C4DB4}"/>
            </a:ext>
          </a:extLst>
        </xdr:cNvPr>
        <xdr:cNvSpPr/>
      </xdr:nvSpPr>
      <xdr:spPr>
        <a:xfrm>
          <a:off x="127635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DA792526-DA9C-40F7-AA76-8F0FE3B8BB5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274308E5-C547-401F-A96B-1258756803D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17982C76-54D1-4C7B-A430-D20992DFFFB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59EB9869-B5FE-4CCE-AFC1-363C8DAEF48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C9BC5885-2776-48CF-BC9F-EDF925F8903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105954</xdr:rowOff>
    </xdr:from>
    <xdr:to>
      <xdr:col>85</xdr:col>
      <xdr:colOff>177800</xdr:colOff>
      <xdr:row>59</xdr:row>
      <xdr:rowOff>36104</xdr:rowOff>
    </xdr:to>
    <xdr:sp macro="" textlink="">
      <xdr:nvSpPr>
        <xdr:cNvPr id="525" name="楕円 524">
          <a:extLst>
            <a:ext uri="{FF2B5EF4-FFF2-40B4-BE49-F238E27FC236}">
              <a16:creationId xmlns:a16="http://schemas.microsoft.com/office/drawing/2014/main" id="{2752B96C-1658-42EA-9848-0243A0881D4F}"/>
            </a:ext>
          </a:extLst>
        </xdr:cNvPr>
        <xdr:cNvSpPr/>
      </xdr:nvSpPr>
      <xdr:spPr>
        <a:xfrm>
          <a:off x="16268700" y="1005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128831</xdr:rowOff>
    </xdr:from>
    <xdr:ext cx="405111" cy="259045"/>
    <xdr:sp macro="" textlink="">
      <xdr:nvSpPr>
        <xdr:cNvPr id="526" name="【学校施設】&#10;有形固定資産減価償却率該当値テキスト">
          <a:extLst>
            <a:ext uri="{FF2B5EF4-FFF2-40B4-BE49-F238E27FC236}">
              <a16:creationId xmlns:a16="http://schemas.microsoft.com/office/drawing/2014/main" id="{CE7783E1-2970-428E-A23B-DBBB906524C1}"/>
            </a:ext>
          </a:extLst>
        </xdr:cNvPr>
        <xdr:cNvSpPr txBox="1"/>
      </xdr:nvSpPr>
      <xdr:spPr>
        <a:xfrm>
          <a:off x="16357600" y="9901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135346</xdr:rowOff>
    </xdr:from>
    <xdr:to>
      <xdr:col>81</xdr:col>
      <xdr:colOff>101600</xdr:colOff>
      <xdr:row>58</xdr:row>
      <xdr:rowOff>65496</xdr:rowOff>
    </xdr:to>
    <xdr:sp macro="" textlink="">
      <xdr:nvSpPr>
        <xdr:cNvPr id="527" name="楕円 526">
          <a:extLst>
            <a:ext uri="{FF2B5EF4-FFF2-40B4-BE49-F238E27FC236}">
              <a16:creationId xmlns:a16="http://schemas.microsoft.com/office/drawing/2014/main" id="{4F61DA2B-1AB1-4750-8FC9-8342EF802810}"/>
            </a:ext>
          </a:extLst>
        </xdr:cNvPr>
        <xdr:cNvSpPr/>
      </xdr:nvSpPr>
      <xdr:spPr>
        <a:xfrm>
          <a:off x="15430500" y="990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14696</xdr:rowOff>
    </xdr:from>
    <xdr:to>
      <xdr:col>85</xdr:col>
      <xdr:colOff>127000</xdr:colOff>
      <xdr:row>58</xdr:row>
      <xdr:rowOff>156754</xdr:rowOff>
    </xdr:to>
    <xdr:cxnSp macro="">
      <xdr:nvCxnSpPr>
        <xdr:cNvPr id="528" name="直線コネクタ 527">
          <a:extLst>
            <a:ext uri="{FF2B5EF4-FFF2-40B4-BE49-F238E27FC236}">
              <a16:creationId xmlns:a16="http://schemas.microsoft.com/office/drawing/2014/main" id="{405EC0C7-A985-488A-9445-01B87D985928}"/>
            </a:ext>
          </a:extLst>
        </xdr:cNvPr>
        <xdr:cNvCxnSpPr/>
      </xdr:nvCxnSpPr>
      <xdr:spPr>
        <a:xfrm>
          <a:off x="15481300" y="9958796"/>
          <a:ext cx="838200" cy="14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37374</xdr:rowOff>
    </xdr:from>
    <xdr:to>
      <xdr:col>76</xdr:col>
      <xdr:colOff>165100</xdr:colOff>
      <xdr:row>55</xdr:row>
      <xdr:rowOff>138974</xdr:rowOff>
    </xdr:to>
    <xdr:sp macro="" textlink="">
      <xdr:nvSpPr>
        <xdr:cNvPr id="529" name="楕円 528">
          <a:extLst>
            <a:ext uri="{FF2B5EF4-FFF2-40B4-BE49-F238E27FC236}">
              <a16:creationId xmlns:a16="http://schemas.microsoft.com/office/drawing/2014/main" id="{2C62A6B9-79C9-48BE-9480-07CCEA443979}"/>
            </a:ext>
          </a:extLst>
        </xdr:cNvPr>
        <xdr:cNvSpPr/>
      </xdr:nvSpPr>
      <xdr:spPr>
        <a:xfrm>
          <a:off x="14541500" y="946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88174</xdr:rowOff>
    </xdr:from>
    <xdr:to>
      <xdr:col>81</xdr:col>
      <xdr:colOff>50800</xdr:colOff>
      <xdr:row>58</xdr:row>
      <xdr:rowOff>14696</xdr:rowOff>
    </xdr:to>
    <xdr:cxnSp macro="">
      <xdr:nvCxnSpPr>
        <xdr:cNvPr id="530" name="直線コネクタ 529">
          <a:extLst>
            <a:ext uri="{FF2B5EF4-FFF2-40B4-BE49-F238E27FC236}">
              <a16:creationId xmlns:a16="http://schemas.microsoft.com/office/drawing/2014/main" id="{786340B5-0E6C-49CE-AE6F-1A06969FFAB3}"/>
            </a:ext>
          </a:extLst>
        </xdr:cNvPr>
        <xdr:cNvCxnSpPr/>
      </xdr:nvCxnSpPr>
      <xdr:spPr>
        <a:xfrm>
          <a:off x="14592300" y="9517924"/>
          <a:ext cx="889000" cy="44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66766</xdr:rowOff>
    </xdr:from>
    <xdr:to>
      <xdr:col>72</xdr:col>
      <xdr:colOff>38100</xdr:colOff>
      <xdr:row>57</xdr:row>
      <xdr:rowOff>168366</xdr:rowOff>
    </xdr:to>
    <xdr:sp macro="" textlink="">
      <xdr:nvSpPr>
        <xdr:cNvPr id="531" name="楕円 530">
          <a:extLst>
            <a:ext uri="{FF2B5EF4-FFF2-40B4-BE49-F238E27FC236}">
              <a16:creationId xmlns:a16="http://schemas.microsoft.com/office/drawing/2014/main" id="{9B1F4887-B143-46D8-8AB1-DC3C57E9884D}"/>
            </a:ext>
          </a:extLst>
        </xdr:cNvPr>
        <xdr:cNvSpPr/>
      </xdr:nvSpPr>
      <xdr:spPr>
        <a:xfrm>
          <a:off x="13652500" y="983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88174</xdr:rowOff>
    </xdr:from>
    <xdr:to>
      <xdr:col>76</xdr:col>
      <xdr:colOff>114300</xdr:colOff>
      <xdr:row>57</xdr:row>
      <xdr:rowOff>117566</xdr:rowOff>
    </xdr:to>
    <xdr:cxnSp macro="">
      <xdr:nvCxnSpPr>
        <xdr:cNvPr id="532" name="直線コネクタ 531">
          <a:extLst>
            <a:ext uri="{FF2B5EF4-FFF2-40B4-BE49-F238E27FC236}">
              <a16:creationId xmlns:a16="http://schemas.microsoft.com/office/drawing/2014/main" id="{0D463714-9AA1-4FAD-9208-8B8790AC34F8}"/>
            </a:ext>
          </a:extLst>
        </xdr:cNvPr>
        <xdr:cNvCxnSpPr/>
      </xdr:nvCxnSpPr>
      <xdr:spPr>
        <a:xfrm flipV="1">
          <a:off x="13703300" y="9517924"/>
          <a:ext cx="889000" cy="37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69686</xdr:rowOff>
    </xdr:from>
    <xdr:ext cx="405111" cy="259045"/>
    <xdr:sp macro="" textlink="">
      <xdr:nvSpPr>
        <xdr:cNvPr id="533" name="n_1aveValue【学校施設】&#10;有形固定資産減価償却率">
          <a:extLst>
            <a:ext uri="{FF2B5EF4-FFF2-40B4-BE49-F238E27FC236}">
              <a16:creationId xmlns:a16="http://schemas.microsoft.com/office/drawing/2014/main" id="{B6478D07-E221-4EE9-A098-FA8870D8DD37}"/>
            </a:ext>
          </a:extLst>
        </xdr:cNvPr>
        <xdr:cNvSpPr txBox="1"/>
      </xdr:nvSpPr>
      <xdr:spPr>
        <a:xfrm>
          <a:off x="15266044"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14168</xdr:rowOff>
    </xdr:from>
    <xdr:ext cx="405111" cy="259045"/>
    <xdr:sp macro="" textlink="">
      <xdr:nvSpPr>
        <xdr:cNvPr id="534" name="n_2aveValue【学校施設】&#10;有形固定資産減価償却率">
          <a:extLst>
            <a:ext uri="{FF2B5EF4-FFF2-40B4-BE49-F238E27FC236}">
              <a16:creationId xmlns:a16="http://schemas.microsoft.com/office/drawing/2014/main" id="{3B95EE20-AC6D-4084-A83F-F39B679FA54E}"/>
            </a:ext>
          </a:extLst>
        </xdr:cNvPr>
        <xdr:cNvSpPr txBox="1"/>
      </xdr:nvSpPr>
      <xdr:spPr>
        <a:xfrm>
          <a:off x="14389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15801</xdr:rowOff>
    </xdr:from>
    <xdr:ext cx="405111" cy="259045"/>
    <xdr:sp macro="" textlink="">
      <xdr:nvSpPr>
        <xdr:cNvPr id="535" name="n_3aveValue【学校施設】&#10;有形固定資産減価償却率">
          <a:extLst>
            <a:ext uri="{FF2B5EF4-FFF2-40B4-BE49-F238E27FC236}">
              <a16:creationId xmlns:a16="http://schemas.microsoft.com/office/drawing/2014/main" id="{2B934755-0B92-4AA0-BBF4-7F4D17AD82C6}"/>
            </a:ext>
          </a:extLst>
        </xdr:cNvPr>
        <xdr:cNvSpPr txBox="1"/>
      </xdr:nvSpPr>
      <xdr:spPr>
        <a:xfrm>
          <a:off x="13500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72226</xdr:rowOff>
    </xdr:from>
    <xdr:ext cx="405111" cy="259045"/>
    <xdr:sp macro="" textlink="">
      <xdr:nvSpPr>
        <xdr:cNvPr id="536" name="n_4aveValue【学校施設】&#10;有形固定資産減価償却率">
          <a:extLst>
            <a:ext uri="{FF2B5EF4-FFF2-40B4-BE49-F238E27FC236}">
              <a16:creationId xmlns:a16="http://schemas.microsoft.com/office/drawing/2014/main" id="{77DCF524-E6EC-41D0-8E6A-1601B7968E2B}"/>
            </a:ext>
          </a:extLst>
        </xdr:cNvPr>
        <xdr:cNvSpPr txBox="1"/>
      </xdr:nvSpPr>
      <xdr:spPr>
        <a:xfrm>
          <a:off x="12611744" y="1018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82023</xdr:rowOff>
    </xdr:from>
    <xdr:ext cx="405111" cy="259045"/>
    <xdr:sp macro="" textlink="">
      <xdr:nvSpPr>
        <xdr:cNvPr id="537" name="n_1mainValue【学校施設】&#10;有形固定資産減価償却率">
          <a:extLst>
            <a:ext uri="{FF2B5EF4-FFF2-40B4-BE49-F238E27FC236}">
              <a16:creationId xmlns:a16="http://schemas.microsoft.com/office/drawing/2014/main" id="{F9BB45CA-E2CD-4FB3-A6CD-5FBF662FFB91}"/>
            </a:ext>
          </a:extLst>
        </xdr:cNvPr>
        <xdr:cNvSpPr txBox="1"/>
      </xdr:nvSpPr>
      <xdr:spPr>
        <a:xfrm>
          <a:off x="15266044" y="9683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53</xdr:row>
      <xdr:rowOff>155501</xdr:rowOff>
    </xdr:from>
    <xdr:ext cx="340478" cy="259045"/>
    <xdr:sp macro="" textlink="">
      <xdr:nvSpPr>
        <xdr:cNvPr id="538" name="n_2mainValue【学校施設】&#10;有形固定資産減価償却率">
          <a:extLst>
            <a:ext uri="{FF2B5EF4-FFF2-40B4-BE49-F238E27FC236}">
              <a16:creationId xmlns:a16="http://schemas.microsoft.com/office/drawing/2014/main" id="{607FC6D8-DD59-409C-ACD0-630B21B99E27}"/>
            </a:ext>
          </a:extLst>
        </xdr:cNvPr>
        <xdr:cNvSpPr txBox="1"/>
      </xdr:nvSpPr>
      <xdr:spPr>
        <a:xfrm>
          <a:off x="14422061" y="92423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13443</xdr:rowOff>
    </xdr:from>
    <xdr:ext cx="405111" cy="259045"/>
    <xdr:sp macro="" textlink="">
      <xdr:nvSpPr>
        <xdr:cNvPr id="539" name="n_3mainValue【学校施設】&#10;有形固定資産減価償却率">
          <a:extLst>
            <a:ext uri="{FF2B5EF4-FFF2-40B4-BE49-F238E27FC236}">
              <a16:creationId xmlns:a16="http://schemas.microsoft.com/office/drawing/2014/main" id="{D6D15D68-CC4E-4359-81D6-E0ED21338021}"/>
            </a:ext>
          </a:extLst>
        </xdr:cNvPr>
        <xdr:cNvSpPr txBox="1"/>
      </xdr:nvSpPr>
      <xdr:spPr>
        <a:xfrm>
          <a:off x="13500744" y="961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0" name="正方形/長方形 539">
          <a:extLst>
            <a:ext uri="{FF2B5EF4-FFF2-40B4-BE49-F238E27FC236}">
              <a16:creationId xmlns:a16="http://schemas.microsoft.com/office/drawing/2014/main" id="{D77477FD-6219-4CD3-A0D3-E0125CCD043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1" name="正方形/長方形 540">
          <a:extLst>
            <a:ext uri="{FF2B5EF4-FFF2-40B4-BE49-F238E27FC236}">
              <a16:creationId xmlns:a16="http://schemas.microsoft.com/office/drawing/2014/main" id="{8F71A061-4055-4159-8BBC-6560834A262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2" name="正方形/長方形 541">
          <a:extLst>
            <a:ext uri="{FF2B5EF4-FFF2-40B4-BE49-F238E27FC236}">
              <a16:creationId xmlns:a16="http://schemas.microsoft.com/office/drawing/2014/main" id="{90D01D2C-8F23-410D-9749-3C47B12FCF1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3" name="正方形/長方形 542">
          <a:extLst>
            <a:ext uri="{FF2B5EF4-FFF2-40B4-BE49-F238E27FC236}">
              <a16:creationId xmlns:a16="http://schemas.microsoft.com/office/drawing/2014/main" id="{A403CB4C-465D-496F-82FB-BFF2EC6897B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4" name="正方形/長方形 543">
          <a:extLst>
            <a:ext uri="{FF2B5EF4-FFF2-40B4-BE49-F238E27FC236}">
              <a16:creationId xmlns:a16="http://schemas.microsoft.com/office/drawing/2014/main" id="{65CB5EF8-B5C5-48B1-A24E-C5A02DE9481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5" name="正方形/長方形 544">
          <a:extLst>
            <a:ext uri="{FF2B5EF4-FFF2-40B4-BE49-F238E27FC236}">
              <a16:creationId xmlns:a16="http://schemas.microsoft.com/office/drawing/2014/main" id="{98E73D9E-7894-468F-9813-AD01F9DDE6A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6" name="正方形/長方形 545">
          <a:extLst>
            <a:ext uri="{FF2B5EF4-FFF2-40B4-BE49-F238E27FC236}">
              <a16:creationId xmlns:a16="http://schemas.microsoft.com/office/drawing/2014/main" id="{46C07DCD-7FDF-4B46-9BA5-95687EB16BE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7" name="正方形/長方形 546">
          <a:extLst>
            <a:ext uri="{FF2B5EF4-FFF2-40B4-BE49-F238E27FC236}">
              <a16:creationId xmlns:a16="http://schemas.microsoft.com/office/drawing/2014/main" id="{D95FC5B9-AF5D-48D9-91F1-E960911854E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8" name="テキスト ボックス 547">
          <a:extLst>
            <a:ext uri="{FF2B5EF4-FFF2-40B4-BE49-F238E27FC236}">
              <a16:creationId xmlns:a16="http://schemas.microsoft.com/office/drawing/2014/main" id="{E2AC8908-4081-41BE-B600-93EE274EA06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9" name="直線コネクタ 548">
          <a:extLst>
            <a:ext uri="{FF2B5EF4-FFF2-40B4-BE49-F238E27FC236}">
              <a16:creationId xmlns:a16="http://schemas.microsoft.com/office/drawing/2014/main" id="{3E2127A7-0A73-4B0A-ACF4-12A5AC58010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0" name="直線コネクタ 549">
          <a:extLst>
            <a:ext uri="{FF2B5EF4-FFF2-40B4-BE49-F238E27FC236}">
              <a16:creationId xmlns:a16="http://schemas.microsoft.com/office/drawing/2014/main" id="{364E5254-D509-4D2E-9170-726531FFFF34}"/>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1" name="テキスト ボックス 550">
          <a:extLst>
            <a:ext uri="{FF2B5EF4-FFF2-40B4-BE49-F238E27FC236}">
              <a16:creationId xmlns:a16="http://schemas.microsoft.com/office/drawing/2014/main" id="{DD8F8824-9D9A-45E9-B849-FBF942992EED}"/>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2" name="直線コネクタ 551">
          <a:extLst>
            <a:ext uri="{FF2B5EF4-FFF2-40B4-BE49-F238E27FC236}">
              <a16:creationId xmlns:a16="http://schemas.microsoft.com/office/drawing/2014/main" id="{978325DC-5E8E-4158-8C32-A3E94800CAEF}"/>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3" name="テキスト ボックス 552">
          <a:extLst>
            <a:ext uri="{FF2B5EF4-FFF2-40B4-BE49-F238E27FC236}">
              <a16:creationId xmlns:a16="http://schemas.microsoft.com/office/drawing/2014/main" id="{0163A3B8-263C-47CF-B1E9-7A256EBC6C84}"/>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4" name="直線コネクタ 553">
          <a:extLst>
            <a:ext uri="{FF2B5EF4-FFF2-40B4-BE49-F238E27FC236}">
              <a16:creationId xmlns:a16="http://schemas.microsoft.com/office/drawing/2014/main" id="{948E89D9-24A1-470F-A371-A0AB111FC4C3}"/>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5" name="テキスト ボックス 554">
          <a:extLst>
            <a:ext uri="{FF2B5EF4-FFF2-40B4-BE49-F238E27FC236}">
              <a16:creationId xmlns:a16="http://schemas.microsoft.com/office/drawing/2014/main" id="{0F63ACCD-E11E-440A-84C1-FEE99C377C1A}"/>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6" name="直線コネクタ 555">
          <a:extLst>
            <a:ext uri="{FF2B5EF4-FFF2-40B4-BE49-F238E27FC236}">
              <a16:creationId xmlns:a16="http://schemas.microsoft.com/office/drawing/2014/main" id="{DAFE2C3D-9B5C-484B-9EAD-FD2471416ED1}"/>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7" name="テキスト ボックス 556">
          <a:extLst>
            <a:ext uri="{FF2B5EF4-FFF2-40B4-BE49-F238E27FC236}">
              <a16:creationId xmlns:a16="http://schemas.microsoft.com/office/drawing/2014/main" id="{BA41FC2B-61B1-44A0-8949-9A0034102D31}"/>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8" name="直線コネクタ 557">
          <a:extLst>
            <a:ext uri="{FF2B5EF4-FFF2-40B4-BE49-F238E27FC236}">
              <a16:creationId xmlns:a16="http://schemas.microsoft.com/office/drawing/2014/main" id="{9698A012-56E6-4B14-91AC-5F3F618D74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59" name="テキスト ボックス 558">
          <a:extLst>
            <a:ext uri="{FF2B5EF4-FFF2-40B4-BE49-F238E27FC236}">
              <a16:creationId xmlns:a16="http://schemas.microsoft.com/office/drawing/2014/main" id="{BE6805CE-D1B2-4DDC-AD4E-B4A4B2342CE4}"/>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0" name="直線コネクタ 559">
          <a:extLst>
            <a:ext uri="{FF2B5EF4-FFF2-40B4-BE49-F238E27FC236}">
              <a16:creationId xmlns:a16="http://schemas.microsoft.com/office/drawing/2014/main" id="{FD6CCAF7-2E19-4C0B-9985-0EB79EA3BE7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1" name="テキスト ボックス 560">
          <a:extLst>
            <a:ext uri="{FF2B5EF4-FFF2-40B4-BE49-F238E27FC236}">
              <a16:creationId xmlns:a16="http://schemas.microsoft.com/office/drawing/2014/main" id="{4BD70504-A8D7-4F38-BA81-F60CFC6E7989}"/>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2" name="【学校施設】&#10;一人当たり面積グラフ枠">
          <a:extLst>
            <a:ext uri="{FF2B5EF4-FFF2-40B4-BE49-F238E27FC236}">
              <a16:creationId xmlns:a16="http://schemas.microsoft.com/office/drawing/2014/main" id="{4F24EE82-EB60-41EF-B062-86EF0B28DCA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97790</xdr:rowOff>
    </xdr:from>
    <xdr:to>
      <xdr:col>116</xdr:col>
      <xdr:colOff>62864</xdr:colOff>
      <xdr:row>63</xdr:row>
      <xdr:rowOff>30353</xdr:rowOff>
    </xdr:to>
    <xdr:cxnSp macro="">
      <xdr:nvCxnSpPr>
        <xdr:cNvPr id="563" name="直線コネクタ 562">
          <a:extLst>
            <a:ext uri="{FF2B5EF4-FFF2-40B4-BE49-F238E27FC236}">
              <a16:creationId xmlns:a16="http://schemas.microsoft.com/office/drawing/2014/main" id="{9DE312E7-BCB8-4EE7-8078-8A99B7512E26}"/>
            </a:ext>
          </a:extLst>
        </xdr:cNvPr>
        <xdr:cNvCxnSpPr/>
      </xdr:nvCxnSpPr>
      <xdr:spPr>
        <a:xfrm flipV="1">
          <a:off x="22160864" y="9527540"/>
          <a:ext cx="0" cy="1304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34180</xdr:rowOff>
    </xdr:from>
    <xdr:ext cx="469744" cy="259045"/>
    <xdr:sp macro="" textlink="">
      <xdr:nvSpPr>
        <xdr:cNvPr id="564" name="【学校施設】&#10;一人当たり面積最小値テキスト">
          <a:extLst>
            <a:ext uri="{FF2B5EF4-FFF2-40B4-BE49-F238E27FC236}">
              <a16:creationId xmlns:a16="http://schemas.microsoft.com/office/drawing/2014/main" id="{3D5AF384-BDC4-4312-AD9B-5A7C55F28E2A}"/>
            </a:ext>
          </a:extLst>
        </xdr:cNvPr>
        <xdr:cNvSpPr txBox="1"/>
      </xdr:nvSpPr>
      <xdr:spPr>
        <a:xfrm>
          <a:off x="22199600" y="1083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30353</xdr:rowOff>
    </xdr:from>
    <xdr:to>
      <xdr:col>116</xdr:col>
      <xdr:colOff>152400</xdr:colOff>
      <xdr:row>63</xdr:row>
      <xdr:rowOff>30353</xdr:rowOff>
    </xdr:to>
    <xdr:cxnSp macro="">
      <xdr:nvCxnSpPr>
        <xdr:cNvPr id="565" name="直線コネクタ 564">
          <a:extLst>
            <a:ext uri="{FF2B5EF4-FFF2-40B4-BE49-F238E27FC236}">
              <a16:creationId xmlns:a16="http://schemas.microsoft.com/office/drawing/2014/main" id="{19ECB557-1599-463F-88D3-2A5BDF45FD62}"/>
            </a:ext>
          </a:extLst>
        </xdr:cNvPr>
        <xdr:cNvCxnSpPr/>
      </xdr:nvCxnSpPr>
      <xdr:spPr>
        <a:xfrm>
          <a:off x="22072600" y="1083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44467</xdr:rowOff>
    </xdr:from>
    <xdr:ext cx="534377" cy="259045"/>
    <xdr:sp macro="" textlink="">
      <xdr:nvSpPr>
        <xdr:cNvPr id="566" name="【学校施設】&#10;一人当たり面積最大値テキスト">
          <a:extLst>
            <a:ext uri="{FF2B5EF4-FFF2-40B4-BE49-F238E27FC236}">
              <a16:creationId xmlns:a16="http://schemas.microsoft.com/office/drawing/2014/main" id="{0EEBFAB1-251A-4657-8055-92F7B024D4F6}"/>
            </a:ext>
          </a:extLst>
        </xdr:cNvPr>
        <xdr:cNvSpPr txBox="1"/>
      </xdr:nvSpPr>
      <xdr:spPr>
        <a:xfrm>
          <a:off x="22199600" y="93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97790</xdr:rowOff>
    </xdr:from>
    <xdr:to>
      <xdr:col>116</xdr:col>
      <xdr:colOff>152400</xdr:colOff>
      <xdr:row>55</xdr:row>
      <xdr:rowOff>97790</xdr:rowOff>
    </xdr:to>
    <xdr:cxnSp macro="">
      <xdr:nvCxnSpPr>
        <xdr:cNvPr id="567" name="直線コネクタ 566">
          <a:extLst>
            <a:ext uri="{FF2B5EF4-FFF2-40B4-BE49-F238E27FC236}">
              <a16:creationId xmlns:a16="http://schemas.microsoft.com/office/drawing/2014/main" id="{BA265F2F-9FF1-4CD1-BB3F-2CAC48411BDF}"/>
            </a:ext>
          </a:extLst>
        </xdr:cNvPr>
        <xdr:cNvCxnSpPr/>
      </xdr:nvCxnSpPr>
      <xdr:spPr>
        <a:xfrm>
          <a:off x="22072600" y="95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111904</xdr:rowOff>
    </xdr:from>
    <xdr:ext cx="469744" cy="259045"/>
    <xdr:sp macro="" textlink="">
      <xdr:nvSpPr>
        <xdr:cNvPr id="568" name="【学校施設】&#10;一人当たり面積平均値テキスト">
          <a:extLst>
            <a:ext uri="{FF2B5EF4-FFF2-40B4-BE49-F238E27FC236}">
              <a16:creationId xmlns:a16="http://schemas.microsoft.com/office/drawing/2014/main" id="{D32535AF-5515-4726-8182-DF8FB071FA7B}"/>
            </a:ext>
          </a:extLst>
        </xdr:cNvPr>
        <xdr:cNvSpPr txBox="1"/>
      </xdr:nvSpPr>
      <xdr:spPr>
        <a:xfrm>
          <a:off x="22199600" y="10398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89027</xdr:rowOff>
    </xdr:from>
    <xdr:to>
      <xdr:col>116</xdr:col>
      <xdr:colOff>114300</xdr:colOff>
      <xdr:row>62</xdr:row>
      <xdr:rowOff>19177</xdr:rowOff>
    </xdr:to>
    <xdr:sp macro="" textlink="">
      <xdr:nvSpPr>
        <xdr:cNvPr id="569" name="フローチャート: 判断 568">
          <a:extLst>
            <a:ext uri="{FF2B5EF4-FFF2-40B4-BE49-F238E27FC236}">
              <a16:creationId xmlns:a16="http://schemas.microsoft.com/office/drawing/2014/main" id="{68DB8EDE-0701-4390-A736-3CDE6051C977}"/>
            </a:ext>
          </a:extLst>
        </xdr:cNvPr>
        <xdr:cNvSpPr/>
      </xdr:nvSpPr>
      <xdr:spPr>
        <a:xfrm>
          <a:off x="22110700" y="105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89535</xdr:rowOff>
    </xdr:from>
    <xdr:to>
      <xdr:col>112</xdr:col>
      <xdr:colOff>38100</xdr:colOff>
      <xdr:row>62</xdr:row>
      <xdr:rowOff>19685</xdr:rowOff>
    </xdr:to>
    <xdr:sp macro="" textlink="">
      <xdr:nvSpPr>
        <xdr:cNvPr id="570" name="フローチャート: 判断 569">
          <a:extLst>
            <a:ext uri="{FF2B5EF4-FFF2-40B4-BE49-F238E27FC236}">
              <a16:creationId xmlns:a16="http://schemas.microsoft.com/office/drawing/2014/main" id="{73745E48-B194-4172-AFDD-790D4A40E496}"/>
            </a:ext>
          </a:extLst>
        </xdr:cNvPr>
        <xdr:cNvSpPr/>
      </xdr:nvSpPr>
      <xdr:spPr>
        <a:xfrm>
          <a:off x="21272500" y="1054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108966</xdr:rowOff>
    </xdr:from>
    <xdr:to>
      <xdr:col>107</xdr:col>
      <xdr:colOff>101600</xdr:colOff>
      <xdr:row>62</xdr:row>
      <xdr:rowOff>39116</xdr:rowOff>
    </xdr:to>
    <xdr:sp macro="" textlink="">
      <xdr:nvSpPr>
        <xdr:cNvPr id="571" name="フローチャート: 判断 570">
          <a:extLst>
            <a:ext uri="{FF2B5EF4-FFF2-40B4-BE49-F238E27FC236}">
              <a16:creationId xmlns:a16="http://schemas.microsoft.com/office/drawing/2014/main" id="{8624BA17-30AE-435B-87C0-D1765159D24F}"/>
            </a:ext>
          </a:extLst>
        </xdr:cNvPr>
        <xdr:cNvSpPr/>
      </xdr:nvSpPr>
      <xdr:spPr>
        <a:xfrm>
          <a:off x="20383500" y="1056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23876</xdr:rowOff>
    </xdr:from>
    <xdr:to>
      <xdr:col>102</xdr:col>
      <xdr:colOff>165100</xdr:colOff>
      <xdr:row>61</xdr:row>
      <xdr:rowOff>125476</xdr:rowOff>
    </xdr:to>
    <xdr:sp macro="" textlink="">
      <xdr:nvSpPr>
        <xdr:cNvPr id="572" name="フローチャート: 判断 571">
          <a:extLst>
            <a:ext uri="{FF2B5EF4-FFF2-40B4-BE49-F238E27FC236}">
              <a16:creationId xmlns:a16="http://schemas.microsoft.com/office/drawing/2014/main" id="{6D447184-AC8E-4408-AEA7-9A3456C0CD68}"/>
            </a:ext>
          </a:extLst>
        </xdr:cNvPr>
        <xdr:cNvSpPr/>
      </xdr:nvSpPr>
      <xdr:spPr>
        <a:xfrm>
          <a:off x="19494500" y="104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147828</xdr:rowOff>
    </xdr:from>
    <xdr:to>
      <xdr:col>98</xdr:col>
      <xdr:colOff>38100</xdr:colOff>
      <xdr:row>61</xdr:row>
      <xdr:rowOff>77978</xdr:rowOff>
    </xdr:to>
    <xdr:sp macro="" textlink="">
      <xdr:nvSpPr>
        <xdr:cNvPr id="573" name="フローチャート: 判断 572">
          <a:extLst>
            <a:ext uri="{FF2B5EF4-FFF2-40B4-BE49-F238E27FC236}">
              <a16:creationId xmlns:a16="http://schemas.microsoft.com/office/drawing/2014/main" id="{14302B43-0E95-4EAB-887A-E1BABFF1DFB1}"/>
            </a:ext>
          </a:extLst>
        </xdr:cNvPr>
        <xdr:cNvSpPr/>
      </xdr:nvSpPr>
      <xdr:spPr>
        <a:xfrm>
          <a:off x="18605500" y="1043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99A0E345-F4C5-4EC5-A9D0-13D181804F7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FB14CB0C-EA66-4F7C-9FFF-7DAF402886A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8A212838-F72F-4BE7-A328-555BD9B6A38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6A382EC6-3D3C-4E64-BB5E-5C28C360278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D27C8C13-12B9-40A2-88DD-BEF414EF090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145415</xdr:rowOff>
    </xdr:from>
    <xdr:to>
      <xdr:col>116</xdr:col>
      <xdr:colOff>114300</xdr:colOff>
      <xdr:row>62</xdr:row>
      <xdr:rowOff>75565</xdr:rowOff>
    </xdr:to>
    <xdr:sp macro="" textlink="">
      <xdr:nvSpPr>
        <xdr:cNvPr id="579" name="楕円 578">
          <a:extLst>
            <a:ext uri="{FF2B5EF4-FFF2-40B4-BE49-F238E27FC236}">
              <a16:creationId xmlns:a16="http://schemas.microsoft.com/office/drawing/2014/main" id="{324E1506-E19B-40F9-8537-FE4EC6A6AA7D}"/>
            </a:ext>
          </a:extLst>
        </xdr:cNvPr>
        <xdr:cNvSpPr/>
      </xdr:nvSpPr>
      <xdr:spPr>
        <a:xfrm>
          <a:off x="22110700" y="1060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123842</xdr:rowOff>
    </xdr:from>
    <xdr:ext cx="469744" cy="259045"/>
    <xdr:sp macro="" textlink="">
      <xdr:nvSpPr>
        <xdr:cNvPr id="580" name="【学校施設】&#10;一人当たり面積該当値テキスト">
          <a:extLst>
            <a:ext uri="{FF2B5EF4-FFF2-40B4-BE49-F238E27FC236}">
              <a16:creationId xmlns:a16="http://schemas.microsoft.com/office/drawing/2014/main" id="{013E3F50-04FF-465A-B8C4-159612904B7A}"/>
            </a:ext>
          </a:extLst>
        </xdr:cNvPr>
        <xdr:cNvSpPr txBox="1"/>
      </xdr:nvSpPr>
      <xdr:spPr>
        <a:xfrm>
          <a:off x="22199600" y="1058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50546</xdr:rowOff>
    </xdr:from>
    <xdr:to>
      <xdr:col>112</xdr:col>
      <xdr:colOff>38100</xdr:colOff>
      <xdr:row>62</xdr:row>
      <xdr:rowOff>152146</xdr:rowOff>
    </xdr:to>
    <xdr:sp macro="" textlink="">
      <xdr:nvSpPr>
        <xdr:cNvPr id="581" name="楕円 580">
          <a:extLst>
            <a:ext uri="{FF2B5EF4-FFF2-40B4-BE49-F238E27FC236}">
              <a16:creationId xmlns:a16="http://schemas.microsoft.com/office/drawing/2014/main" id="{C5BF2106-D9E8-4553-8EC6-953C54534101}"/>
            </a:ext>
          </a:extLst>
        </xdr:cNvPr>
        <xdr:cNvSpPr/>
      </xdr:nvSpPr>
      <xdr:spPr>
        <a:xfrm>
          <a:off x="21272500" y="1068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24765</xdr:rowOff>
    </xdr:from>
    <xdr:to>
      <xdr:col>116</xdr:col>
      <xdr:colOff>63500</xdr:colOff>
      <xdr:row>62</xdr:row>
      <xdr:rowOff>101346</xdr:rowOff>
    </xdr:to>
    <xdr:cxnSp macro="">
      <xdr:nvCxnSpPr>
        <xdr:cNvPr id="582" name="直線コネクタ 581">
          <a:extLst>
            <a:ext uri="{FF2B5EF4-FFF2-40B4-BE49-F238E27FC236}">
              <a16:creationId xmlns:a16="http://schemas.microsoft.com/office/drawing/2014/main" id="{0257C4BB-CFEA-483D-898D-3A1D1FF4DB14}"/>
            </a:ext>
          </a:extLst>
        </xdr:cNvPr>
        <xdr:cNvCxnSpPr/>
      </xdr:nvCxnSpPr>
      <xdr:spPr>
        <a:xfrm flipV="1">
          <a:off x="21323300" y="10654665"/>
          <a:ext cx="838200" cy="7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57404</xdr:rowOff>
    </xdr:from>
    <xdr:to>
      <xdr:col>107</xdr:col>
      <xdr:colOff>101600</xdr:colOff>
      <xdr:row>62</xdr:row>
      <xdr:rowOff>159004</xdr:rowOff>
    </xdr:to>
    <xdr:sp macro="" textlink="">
      <xdr:nvSpPr>
        <xdr:cNvPr id="583" name="楕円 582">
          <a:extLst>
            <a:ext uri="{FF2B5EF4-FFF2-40B4-BE49-F238E27FC236}">
              <a16:creationId xmlns:a16="http://schemas.microsoft.com/office/drawing/2014/main" id="{3EE14A5A-AE70-44F8-890A-7055D8F83083}"/>
            </a:ext>
          </a:extLst>
        </xdr:cNvPr>
        <xdr:cNvSpPr/>
      </xdr:nvSpPr>
      <xdr:spPr>
        <a:xfrm>
          <a:off x="20383500" y="1068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101346</xdr:rowOff>
    </xdr:from>
    <xdr:to>
      <xdr:col>111</xdr:col>
      <xdr:colOff>177800</xdr:colOff>
      <xdr:row>62</xdr:row>
      <xdr:rowOff>108204</xdr:rowOff>
    </xdr:to>
    <xdr:cxnSp macro="">
      <xdr:nvCxnSpPr>
        <xdr:cNvPr id="584" name="直線コネクタ 583">
          <a:extLst>
            <a:ext uri="{FF2B5EF4-FFF2-40B4-BE49-F238E27FC236}">
              <a16:creationId xmlns:a16="http://schemas.microsoft.com/office/drawing/2014/main" id="{2AA234C2-262E-4CF4-9265-A8D8C185193B}"/>
            </a:ext>
          </a:extLst>
        </xdr:cNvPr>
        <xdr:cNvCxnSpPr/>
      </xdr:nvCxnSpPr>
      <xdr:spPr>
        <a:xfrm flipV="1">
          <a:off x="20434300" y="1073124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65659</xdr:rowOff>
    </xdr:from>
    <xdr:to>
      <xdr:col>102</xdr:col>
      <xdr:colOff>165100</xdr:colOff>
      <xdr:row>62</xdr:row>
      <xdr:rowOff>167259</xdr:rowOff>
    </xdr:to>
    <xdr:sp macro="" textlink="">
      <xdr:nvSpPr>
        <xdr:cNvPr id="585" name="楕円 584">
          <a:extLst>
            <a:ext uri="{FF2B5EF4-FFF2-40B4-BE49-F238E27FC236}">
              <a16:creationId xmlns:a16="http://schemas.microsoft.com/office/drawing/2014/main" id="{82300356-11F4-41E4-BA27-1F6A16E6679F}"/>
            </a:ext>
          </a:extLst>
        </xdr:cNvPr>
        <xdr:cNvSpPr/>
      </xdr:nvSpPr>
      <xdr:spPr>
        <a:xfrm>
          <a:off x="19494500" y="1069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108204</xdr:rowOff>
    </xdr:from>
    <xdr:to>
      <xdr:col>107</xdr:col>
      <xdr:colOff>50800</xdr:colOff>
      <xdr:row>62</xdr:row>
      <xdr:rowOff>116459</xdr:rowOff>
    </xdr:to>
    <xdr:cxnSp macro="">
      <xdr:nvCxnSpPr>
        <xdr:cNvPr id="586" name="直線コネクタ 585">
          <a:extLst>
            <a:ext uri="{FF2B5EF4-FFF2-40B4-BE49-F238E27FC236}">
              <a16:creationId xmlns:a16="http://schemas.microsoft.com/office/drawing/2014/main" id="{5CCD9E5E-99A2-4E62-B1BD-1E21DE8F4303}"/>
            </a:ext>
          </a:extLst>
        </xdr:cNvPr>
        <xdr:cNvCxnSpPr/>
      </xdr:nvCxnSpPr>
      <xdr:spPr>
        <a:xfrm flipV="1">
          <a:off x="19545300" y="10738104"/>
          <a:ext cx="8890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36212</xdr:rowOff>
    </xdr:from>
    <xdr:ext cx="469744" cy="259045"/>
    <xdr:sp macro="" textlink="">
      <xdr:nvSpPr>
        <xdr:cNvPr id="587" name="n_1aveValue【学校施設】&#10;一人当たり面積">
          <a:extLst>
            <a:ext uri="{FF2B5EF4-FFF2-40B4-BE49-F238E27FC236}">
              <a16:creationId xmlns:a16="http://schemas.microsoft.com/office/drawing/2014/main" id="{A79283E7-5A03-459C-977C-4F0E670AE281}"/>
            </a:ext>
          </a:extLst>
        </xdr:cNvPr>
        <xdr:cNvSpPr txBox="1"/>
      </xdr:nvSpPr>
      <xdr:spPr>
        <a:xfrm>
          <a:off x="21075727" y="1032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55643</xdr:rowOff>
    </xdr:from>
    <xdr:ext cx="469744" cy="259045"/>
    <xdr:sp macro="" textlink="">
      <xdr:nvSpPr>
        <xdr:cNvPr id="588" name="n_2aveValue【学校施設】&#10;一人当たり面積">
          <a:extLst>
            <a:ext uri="{FF2B5EF4-FFF2-40B4-BE49-F238E27FC236}">
              <a16:creationId xmlns:a16="http://schemas.microsoft.com/office/drawing/2014/main" id="{97596BC8-6D56-4B43-8AF5-6163546D62E8}"/>
            </a:ext>
          </a:extLst>
        </xdr:cNvPr>
        <xdr:cNvSpPr txBox="1"/>
      </xdr:nvSpPr>
      <xdr:spPr>
        <a:xfrm>
          <a:off x="20199427" y="1034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142003</xdr:rowOff>
    </xdr:from>
    <xdr:ext cx="469744" cy="259045"/>
    <xdr:sp macro="" textlink="">
      <xdr:nvSpPr>
        <xdr:cNvPr id="589" name="n_3aveValue【学校施設】&#10;一人当たり面積">
          <a:extLst>
            <a:ext uri="{FF2B5EF4-FFF2-40B4-BE49-F238E27FC236}">
              <a16:creationId xmlns:a16="http://schemas.microsoft.com/office/drawing/2014/main" id="{A348CF13-72CC-4953-9CD3-51E4335C3873}"/>
            </a:ext>
          </a:extLst>
        </xdr:cNvPr>
        <xdr:cNvSpPr txBox="1"/>
      </xdr:nvSpPr>
      <xdr:spPr>
        <a:xfrm>
          <a:off x="19310427" y="1025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94505</xdr:rowOff>
    </xdr:from>
    <xdr:ext cx="469744" cy="259045"/>
    <xdr:sp macro="" textlink="">
      <xdr:nvSpPr>
        <xdr:cNvPr id="590" name="n_4aveValue【学校施設】&#10;一人当たり面積">
          <a:extLst>
            <a:ext uri="{FF2B5EF4-FFF2-40B4-BE49-F238E27FC236}">
              <a16:creationId xmlns:a16="http://schemas.microsoft.com/office/drawing/2014/main" id="{D4A98EA5-EAF6-4251-9D46-BAFE33294F3A}"/>
            </a:ext>
          </a:extLst>
        </xdr:cNvPr>
        <xdr:cNvSpPr txBox="1"/>
      </xdr:nvSpPr>
      <xdr:spPr>
        <a:xfrm>
          <a:off x="18421427" y="1021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143273</xdr:rowOff>
    </xdr:from>
    <xdr:ext cx="469744" cy="259045"/>
    <xdr:sp macro="" textlink="">
      <xdr:nvSpPr>
        <xdr:cNvPr id="591" name="n_1mainValue【学校施設】&#10;一人当たり面積">
          <a:extLst>
            <a:ext uri="{FF2B5EF4-FFF2-40B4-BE49-F238E27FC236}">
              <a16:creationId xmlns:a16="http://schemas.microsoft.com/office/drawing/2014/main" id="{86EC2F2F-1D22-4D02-A4E1-8117A3D48F4B}"/>
            </a:ext>
          </a:extLst>
        </xdr:cNvPr>
        <xdr:cNvSpPr txBox="1"/>
      </xdr:nvSpPr>
      <xdr:spPr>
        <a:xfrm>
          <a:off x="21075727" y="1077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150131</xdr:rowOff>
    </xdr:from>
    <xdr:ext cx="469744" cy="259045"/>
    <xdr:sp macro="" textlink="">
      <xdr:nvSpPr>
        <xdr:cNvPr id="592" name="n_2mainValue【学校施設】&#10;一人当たり面積">
          <a:extLst>
            <a:ext uri="{FF2B5EF4-FFF2-40B4-BE49-F238E27FC236}">
              <a16:creationId xmlns:a16="http://schemas.microsoft.com/office/drawing/2014/main" id="{B85C9E65-F022-4BB2-8BBF-720D844C34AD}"/>
            </a:ext>
          </a:extLst>
        </xdr:cNvPr>
        <xdr:cNvSpPr txBox="1"/>
      </xdr:nvSpPr>
      <xdr:spPr>
        <a:xfrm>
          <a:off x="20199427" y="1078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158386</xdr:rowOff>
    </xdr:from>
    <xdr:ext cx="469744" cy="259045"/>
    <xdr:sp macro="" textlink="">
      <xdr:nvSpPr>
        <xdr:cNvPr id="593" name="n_3mainValue【学校施設】&#10;一人当たり面積">
          <a:extLst>
            <a:ext uri="{FF2B5EF4-FFF2-40B4-BE49-F238E27FC236}">
              <a16:creationId xmlns:a16="http://schemas.microsoft.com/office/drawing/2014/main" id="{2868E3A0-D234-4C34-80CD-4131FE07B8CB}"/>
            </a:ext>
          </a:extLst>
        </xdr:cNvPr>
        <xdr:cNvSpPr txBox="1"/>
      </xdr:nvSpPr>
      <xdr:spPr>
        <a:xfrm>
          <a:off x="19310427" y="10788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4" name="正方形/長方形 593">
          <a:extLst>
            <a:ext uri="{FF2B5EF4-FFF2-40B4-BE49-F238E27FC236}">
              <a16:creationId xmlns:a16="http://schemas.microsoft.com/office/drawing/2014/main" id="{FD46EF15-9181-48E0-B171-74CAF960711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5" name="正方形/長方形 594">
          <a:extLst>
            <a:ext uri="{FF2B5EF4-FFF2-40B4-BE49-F238E27FC236}">
              <a16:creationId xmlns:a16="http://schemas.microsoft.com/office/drawing/2014/main" id="{513F519C-272D-4D73-9B7D-39E0B4312B9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6" name="正方形/長方形 595">
          <a:extLst>
            <a:ext uri="{FF2B5EF4-FFF2-40B4-BE49-F238E27FC236}">
              <a16:creationId xmlns:a16="http://schemas.microsoft.com/office/drawing/2014/main" id="{54020593-ECD8-44D6-9932-1D5D839FFCB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7" name="正方形/長方形 596">
          <a:extLst>
            <a:ext uri="{FF2B5EF4-FFF2-40B4-BE49-F238E27FC236}">
              <a16:creationId xmlns:a16="http://schemas.microsoft.com/office/drawing/2014/main" id="{67788A42-7A30-4FC9-9780-66E31715FDF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8" name="正方形/長方形 597">
          <a:extLst>
            <a:ext uri="{FF2B5EF4-FFF2-40B4-BE49-F238E27FC236}">
              <a16:creationId xmlns:a16="http://schemas.microsoft.com/office/drawing/2014/main" id="{94321089-00DF-4B6B-9DA2-E706AEF5596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9" name="正方形/長方形 598">
          <a:extLst>
            <a:ext uri="{FF2B5EF4-FFF2-40B4-BE49-F238E27FC236}">
              <a16:creationId xmlns:a16="http://schemas.microsoft.com/office/drawing/2014/main" id="{305419DA-936D-4E36-B295-CF324500933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0" name="正方形/長方形 599">
          <a:extLst>
            <a:ext uri="{FF2B5EF4-FFF2-40B4-BE49-F238E27FC236}">
              <a16:creationId xmlns:a16="http://schemas.microsoft.com/office/drawing/2014/main" id="{E4220234-4214-4E77-8B61-9F8EF4FCE4C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a:extLst>
            <a:ext uri="{FF2B5EF4-FFF2-40B4-BE49-F238E27FC236}">
              <a16:creationId xmlns:a16="http://schemas.microsoft.com/office/drawing/2014/main" id="{57D7EB39-4195-4A6A-9F6C-3B3C0480A5A4}"/>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2" name="正方形/長方形 601">
          <a:extLst>
            <a:ext uri="{FF2B5EF4-FFF2-40B4-BE49-F238E27FC236}">
              <a16:creationId xmlns:a16="http://schemas.microsoft.com/office/drawing/2014/main" id="{F5AD970B-8A32-4CD5-A7B6-CB7F2CBD3B9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3" name="正方形/長方形 602">
          <a:extLst>
            <a:ext uri="{FF2B5EF4-FFF2-40B4-BE49-F238E27FC236}">
              <a16:creationId xmlns:a16="http://schemas.microsoft.com/office/drawing/2014/main" id="{5325A1AE-A41A-4275-ABF0-6B00631076F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4" name="正方形/長方形 603">
          <a:extLst>
            <a:ext uri="{FF2B5EF4-FFF2-40B4-BE49-F238E27FC236}">
              <a16:creationId xmlns:a16="http://schemas.microsoft.com/office/drawing/2014/main" id="{349CC000-CFFD-4F92-AB77-837FB89FA79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5" name="正方形/長方形 604">
          <a:extLst>
            <a:ext uri="{FF2B5EF4-FFF2-40B4-BE49-F238E27FC236}">
              <a16:creationId xmlns:a16="http://schemas.microsoft.com/office/drawing/2014/main" id="{37F5A3EB-D76F-4810-BB1C-CD13F247228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6" name="正方形/長方形 605">
          <a:extLst>
            <a:ext uri="{FF2B5EF4-FFF2-40B4-BE49-F238E27FC236}">
              <a16:creationId xmlns:a16="http://schemas.microsoft.com/office/drawing/2014/main" id="{1CCFB81C-FC4E-4BE3-9A5B-63861F14AF2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7" name="正方形/長方形 606">
          <a:extLst>
            <a:ext uri="{FF2B5EF4-FFF2-40B4-BE49-F238E27FC236}">
              <a16:creationId xmlns:a16="http://schemas.microsoft.com/office/drawing/2014/main" id="{C9664794-DDDE-4348-9F2E-877427F7DDF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8" name="正方形/長方形 607">
          <a:extLst>
            <a:ext uri="{FF2B5EF4-FFF2-40B4-BE49-F238E27FC236}">
              <a16:creationId xmlns:a16="http://schemas.microsoft.com/office/drawing/2014/main" id="{2CE8B090-1F0C-4F7B-BCD9-4B161F83B93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9" name="正方形/長方形 608">
          <a:extLst>
            <a:ext uri="{FF2B5EF4-FFF2-40B4-BE49-F238E27FC236}">
              <a16:creationId xmlns:a16="http://schemas.microsoft.com/office/drawing/2014/main" id="{1FDF47F6-A5D3-4A01-B89F-4361EE5F2BB8}"/>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0" name="正方形/長方形 609">
          <a:extLst>
            <a:ext uri="{FF2B5EF4-FFF2-40B4-BE49-F238E27FC236}">
              <a16:creationId xmlns:a16="http://schemas.microsoft.com/office/drawing/2014/main" id="{70A3E01F-7904-4687-8EE1-87999D184E9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1" name="正方形/長方形 610">
          <a:extLst>
            <a:ext uri="{FF2B5EF4-FFF2-40B4-BE49-F238E27FC236}">
              <a16:creationId xmlns:a16="http://schemas.microsoft.com/office/drawing/2014/main" id="{92D94724-A23C-4B1F-9D8A-5BC28F2F901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2" name="正方形/長方形 611">
          <a:extLst>
            <a:ext uri="{FF2B5EF4-FFF2-40B4-BE49-F238E27FC236}">
              <a16:creationId xmlns:a16="http://schemas.microsoft.com/office/drawing/2014/main" id="{E914C3AF-CFDD-49FD-926C-D8ADDE90184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3" name="正方形/長方形 612">
          <a:extLst>
            <a:ext uri="{FF2B5EF4-FFF2-40B4-BE49-F238E27FC236}">
              <a16:creationId xmlns:a16="http://schemas.microsoft.com/office/drawing/2014/main" id="{A3824BFE-3FB0-4A1C-AC89-806E4680671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4" name="正方形/長方形 613">
          <a:extLst>
            <a:ext uri="{FF2B5EF4-FFF2-40B4-BE49-F238E27FC236}">
              <a16:creationId xmlns:a16="http://schemas.microsoft.com/office/drawing/2014/main" id="{83175F15-13E5-4662-8511-326800B1A10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5" name="正方形/長方形 614">
          <a:extLst>
            <a:ext uri="{FF2B5EF4-FFF2-40B4-BE49-F238E27FC236}">
              <a16:creationId xmlns:a16="http://schemas.microsoft.com/office/drawing/2014/main" id="{6C804C3D-B684-4A1B-ABCC-ACFD9B55C45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6" name="正方形/長方形 615">
          <a:extLst>
            <a:ext uri="{FF2B5EF4-FFF2-40B4-BE49-F238E27FC236}">
              <a16:creationId xmlns:a16="http://schemas.microsoft.com/office/drawing/2014/main" id="{2A806B8F-3399-4DB8-AB71-848C9E69165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7" name="正方形/長方形 616">
          <a:extLst>
            <a:ext uri="{FF2B5EF4-FFF2-40B4-BE49-F238E27FC236}">
              <a16:creationId xmlns:a16="http://schemas.microsoft.com/office/drawing/2014/main" id="{8E341BD9-C853-44A9-99F2-BAC0BA74360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8" name="テキスト ボックス 617">
          <a:extLst>
            <a:ext uri="{FF2B5EF4-FFF2-40B4-BE49-F238E27FC236}">
              <a16:creationId xmlns:a16="http://schemas.microsoft.com/office/drawing/2014/main" id="{353DC27B-E746-43AE-84B5-D041162B4AF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9" name="直線コネクタ 618">
          <a:extLst>
            <a:ext uri="{FF2B5EF4-FFF2-40B4-BE49-F238E27FC236}">
              <a16:creationId xmlns:a16="http://schemas.microsoft.com/office/drawing/2014/main" id="{B58B03D0-B81F-4742-AE0B-26529DCD5F1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0" name="テキスト ボックス 619">
          <a:extLst>
            <a:ext uri="{FF2B5EF4-FFF2-40B4-BE49-F238E27FC236}">
              <a16:creationId xmlns:a16="http://schemas.microsoft.com/office/drawing/2014/main" id="{0E4C4312-D4E3-4B4C-8890-D5CCA4CE1C4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1" name="直線コネクタ 620">
          <a:extLst>
            <a:ext uri="{FF2B5EF4-FFF2-40B4-BE49-F238E27FC236}">
              <a16:creationId xmlns:a16="http://schemas.microsoft.com/office/drawing/2014/main" id="{0B1DD0B6-504D-4D05-B9A3-33C468FB31F1}"/>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22" name="テキスト ボックス 621">
          <a:extLst>
            <a:ext uri="{FF2B5EF4-FFF2-40B4-BE49-F238E27FC236}">
              <a16:creationId xmlns:a16="http://schemas.microsoft.com/office/drawing/2014/main" id="{70D3CCBF-22F2-40DB-85CC-256E3766D94D}"/>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3" name="直線コネクタ 622">
          <a:extLst>
            <a:ext uri="{FF2B5EF4-FFF2-40B4-BE49-F238E27FC236}">
              <a16:creationId xmlns:a16="http://schemas.microsoft.com/office/drawing/2014/main" id="{1F94CDE6-C6F2-406E-A2FD-5EA9665428D1}"/>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4" name="テキスト ボックス 623">
          <a:extLst>
            <a:ext uri="{FF2B5EF4-FFF2-40B4-BE49-F238E27FC236}">
              <a16:creationId xmlns:a16="http://schemas.microsoft.com/office/drawing/2014/main" id="{B451585A-CF6E-4B80-8CC1-9F25F6C0D615}"/>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5" name="直線コネクタ 624">
          <a:extLst>
            <a:ext uri="{FF2B5EF4-FFF2-40B4-BE49-F238E27FC236}">
              <a16:creationId xmlns:a16="http://schemas.microsoft.com/office/drawing/2014/main" id="{DB737E8B-DC15-4D97-AFC6-BBC1BFA707B5}"/>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6" name="テキスト ボックス 625">
          <a:extLst>
            <a:ext uri="{FF2B5EF4-FFF2-40B4-BE49-F238E27FC236}">
              <a16:creationId xmlns:a16="http://schemas.microsoft.com/office/drawing/2014/main" id="{133B22BB-607F-44C2-85FA-BFF78DFE124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7" name="直線コネクタ 626">
          <a:extLst>
            <a:ext uri="{FF2B5EF4-FFF2-40B4-BE49-F238E27FC236}">
              <a16:creationId xmlns:a16="http://schemas.microsoft.com/office/drawing/2014/main" id="{C7D294BD-51B1-4857-A2AD-5543FE1BF04F}"/>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8" name="テキスト ボックス 627">
          <a:extLst>
            <a:ext uri="{FF2B5EF4-FFF2-40B4-BE49-F238E27FC236}">
              <a16:creationId xmlns:a16="http://schemas.microsoft.com/office/drawing/2014/main" id="{3F682F86-47CB-45E8-8995-66B4D82611B5}"/>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9" name="直線コネクタ 628">
          <a:extLst>
            <a:ext uri="{FF2B5EF4-FFF2-40B4-BE49-F238E27FC236}">
              <a16:creationId xmlns:a16="http://schemas.microsoft.com/office/drawing/2014/main" id="{F9759654-D98D-496F-9B7E-9D8F790DE36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30" name="テキスト ボックス 629">
          <a:extLst>
            <a:ext uri="{FF2B5EF4-FFF2-40B4-BE49-F238E27FC236}">
              <a16:creationId xmlns:a16="http://schemas.microsoft.com/office/drawing/2014/main" id="{37F97DD2-8188-452F-86E9-EE41337B9A78}"/>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1" name="直線コネクタ 630">
          <a:extLst>
            <a:ext uri="{FF2B5EF4-FFF2-40B4-BE49-F238E27FC236}">
              <a16:creationId xmlns:a16="http://schemas.microsoft.com/office/drawing/2014/main" id="{54A39386-AA79-4436-B6F1-377922B87E0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32" name="テキスト ボックス 631">
          <a:extLst>
            <a:ext uri="{FF2B5EF4-FFF2-40B4-BE49-F238E27FC236}">
              <a16:creationId xmlns:a16="http://schemas.microsoft.com/office/drawing/2014/main" id="{FED3DD12-0C4D-4151-842E-C069C8DE1A41}"/>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3" name="【公民館】&#10;有形固定資産減価償却率グラフ枠">
          <a:extLst>
            <a:ext uri="{FF2B5EF4-FFF2-40B4-BE49-F238E27FC236}">
              <a16:creationId xmlns:a16="http://schemas.microsoft.com/office/drawing/2014/main" id="{230F74A4-2C12-461D-A205-266D415356B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38100</xdr:rowOff>
    </xdr:from>
    <xdr:to>
      <xdr:col>85</xdr:col>
      <xdr:colOff>126364</xdr:colOff>
      <xdr:row>108</xdr:row>
      <xdr:rowOff>152400</xdr:rowOff>
    </xdr:to>
    <xdr:cxnSp macro="">
      <xdr:nvCxnSpPr>
        <xdr:cNvPr id="634" name="直線コネクタ 633">
          <a:extLst>
            <a:ext uri="{FF2B5EF4-FFF2-40B4-BE49-F238E27FC236}">
              <a16:creationId xmlns:a16="http://schemas.microsoft.com/office/drawing/2014/main" id="{0CFA03A2-C0FC-4DF6-9E39-0E4D6B84BE2E}"/>
            </a:ext>
          </a:extLst>
        </xdr:cNvPr>
        <xdr:cNvCxnSpPr/>
      </xdr:nvCxnSpPr>
      <xdr:spPr>
        <a:xfrm flipV="1">
          <a:off x="16318864" y="1718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35" name="【公民館】&#10;有形固定資産減価償却率最小値テキスト">
          <a:extLst>
            <a:ext uri="{FF2B5EF4-FFF2-40B4-BE49-F238E27FC236}">
              <a16:creationId xmlns:a16="http://schemas.microsoft.com/office/drawing/2014/main" id="{49931F01-1E57-44DA-9D1C-46964EF59982}"/>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36" name="直線コネクタ 635">
          <a:extLst>
            <a:ext uri="{FF2B5EF4-FFF2-40B4-BE49-F238E27FC236}">
              <a16:creationId xmlns:a16="http://schemas.microsoft.com/office/drawing/2014/main" id="{C6AE184B-5225-42EA-B591-FB4D2C6C3DF6}"/>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156227</xdr:rowOff>
    </xdr:from>
    <xdr:ext cx="405111" cy="259045"/>
    <xdr:sp macro="" textlink="">
      <xdr:nvSpPr>
        <xdr:cNvPr id="637" name="【公民館】&#10;有形固定資産減価償却率最大値テキスト">
          <a:extLst>
            <a:ext uri="{FF2B5EF4-FFF2-40B4-BE49-F238E27FC236}">
              <a16:creationId xmlns:a16="http://schemas.microsoft.com/office/drawing/2014/main" id="{B9E2928F-A90E-496A-AD6C-3EDF25DA48A1}"/>
            </a:ext>
          </a:extLst>
        </xdr:cNvPr>
        <xdr:cNvSpPr txBox="1"/>
      </xdr:nvSpPr>
      <xdr:spPr>
        <a:xfrm>
          <a:off x="16357600" y="1695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38100</xdr:rowOff>
    </xdr:from>
    <xdr:to>
      <xdr:col>86</xdr:col>
      <xdr:colOff>25400</xdr:colOff>
      <xdr:row>100</xdr:row>
      <xdr:rowOff>38100</xdr:rowOff>
    </xdr:to>
    <xdr:cxnSp macro="">
      <xdr:nvCxnSpPr>
        <xdr:cNvPr id="638" name="直線コネクタ 637">
          <a:extLst>
            <a:ext uri="{FF2B5EF4-FFF2-40B4-BE49-F238E27FC236}">
              <a16:creationId xmlns:a16="http://schemas.microsoft.com/office/drawing/2014/main" id="{E7C3F468-C8D9-43AC-BABF-2BE79FA4BE5C}"/>
            </a:ext>
          </a:extLst>
        </xdr:cNvPr>
        <xdr:cNvCxnSpPr/>
      </xdr:nvCxnSpPr>
      <xdr:spPr>
        <a:xfrm>
          <a:off x="16230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93997</xdr:rowOff>
    </xdr:from>
    <xdr:ext cx="405111" cy="259045"/>
    <xdr:sp macro="" textlink="">
      <xdr:nvSpPr>
        <xdr:cNvPr id="639" name="【公民館】&#10;有形固定資産減価償却率平均値テキスト">
          <a:extLst>
            <a:ext uri="{FF2B5EF4-FFF2-40B4-BE49-F238E27FC236}">
              <a16:creationId xmlns:a16="http://schemas.microsoft.com/office/drawing/2014/main" id="{10A2391F-11B9-4122-BD9D-551DDCA39387}"/>
            </a:ext>
          </a:extLst>
        </xdr:cNvPr>
        <xdr:cNvSpPr txBox="1"/>
      </xdr:nvSpPr>
      <xdr:spPr>
        <a:xfrm>
          <a:off x="16357600" y="1775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640" name="フローチャート: 判断 639">
          <a:extLst>
            <a:ext uri="{FF2B5EF4-FFF2-40B4-BE49-F238E27FC236}">
              <a16:creationId xmlns:a16="http://schemas.microsoft.com/office/drawing/2014/main" id="{E91B4BBE-1F2E-40BC-A76F-4ACF53B99124}"/>
            </a:ext>
          </a:extLst>
        </xdr:cNvPr>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103505</xdr:rowOff>
    </xdr:from>
    <xdr:to>
      <xdr:col>81</xdr:col>
      <xdr:colOff>101600</xdr:colOff>
      <xdr:row>105</xdr:row>
      <xdr:rowOff>33655</xdr:rowOff>
    </xdr:to>
    <xdr:sp macro="" textlink="">
      <xdr:nvSpPr>
        <xdr:cNvPr id="641" name="フローチャート: 判断 640">
          <a:extLst>
            <a:ext uri="{FF2B5EF4-FFF2-40B4-BE49-F238E27FC236}">
              <a16:creationId xmlns:a16="http://schemas.microsoft.com/office/drawing/2014/main" id="{95A4DFB4-2F50-48C3-AAAE-22CF345D897B}"/>
            </a:ext>
          </a:extLst>
        </xdr:cNvPr>
        <xdr:cNvSpPr/>
      </xdr:nvSpPr>
      <xdr:spPr>
        <a:xfrm>
          <a:off x="15430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642" name="フローチャート: 判断 641">
          <a:extLst>
            <a:ext uri="{FF2B5EF4-FFF2-40B4-BE49-F238E27FC236}">
              <a16:creationId xmlns:a16="http://schemas.microsoft.com/office/drawing/2014/main" id="{041BDE83-A76F-408A-B1FE-025808DFE3B6}"/>
            </a:ext>
          </a:extLst>
        </xdr:cNvPr>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132080</xdr:rowOff>
    </xdr:from>
    <xdr:to>
      <xdr:col>72</xdr:col>
      <xdr:colOff>38100</xdr:colOff>
      <xdr:row>105</xdr:row>
      <xdr:rowOff>62230</xdr:rowOff>
    </xdr:to>
    <xdr:sp macro="" textlink="">
      <xdr:nvSpPr>
        <xdr:cNvPr id="643" name="フローチャート: 判断 642">
          <a:extLst>
            <a:ext uri="{FF2B5EF4-FFF2-40B4-BE49-F238E27FC236}">
              <a16:creationId xmlns:a16="http://schemas.microsoft.com/office/drawing/2014/main" id="{A06C760E-667D-4E12-97CB-CA0DBC6A2F90}"/>
            </a:ext>
          </a:extLst>
        </xdr:cNvPr>
        <xdr:cNvSpPr/>
      </xdr:nvSpPr>
      <xdr:spPr>
        <a:xfrm>
          <a:off x="13652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166370</xdr:rowOff>
    </xdr:from>
    <xdr:to>
      <xdr:col>67</xdr:col>
      <xdr:colOff>101600</xdr:colOff>
      <xdr:row>105</xdr:row>
      <xdr:rowOff>96520</xdr:rowOff>
    </xdr:to>
    <xdr:sp macro="" textlink="">
      <xdr:nvSpPr>
        <xdr:cNvPr id="644" name="フローチャート: 判断 643">
          <a:extLst>
            <a:ext uri="{FF2B5EF4-FFF2-40B4-BE49-F238E27FC236}">
              <a16:creationId xmlns:a16="http://schemas.microsoft.com/office/drawing/2014/main" id="{9B3E19B8-6730-476F-9E4B-946D72BC10E6}"/>
            </a:ext>
          </a:extLst>
        </xdr:cNvPr>
        <xdr:cNvSpPr/>
      </xdr:nvSpPr>
      <xdr:spPr>
        <a:xfrm>
          <a:off x="12763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4DDFC834-ED4B-4F30-B829-B70D9AF8025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EC7CE27D-041E-41C9-B966-DB7F85B6353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587AEE0A-75E4-469E-93A9-0E41D32AD80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D37D6681-B32E-4497-B893-FFBF8BB63B5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3FDE598B-656F-4FBF-837B-B2122C5FDF3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101600</xdr:rowOff>
    </xdr:from>
    <xdr:to>
      <xdr:col>85</xdr:col>
      <xdr:colOff>177800</xdr:colOff>
      <xdr:row>109</xdr:row>
      <xdr:rowOff>31750</xdr:rowOff>
    </xdr:to>
    <xdr:sp macro="" textlink="">
      <xdr:nvSpPr>
        <xdr:cNvPr id="650" name="楕円 649">
          <a:extLst>
            <a:ext uri="{FF2B5EF4-FFF2-40B4-BE49-F238E27FC236}">
              <a16:creationId xmlns:a16="http://schemas.microsoft.com/office/drawing/2014/main" id="{30D5C923-6986-4EFE-811D-777BA502B256}"/>
            </a:ext>
          </a:extLst>
        </xdr:cNvPr>
        <xdr:cNvSpPr/>
      </xdr:nvSpPr>
      <xdr:spPr>
        <a:xfrm>
          <a:off x="162687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16527</xdr:rowOff>
    </xdr:from>
    <xdr:ext cx="469744" cy="259045"/>
    <xdr:sp macro="" textlink="">
      <xdr:nvSpPr>
        <xdr:cNvPr id="651" name="【公民館】&#10;有形固定資産減価償却率該当値テキスト">
          <a:extLst>
            <a:ext uri="{FF2B5EF4-FFF2-40B4-BE49-F238E27FC236}">
              <a16:creationId xmlns:a16="http://schemas.microsoft.com/office/drawing/2014/main" id="{268DE8EE-8AA7-42E1-8FD9-005DD17642D5}"/>
            </a:ext>
          </a:extLst>
        </xdr:cNvPr>
        <xdr:cNvSpPr txBox="1"/>
      </xdr:nvSpPr>
      <xdr:spPr>
        <a:xfrm>
          <a:off x="16357600" y="1853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101600</xdr:rowOff>
    </xdr:from>
    <xdr:to>
      <xdr:col>81</xdr:col>
      <xdr:colOff>101600</xdr:colOff>
      <xdr:row>109</xdr:row>
      <xdr:rowOff>31750</xdr:rowOff>
    </xdr:to>
    <xdr:sp macro="" textlink="">
      <xdr:nvSpPr>
        <xdr:cNvPr id="652" name="楕円 651">
          <a:extLst>
            <a:ext uri="{FF2B5EF4-FFF2-40B4-BE49-F238E27FC236}">
              <a16:creationId xmlns:a16="http://schemas.microsoft.com/office/drawing/2014/main" id="{6E76D2E3-CED3-4A28-A1E5-9760B8C8ECDE}"/>
            </a:ext>
          </a:extLst>
        </xdr:cNvPr>
        <xdr:cNvSpPr/>
      </xdr:nvSpPr>
      <xdr:spPr>
        <a:xfrm>
          <a:off x="15430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152400</xdr:rowOff>
    </xdr:from>
    <xdr:to>
      <xdr:col>85</xdr:col>
      <xdr:colOff>127000</xdr:colOff>
      <xdr:row>108</xdr:row>
      <xdr:rowOff>152400</xdr:rowOff>
    </xdr:to>
    <xdr:cxnSp macro="">
      <xdr:nvCxnSpPr>
        <xdr:cNvPr id="653" name="直線コネクタ 652">
          <a:extLst>
            <a:ext uri="{FF2B5EF4-FFF2-40B4-BE49-F238E27FC236}">
              <a16:creationId xmlns:a16="http://schemas.microsoft.com/office/drawing/2014/main" id="{BC1ACA2F-DB6B-4487-AA60-351EECDE1502}"/>
            </a:ext>
          </a:extLst>
        </xdr:cNvPr>
        <xdr:cNvCxnSpPr/>
      </xdr:nvCxnSpPr>
      <xdr:spPr>
        <a:xfrm>
          <a:off x="15481300" y="1866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101600</xdr:rowOff>
    </xdr:from>
    <xdr:to>
      <xdr:col>76</xdr:col>
      <xdr:colOff>165100</xdr:colOff>
      <xdr:row>109</xdr:row>
      <xdr:rowOff>31750</xdr:rowOff>
    </xdr:to>
    <xdr:sp macro="" textlink="">
      <xdr:nvSpPr>
        <xdr:cNvPr id="654" name="楕円 653">
          <a:extLst>
            <a:ext uri="{FF2B5EF4-FFF2-40B4-BE49-F238E27FC236}">
              <a16:creationId xmlns:a16="http://schemas.microsoft.com/office/drawing/2014/main" id="{BF6D14EB-C72B-4F4C-B9C6-892F5068F3AC}"/>
            </a:ext>
          </a:extLst>
        </xdr:cNvPr>
        <xdr:cNvSpPr/>
      </xdr:nvSpPr>
      <xdr:spPr>
        <a:xfrm>
          <a:off x="14541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152400</xdr:rowOff>
    </xdr:from>
    <xdr:to>
      <xdr:col>81</xdr:col>
      <xdr:colOff>50800</xdr:colOff>
      <xdr:row>108</xdr:row>
      <xdr:rowOff>152400</xdr:rowOff>
    </xdr:to>
    <xdr:cxnSp macro="">
      <xdr:nvCxnSpPr>
        <xdr:cNvPr id="655" name="直線コネクタ 654">
          <a:extLst>
            <a:ext uri="{FF2B5EF4-FFF2-40B4-BE49-F238E27FC236}">
              <a16:creationId xmlns:a16="http://schemas.microsoft.com/office/drawing/2014/main" id="{25E27BAC-7C97-417A-B111-598E0BDF5D5B}"/>
            </a:ext>
          </a:extLst>
        </xdr:cNvPr>
        <xdr:cNvCxnSpPr/>
      </xdr:nvCxnSpPr>
      <xdr:spPr>
        <a:xfrm>
          <a:off x="14592300" y="1866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101600</xdr:rowOff>
    </xdr:from>
    <xdr:to>
      <xdr:col>72</xdr:col>
      <xdr:colOff>38100</xdr:colOff>
      <xdr:row>109</xdr:row>
      <xdr:rowOff>31750</xdr:rowOff>
    </xdr:to>
    <xdr:sp macro="" textlink="">
      <xdr:nvSpPr>
        <xdr:cNvPr id="656" name="楕円 655">
          <a:extLst>
            <a:ext uri="{FF2B5EF4-FFF2-40B4-BE49-F238E27FC236}">
              <a16:creationId xmlns:a16="http://schemas.microsoft.com/office/drawing/2014/main" id="{697A63EF-270C-41B3-9546-138989AD94A4}"/>
            </a:ext>
          </a:extLst>
        </xdr:cNvPr>
        <xdr:cNvSpPr/>
      </xdr:nvSpPr>
      <xdr:spPr>
        <a:xfrm>
          <a:off x="13652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152400</xdr:rowOff>
    </xdr:from>
    <xdr:to>
      <xdr:col>76</xdr:col>
      <xdr:colOff>114300</xdr:colOff>
      <xdr:row>108</xdr:row>
      <xdr:rowOff>152400</xdr:rowOff>
    </xdr:to>
    <xdr:cxnSp macro="">
      <xdr:nvCxnSpPr>
        <xdr:cNvPr id="657" name="直線コネクタ 656">
          <a:extLst>
            <a:ext uri="{FF2B5EF4-FFF2-40B4-BE49-F238E27FC236}">
              <a16:creationId xmlns:a16="http://schemas.microsoft.com/office/drawing/2014/main" id="{62E470F1-0096-4757-BDE7-626864B6EDC6}"/>
            </a:ext>
          </a:extLst>
        </xdr:cNvPr>
        <xdr:cNvCxnSpPr/>
      </xdr:nvCxnSpPr>
      <xdr:spPr>
        <a:xfrm>
          <a:off x="13703300" y="1866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50182</xdr:rowOff>
    </xdr:from>
    <xdr:ext cx="405111" cy="259045"/>
    <xdr:sp macro="" textlink="">
      <xdr:nvSpPr>
        <xdr:cNvPr id="658" name="n_1aveValue【公民館】&#10;有形固定資産減価償却率">
          <a:extLst>
            <a:ext uri="{FF2B5EF4-FFF2-40B4-BE49-F238E27FC236}">
              <a16:creationId xmlns:a16="http://schemas.microsoft.com/office/drawing/2014/main" id="{5F9AF721-B9B3-46A7-ADEC-8E49849078D8}"/>
            </a:ext>
          </a:extLst>
        </xdr:cNvPr>
        <xdr:cNvSpPr txBox="1"/>
      </xdr:nvSpPr>
      <xdr:spPr>
        <a:xfrm>
          <a:off x="15266044" y="1770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93997</xdr:rowOff>
    </xdr:from>
    <xdr:ext cx="405111" cy="259045"/>
    <xdr:sp macro="" textlink="">
      <xdr:nvSpPr>
        <xdr:cNvPr id="659" name="n_2aveValue【公民館】&#10;有形固定資産減価償却率">
          <a:extLst>
            <a:ext uri="{FF2B5EF4-FFF2-40B4-BE49-F238E27FC236}">
              <a16:creationId xmlns:a16="http://schemas.microsoft.com/office/drawing/2014/main" id="{F60BCE7F-A905-44E1-AE18-697BFFB91615}"/>
            </a:ext>
          </a:extLst>
        </xdr:cNvPr>
        <xdr:cNvSpPr txBox="1"/>
      </xdr:nvSpPr>
      <xdr:spPr>
        <a:xfrm>
          <a:off x="14389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78757</xdr:rowOff>
    </xdr:from>
    <xdr:ext cx="405111" cy="259045"/>
    <xdr:sp macro="" textlink="">
      <xdr:nvSpPr>
        <xdr:cNvPr id="660" name="n_3aveValue【公民館】&#10;有形固定資産減価償却率">
          <a:extLst>
            <a:ext uri="{FF2B5EF4-FFF2-40B4-BE49-F238E27FC236}">
              <a16:creationId xmlns:a16="http://schemas.microsoft.com/office/drawing/2014/main" id="{B32FB248-6139-4009-9FC6-D5C9D1C36056}"/>
            </a:ext>
          </a:extLst>
        </xdr:cNvPr>
        <xdr:cNvSpPr txBox="1"/>
      </xdr:nvSpPr>
      <xdr:spPr>
        <a:xfrm>
          <a:off x="135007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113047</xdr:rowOff>
    </xdr:from>
    <xdr:ext cx="405111" cy="259045"/>
    <xdr:sp macro="" textlink="">
      <xdr:nvSpPr>
        <xdr:cNvPr id="661" name="n_4aveValue【公民館】&#10;有形固定資産減価償却率">
          <a:extLst>
            <a:ext uri="{FF2B5EF4-FFF2-40B4-BE49-F238E27FC236}">
              <a16:creationId xmlns:a16="http://schemas.microsoft.com/office/drawing/2014/main" id="{5806274D-7FB6-45C5-BB59-BD8048DB9002}"/>
            </a:ext>
          </a:extLst>
        </xdr:cNvPr>
        <xdr:cNvSpPr txBox="1"/>
      </xdr:nvSpPr>
      <xdr:spPr>
        <a:xfrm>
          <a:off x="12611744" y="1777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109</xdr:row>
      <xdr:rowOff>22877</xdr:rowOff>
    </xdr:from>
    <xdr:ext cx="469744" cy="259045"/>
    <xdr:sp macro="" textlink="">
      <xdr:nvSpPr>
        <xdr:cNvPr id="662" name="n_1mainValue【公民館】&#10;有形固定資産減価償却率">
          <a:extLst>
            <a:ext uri="{FF2B5EF4-FFF2-40B4-BE49-F238E27FC236}">
              <a16:creationId xmlns:a16="http://schemas.microsoft.com/office/drawing/2014/main" id="{8E7FC5B7-65F5-4E03-91E9-95554A1E0AA1}"/>
            </a:ext>
          </a:extLst>
        </xdr:cNvPr>
        <xdr:cNvSpPr txBox="1"/>
      </xdr:nvSpPr>
      <xdr:spPr>
        <a:xfrm>
          <a:off x="152337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109</xdr:row>
      <xdr:rowOff>22877</xdr:rowOff>
    </xdr:from>
    <xdr:ext cx="469744" cy="259045"/>
    <xdr:sp macro="" textlink="">
      <xdr:nvSpPr>
        <xdr:cNvPr id="663" name="n_2mainValue【公民館】&#10;有形固定資産減価償却率">
          <a:extLst>
            <a:ext uri="{FF2B5EF4-FFF2-40B4-BE49-F238E27FC236}">
              <a16:creationId xmlns:a16="http://schemas.microsoft.com/office/drawing/2014/main" id="{D6E01432-88C0-40B2-81C9-9F2CE96C062F}"/>
            </a:ext>
          </a:extLst>
        </xdr:cNvPr>
        <xdr:cNvSpPr txBox="1"/>
      </xdr:nvSpPr>
      <xdr:spPr>
        <a:xfrm>
          <a:off x="143574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109</xdr:row>
      <xdr:rowOff>22877</xdr:rowOff>
    </xdr:from>
    <xdr:ext cx="469744" cy="259045"/>
    <xdr:sp macro="" textlink="">
      <xdr:nvSpPr>
        <xdr:cNvPr id="664" name="n_3mainValue【公民館】&#10;有形固定資産減価償却率">
          <a:extLst>
            <a:ext uri="{FF2B5EF4-FFF2-40B4-BE49-F238E27FC236}">
              <a16:creationId xmlns:a16="http://schemas.microsoft.com/office/drawing/2014/main" id="{B0DBB8E9-964A-43DB-B0F4-392E934EEAD9}"/>
            </a:ext>
          </a:extLst>
        </xdr:cNvPr>
        <xdr:cNvSpPr txBox="1"/>
      </xdr:nvSpPr>
      <xdr:spPr>
        <a:xfrm>
          <a:off x="134684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5" name="正方形/長方形 664">
          <a:extLst>
            <a:ext uri="{FF2B5EF4-FFF2-40B4-BE49-F238E27FC236}">
              <a16:creationId xmlns:a16="http://schemas.microsoft.com/office/drawing/2014/main" id="{63B55243-0D77-4C4F-824B-C1D6CCB0F7A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6" name="正方形/長方形 665">
          <a:extLst>
            <a:ext uri="{FF2B5EF4-FFF2-40B4-BE49-F238E27FC236}">
              <a16:creationId xmlns:a16="http://schemas.microsoft.com/office/drawing/2014/main" id="{F052D495-83B4-45BD-95BE-DA7F05CBD54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7" name="正方形/長方形 666">
          <a:extLst>
            <a:ext uri="{FF2B5EF4-FFF2-40B4-BE49-F238E27FC236}">
              <a16:creationId xmlns:a16="http://schemas.microsoft.com/office/drawing/2014/main" id="{C0B35152-1593-4E00-9707-FC3E0670F58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8" name="正方形/長方形 667">
          <a:extLst>
            <a:ext uri="{FF2B5EF4-FFF2-40B4-BE49-F238E27FC236}">
              <a16:creationId xmlns:a16="http://schemas.microsoft.com/office/drawing/2014/main" id="{AF443F88-FBB2-49E6-9883-0BE89BE99A4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9" name="正方形/長方形 668">
          <a:extLst>
            <a:ext uri="{FF2B5EF4-FFF2-40B4-BE49-F238E27FC236}">
              <a16:creationId xmlns:a16="http://schemas.microsoft.com/office/drawing/2014/main" id="{BCA22DFE-1EEC-4831-BAF1-285C76D71F7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0" name="正方形/長方形 669">
          <a:extLst>
            <a:ext uri="{FF2B5EF4-FFF2-40B4-BE49-F238E27FC236}">
              <a16:creationId xmlns:a16="http://schemas.microsoft.com/office/drawing/2014/main" id="{FF9181C0-0D96-4BAA-B2D5-6DC443C295D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1" name="正方形/長方形 670">
          <a:extLst>
            <a:ext uri="{FF2B5EF4-FFF2-40B4-BE49-F238E27FC236}">
              <a16:creationId xmlns:a16="http://schemas.microsoft.com/office/drawing/2014/main" id="{9A93A037-53C9-4A12-ACEA-E140693A06F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2" name="正方形/長方形 671">
          <a:extLst>
            <a:ext uri="{FF2B5EF4-FFF2-40B4-BE49-F238E27FC236}">
              <a16:creationId xmlns:a16="http://schemas.microsoft.com/office/drawing/2014/main" id="{F1F48D93-B9AC-4E9A-81B5-E77DEF80784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3" name="テキスト ボックス 672">
          <a:extLst>
            <a:ext uri="{FF2B5EF4-FFF2-40B4-BE49-F238E27FC236}">
              <a16:creationId xmlns:a16="http://schemas.microsoft.com/office/drawing/2014/main" id="{67178A4D-0654-4928-9CCC-D6EE428AF46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4" name="直線コネクタ 673">
          <a:extLst>
            <a:ext uri="{FF2B5EF4-FFF2-40B4-BE49-F238E27FC236}">
              <a16:creationId xmlns:a16="http://schemas.microsoft.com/office/drawing/2014/main" id="{EFAFED62-2B8B-485E-9251-5BBCEBFD1DE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5" name="直線コネクタ 674">
          <a:extLst>
            <a:ext uri="{FF2B5EF4-FFF2-40B4-BE49-F238E27FC236}">
              <a16:creationId xmlns:a16="http://schemas.microsoft.com/office/drawing/2014/main" id="{57F00CB2-FCE3-4FD4-88DF-7ED6458D4F6D}"/>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6" name="テキスト ボックス 675">
          <a:extLst>
            <a:ext uri="{FF2B5EF4-FFF2-40B4-BE49-F238E27FC236}">
              <a16:creationId xmlns:a16="http://schemas.microsoft.com/office/drawing/2014/main" id="{086C48E9-DAC5-4A3D-A2BA-DF03925914A4}"/>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7" name="直線コネクタ 676">
          <a:extLst>
            <a:ext uri="{FF2B5EF4-FFF2-40B4-BE49-F238E27FC236}">
              <a16:creationId xmlns:a16="http://schemas.microsoft.com/office/drawing/2014/main" id="{FA95EB43-EF67-4818-9D13-4E1179BB99A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8" name="テキスト ボックス 677">
          <a:extLst>
            <a:ext uri="{FF2B5EF4-FFF2-40B4-BE49-F238E27FC236}">
              <a16:creationId xmlns:a16="http://schemas.microsoft.com/office/drawing/2014/main" id="{83E30ED6-B519-4A34-82B6-09D994A54DB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9" name="直線コネクタ 678">
          <a:extLst>
            <a:ext uri="{FF2B5EF4-FFF2-40B4-BE49-F238E27FC236}">
              <a16:creationId xmlns:a16="http://schemas.microsoft.com/office/drawing/2014/main" id="{CDED0D03-08AB-48E4-B117-D6ABB10979AF}"/>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0" name="テキスト ボックス 679">
          <a:extLst>
            <a:ext uri="{FF2B5EF4-FFF2-40B4-BE49-F238E27FC236}">
              <a16:creationId xmlns:a16="http://schemas.microsoft.com/office/drawing/2014/main" id="{B21CD334-0FA9-4A28-961A-982539DC321D}"/>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1" name="直線コネクタ 680">
          <a:extLst>
            <a:ext uri="{FF2B5EF4-FFF2-40B4-BE49-F238E27FC236}">
              <a16:creationId xmlns:a16="http://schemas.microsoft.com/office/drawing/2014/main" id="{706AB76E-F2E2-4005-B57D-0186B6E2DE8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2" name="テキスト ボックス 681">
          <a:extLst>
            <a:ext uri="{FF2B5EF4-FFF2-40B4-BE49-F238E27FC236}">
              <a16:creationId xmlns:a16="http://schemas.microsoft.com/office/drawing/2014/main" id="{FB16C5A9-3287-4FEF-9745-EFF57116D699}"/>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3" name="直線コネクタ 682">
          <a:extLst>
            <a:ext uri="{FF2B5EF4-FFF2-40B4-BE49-F238E27FC236}">
              <a16:creationId xmlns:a16="http://schemas.microsoft.com/office/drawing/2014/main" id="{162742EE-1043-48D4-BD7E-7D1FA92CEF89}"/>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4" name="テキスト ボックス 683">
          <a:extLst>
            <a:ext uri="{FF2B5EF4-FFF2-40B4-BE49-F238E27FC236}">
              <a16:creationId xmlns:a16="http://schemas.microsoft.com/office/drawing/2014/main" id="{1865B717-60DF-4CCC-98A5-D5196B72CE4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5" name="直線コネクタ 684">
          <a:extLst>
            <a:ext uri="{FF2B5EF4-FFF2-40B4-BE49-F238E27FC236}">
              <a16:creationId xmlns:a16="http://schemas.microsoft.com/office/drawing/2014/main" id="{21A65048-5D88-4134-AC32-787EB523D8B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6" name="テキスト ボックス 685">
          <a:extLst>
            <a:ext uri="{FF2B5EF4-FFF2-40B4-BE49-F238E27FC236}">
              <a16:creationId xmlns:a16="http://schemas.microsoft.com/office/drawing/2014/main" id="{76778FF2-A442-4245-B273-8AD734728F6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7" name="【公民館】&#10;一人当たり面積グラフ枠">
          <a:extLst>
            <a:ext uri="{FF2B5EF4-FFF2-40B4-BE49-F238E27FC236}">
              <a16:creationId xmlns:a16="http://schemas.microsoft.com/office/drawing/2014/main" id="{ACE27DF0-05DA-4D50-B743-1DF1149A26A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50673</xdr:rowOff>
    </xdr:from>
    <xdr:to>
      <xdr:col>116</xdr:col>
      <xdr:colOff>62864</xdr:colOff>
      <xdr:row>108</xdr:row>
      <xdr:rowOff>109728</xdr:rowOff>
    </xdr:to>
    <xdr:cxnSp macro="">
      <xdr:nvCxnSpPr>
        <xdr:cNvPr id="688" name="直線コネクタ 687">
          <a:extLst>
            <a:ext uri="{FF2B5EF4-FFF2-40B4-BE49-F238E27FC236}">
              <a16:creationId xmlns:a16="http://schemas.microsoft.com/office/drawing/2014/main" id="{908EEA32-89C6-4873-B9F8-0FA20D4378BE}"/>
            </a:ext>
          </a:extLst>
        </xdr:cNvPr>
        <xdr:cNvCxnSpPr/>
      </xdr:nvCxnSpPr>
      <xdr:spPr>
        <a:xfrm flipV="1">
          <a:off x="22160864" y="17195673"/>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113555</xdr:rowOff>
    </xdr:from>
    <xdr:ext cx="469744" cy="259045"/>
    <xdr:sp macro="" textlink="">
      <xdr:nvSpPr>
        <xdr:cNvPr id="689" name="【公民館】&#10;一人当たり面積最小値テキスト">
          <a:extLst>
            <a:ext uri="{FF2B5EF4-FFF2-40B4-BE49-F238E27FC236}">
              <a16:creationId xmlns:a16="http://schemas.microsoft.com/office/drawing/2014/main" id="{7D741FAE-6750-4320-BD6E-E265405619B3}"/>
            </a:ext>
          </a:extLst>
        </xdr:cNvPr>
        <xdr:cNvSpPr txBox="1"/>
      </xdr:nvSpPr>
      <xdr:spPr>
        <a:xfrm>
          <a:off x="22199600" y="1863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109728</xdr:rowOff>
    </xdr:from>
    <xdr:to>
      <xdr:col>116</xdr:col>
      <xdr:colOff>152400</xdr:colOff>
      <xdr:row>108</xdr:row>
      <xdr:rowOff>109728</xdr:rowOff>
    </xdr:to>
    <xdr:cxnSp macro="">
      <xdr:nvCxnSpPr>
        <xdr:cNvPr id="690" name="直線コネクタ 689">
          <a:extLst>
            <a:ext uri="{FF2B5EF4-FFF2-40B4-BE49-F238E27FC236}">
              <a16:creationId xmlns:a16="http://schemas.microsoft.com/office/drawing/2014/main" id="{16CDB8C4-E3A7-4E55-BF96-3896905D8BC9}"/>
            </a:ext>
          </a:extLst>
        </xdr:cNvPr>
        <xdr:cNvCxnSpPr/>
      </xdr:nvCxnSpPr>
      <xdr:spPr>
        <a:xfrm>
          <a:off x="22072600" y="1862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168800</xdr:rowOff>
    </xdr:from>
    <xdr:ext cx="469744" cy="259045"/>
    <xdr:sp macro="" textlink="">
      <xdr:nvSpPr>
        <xdr:cNvPr id="691" name="【公民館】&#10;一人当たり面積最大値テキスト">
          <a:extLst>
            <a:ext uri="{FF2B5EF4-FFF2-40B4-BE49-F238E27FC236}">
              <a16:creationId xmlns:a16="http://schemas.microsoft.com/office/drawing/2014/main" id="{F989D38E-C030-48F7-BC05-172B8DB7C31F}"/>
            </a:ext>
          </a:extLst>
        </xdr:cNvPr>
        <xdr:cNvSpPr txBox="1"/>
      </xdr:nvSpPr>
      <xdr:spPr>
        <a:xfrm>
          <a:off x="22199600" y="1697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50673</xdr:rowOff>
    </xdr:from>
    <xdr:to>
      <xdr:col>116</xdr:col>
      <xdr:colOff>152400</xdr:colOff>
      <xdr:row>100</xdr:row>
      <xdr:rowOff>50673</xdr:rowOff>
    </xdr:to>
    <xdr:cxnSp macro="">
      <xdr:nvCxnSpPr>
        <xdr:cNvPr id="692" name="直線コネクタ 691">
          <a:extLst>
            <a:ext uri="{FF2B5EF4-FFF2-40B4-BE49-F238E27FC236}">
              <a16:creationId xmlns:a16="http://schemas.microsoft.com/office/drawing/2014/main" id="{C7BA679E-6974-49D7-9CF5-82D1E3385E33}"/>
            </a:ext>
          </a:extLst>
        </xdr:cNvPr>
        <xdr:cNvCxnSpPr/>
      </xdr:nvCxnSpPr>
      <xdr:spPr>
        <a:xfrm>
          <a:off x="22072600" y="1719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80027</xdr:rowOff>
    </xdr:from>
    <xdr:ext cx="469744" cy="259045"/>
    <xdr:sp macro="" textlink="">
      <xdr:nvSpPr>
        <xdr:cNvPr id="693" name="【公民館】&#10;一人当たり面積平均値テキスト">
          <a:extLst>
            <a:ext uri="{FF2B5EF4-FFF2-40B4-BE49-F238E27FC236}">
              <a16:creationId xmlns:a16="http://schemas.microsoft.com/office/drawing/2014/main" id="{E0702857-03CE-4539-9991-964D2DBAA7FE}"/>
            </a:ext>
          </a:extLst>
        </xdr:cNvPr>
        <xdr:cNvSpPr txBox="1"/>
      </xdr:nvSpPr>
      <xdr:spPr>
        <a:xfrm>
          <a:off x="22199600" y="1825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101600</xdr:rowOff>
    </xdr:from>
    <xdr:to>
      <xdr:col>116</xdr:col>
      <xdr:colOff>114300</xdr:colOff>
      <xdr:row>107</xdr:row>
      <xdr:rowOff>31750</xdr:rowOff>
    </xdr:to>
    <xdr:sp macro="" textlink="">
      <xdr:nvSpPr>
        <xdr:cNvPr id="694" name="フローチャート: 判断 693">
          <a:extLst>
            <a:ext uri="{FF2B5EF4-FFF2-40B4-BE49-F238E27FC236}">
              <a16:creationId xmlns:a16="http://schemas.microsoft.com/office/drawing/2014/main" id="{A71CC2D7-5BAC-4FB0-9586-5D93342FFFC4}"/>
            </a:ext>
          </a:extLst>
        </xdr:cNvPr>
        <xdr:cNvSpPr/>
      </xdr:nvSpPr>
      <xdr:spPr>
        <a:xfrm>
          <a:off x="221107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123317</xdr:rowOff>
    </xdr:from>
    <xdr:to>
      <xdr:col>112</xdr:col>
      <xdr:colOff>38100</xdr:colOff>
      <xdr:row>107</xdr:row>
      <xdr:rowOff>53467</xdr:rowOff>
    </xdr:to>
    <xdr:sp macro="" textlink="">
      <xdr:nvSpPr>
        <xdr:cNvPr id="695" name="フローチャート: 判断 694">
          <a:extLst>
            <a:ext uri="{FF2B5EF4-FFF2-40B4-BE49-F238E27FC236}">
              <a16:creationId xmlns:a16="http://schemas.microsoft.com/office/drawing/2014/main" id="{1964B5B8-D3BA-41E2-A0C1-D2DE4ABF2CE9}"/>
            </a:ext>
          </a:extLst>
        </xdr:cNvPr>
        <xdr:cNvSpPr/>
      </xdr:nvSpPr>
      <xdr:spPr>
        <a:xfrm>
          <a:off x="21272500" y="1829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9017</xdr:rowOff>
    </xdr:from>
    <xdr:to>
      <xdr:col>107</xdr:col>
      <xdr:colOff>101600</xdr:colOff>
      <xdr:row>107</xdr:row>
      <xdr:rowOff>110617</xdr:rowOff>
    </xdr:to>
    <xdr:sp macro="" textlink="">
      <xdr:nvSpPr>
        <xdr:cNvPr id="696" name="フローチャート: 判断 695">
          <a:extLst>
            <a:ext uri="{FF2B5EF4-FFF2-40B4-BE49-F238E27FC236}">
              <a16:creationId xmlns:a16="http://schemas.microsoft.com/office/drawing/2014/main" id="{7FC6C7A3-CF22-4BB7-AA40-CF7AF3A04F82}"/>
            </a:ext>
          </a:extLst>
        </xdr:cNvPr>
        <xdr:cNvSpPr/>
      </xdr:nvSpPr>
      <xdr:spPr>
        <a:xfrm>
          <a:off x="20383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10161</xdr:rowOff>
    </xdr:from>
    <xdr:to>
      <xdr:col>102</xdr:col>
      <xdr:colOff>165100</xdr:colOff>
      <xdr:row>107</xdr:row>
      <xdr:rowOff>111761</xdr:rowOff>
    </xdr:to>
    <xdr:sp macro="" textlink="">
      <xdr:nvSpPr>
        <xdr:cNvPr id="697" name="フローチャート: 判断 696">
          <a:extLst>
            <a:ext uri="{FF2B5EF4-FFF2-40B4-BE49-F238E27FC236}">
              <a16:creationId xmlns:a16="http://schemas.microsoft.com/office/drawing/2014/main" id="{AC67817E-9F6B-4D87-B7C7-AC11B367F779}"/>
            </a:ext>
          </a:extLst>
        </xdr:cNvPr>
        <xdr:cNvSpPr/>
      </xdr:nvSpPr>
      <xdr:spPr>
        <a:xfrm>
          <a:off x="19494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120650</xdr:rowOff>
    </xdr:from>
    <xdr:to>
      <xdr:col>98</xdr:col>
      <xdr:colOff>38100</xdr:colOff>
      <xdr:row>107</xdr:row>
      <xdr:rowOff>50800</xdr:rowOff>
    </xdr:to>
    <xdr:sp macro="" textlink="">
      <xdr:nvSpPr>
        <xdr:cNvPr id="698" name="フローチャート: 判断 697">
          <a:extLst>
            <a:ext uri="{FF2B5EF4-FFF2-40B4-BE49-F238E27FC236}">
              <a16:creationId xmlns:a16="http://schemas.microsoft.com/office/drawing/2014/main" id="{54D21A13-D031-484E-9662-4260CE21FCF2}"/>
            </a:ext>
          </a:extLst>
        </xdr:cNvPr>
        <xdr:cNvSpPr/>
      </xdr:nvSpPr>
      <xdr:spPr>
        <a:xfrm>
          <a:off x="18605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id="{B74733A0-5BF0-4E5B-A1A1-3C858F1B3B6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8FF9D905-6EDE-44CE-959D-832FFA2D34B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CDB845C9-A93B-4E20-8E27-B16BDEE4548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EB2D971B-0050-43DA-A1B2-97DDDBC4528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E57B30CF-54EE-4874-BC14-AFF2609A6E4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78739</xdr:rowOff>
    </xdr:from>
    <xdr:to>
      <xdr:col>116</xdr:col>
      <xdr:colOff>114300</xdr:colOff>
      <xdr:row>107</xdr:row>
      <xdr:rowOff>8889</xdr:rowOff>
    </xdr:to>
    <xdr:sp macro="" textlink="">
      <xdr:nvSpPr>
        <xdr:cNvPr id="704" name="楕円 703">
          <a:extLst>
            <a:ext uri="{FF2B5EF4-FFF2-40B4-BE49-F238E27FC236}">
              <a16:creationId xmlns:a16="http://schemas.microsoft.com/office/drawing/2014/main" id="{87CF7D4C-CBC7-4E1F-BB2C-C93F6072A1DC}"/>
            </a:ext>
          </a:extLst>
        </xdr:cNvPr>
        <xdr:cNvSpPr/>
      </xdr:nvSpPr>
      <xdr:spPr>
        <a:xfrm>
          <a:off x="221107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101616</xdr:rowOff>
    </xdr:from>
    <xdr:ext cx="469744" cy="259045"/>
    <xdr:sp macro="" textlink="">
      <xdr:nvSpPr>
        <xdr:cNvPr id="705" name="【公民館】&#10;一人当たり面積該当値テキスト">
          <a:extLst>
            <a:ext uri="{FF2B5EF4-FFF2-40B4-BE49-F238E27FC236}">
              <a16:creationId xmlns:a16="http://schemas.microsoft.com/office/drawing/2014/main" id="{2E5D141A-D835-45C3-A27F-E4DE7474BC2D}"/>
            </a:ext>
          </a:extLst>
        </xdr:cNvPr>
        <xdr:cNvSpPr txBox="1"/>
      </xdr:nvSpPr>
      <xdr:spPr>
        <a:xfrm>
          <a:off x="22199600" y="1810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18923</xdr:rowOff>
    </xdr:from>
    <xdr:to>
      <xdr:col>112</xdr:col>
      <xdr:colOff>38100</xdr:colOff>
      <xdr:row>107</xdr:row>
      <xdr:rowOff>120523</xdr:rowOff>
    </xdr:to>
    <xdr:sp macro="" textlink="">
      <xdr:nvSpPr>
        <xdr:cNvPr id="706" name="楕円 705">
          <a:extLst>
            <a:ext uri="{FF2B5EF4-FFF2-40B4-BE49-F238E27FC236}">
              <a16:creationId xmlns:a16="http://schemas.microsoft.com/office/drawing/2014/main" id="{B24F4087-CA3E-4E3A-ACA7-D249912E3B6A}"/>
            </a:ext>
          </a:extLst>
        </xdr:cNvPr>
        <xdr:cNvSpPr/>
      </xdr:nvSpPr>
      <xdr:spPr>
        <a:xfrm>
          <a:off x="21272500" y="1836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129539</xdr:rowOff>
    </xdr:from>
    <xdr:to>
      <xdr:col>116</xdr:col>
      <xdr:colOff>63500</xdr:colOff>
      <xdr:row>107</xdr:row>
      <xdr:rowOff>69723</xdr:rowOff>
    </xdr:to>
    <xdr:cxnSp macro="">
      <xdr:nvCxnSpPr>
        <xdr:cNvPr id="707" name="直線コネクタ 706">
          <a:extLst>
            <a:ext uri="{FF2B5EF4-FFF2-40B4-BE49-F238E27FC236}">
              <a16:creationId xmlns:a16="http://schemas.microsoft.com/office/drawing/2014/main" id="{6730A6DB-4CE4-4600-A3C8-1D28506B6A5F}"/>
            </a:ext>
          </a:extLst>
        </xdr:cNvPr>
        <xdr:cNvCxnSpPr/>
      </xdr:nvCxnSpPr>
      <xdr:spPr>
        <a:xfrm flipV="1">
          <a:off x="21323300" y="18303239"/>
          <a:ext cx="838200" cy="11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24637</xdr:rowOff>
    </xdr:from>
    <xdr:to>
      <xdr:col>107</xdr:col>
      <xdr:colOff>101600</xdr:colOff>
      <xdr:row>107</xdr:row>
      <xdr:rowOff>126237</xdr:rowOff>
    </xdr:to>
    <xdr:sp macro="" textlink="">
      <xdr:nvSpPr>
        <xdr:cNvPr id="708" name="楕円 707">
          <a:extLst>
            <a:ext uri="{FF2B5EF4-FFF2-40B4-BE49-F238E27FC236}">
              <a16:creationId xmlns:a16="http://schemas.microsoft.com/office/drawing/2014/main" id="{858431B0-E051-4D93-A093-FB9843366754}"/>
            </a:ext>
          </a:extLst>
        </xdr:cNvPr>
        <xdr:cNvSpPr/>
      </xdr:nvSpPr>
      <xdr:spPr>
        <a:xfrm>
          <a:off x="20383500" y="1836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69723</xdr:rowOff>
    </xdr:from>
    <xdr:to>
      <xdr:col>111</xdr:col>
      <xdr:colOff>177800</xdr:colOff>
      <xdr:row>107</xdr:row>
      <xdr:rowOff>75437</xdr:rowOff>
    </xdr:to>
    <xdr:cxnSp macro="">
      <xdr:nvCxnSpPr>
        <xdr:cNvPr id="709" name="直線コネクタ 708">
          <a:extLst>
            <a:ext uri="{FF2B5EF4-FFF2-40B4-BE49-F238E27FC236}">
              <a16:creationId xmlns:a16="http://schemas.microsoft.com/office/drawing/2014/main" id="{B2FE283B-234A-4024-986C-31D06011EA93}"/>
            </a:ext>
          </a:extLst>
        </xdr:cNvPr>
        <xdr:cNvCxnSpPr/>
      </xdr:nvCxnSpPr>
      <xdr:spPr>
        <a:xfrm flipV="1">
          <a:off x="20434300" y="18414873"/>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31114</xdr:rowOff>
    </xdr:from>
    <xdr:to>
      <xdr:col>102</xdr:col>
      <xdr:colOff>165100</xdr:colOff>
      <xdr:row>107</xdr:row>
      <xdr:rowOff>132714</xdr:rowOff>
    </xdr:to>
    <xdr:sp macro="" textlink="">
      <xdr:nvSpPr>
        <xdr:cNvPr id="710" name="楕円 709">
          <a:extLst>
            <a:ext uri="{FF2B5EF4-FFF2-40B4-BE49-F238E27FC236}">
              <a16:creationId xmlns:a16="http://schemas.microsoft.com/office/drawing/2014/main" id="{7C22DF20-7C40-477C-AEE8-1B14207E3153}"/>
            </a:ext>
          </a:extLst>
        </xdr:cNvPr>
        <xdr:cNvSpPr/>
      </xdr:nvSpPr>
      <xdr:spPr>
        <a:xfrm>
          <a:off x="19494500" y="1837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75437</xdr:rowOff>
    </xdr:from>
    <xdr:to>
      <xdr:col>107</xdr:col>
      <xdr:colOff>50800</xdr:colOff>
      <xdr:row>107</xdr:row>
      <xdr:rowOff>81914</xdr:rowOff>
    </xdr:to>
    <xdr:cxnSp macro="">
      <xdr:nvCxnSpPr>
        <xdr:cNvPr id="711" name="直線コネクタ 710">
          <a:extLst>
            <a:ext uri="{FF2B5EF4-FFF2-40B4-BE49-F238E27FC236}">
              <a16:creationId xmlns:a16="http://schemas.microsoft.com/office/drawing/2014/main" id="{CA4FD3C4-A13F-4654-B713-D8E71788A1FF}"/>
            </a:ext>
          </a:extLst>
        </xdr:cNvPr>
        <xdr:cNvCxnSpPr/>
      </xdr:nvCxnSpPr>
      <xdr:spPr>
        <a:xfrm flipV="1">
          <a:off x="19545300" y="18420587"/>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69994</xdr:rowOff>
    </xdr:from>
    <xdr:ext cx="469744" cy="259045"/>
    <xdr:sp macro="" textlink="">
      <xdr:nvSpPr>
        <xdr:cNvPr id="712" name="n_1aveValue【公民館】&#10;一人当たり面積">
          <a:extLst>
            <a:ext uri="{FF2B5EF4-FFF2-40B4-BE49-F238E27FC236}">
              <a16:creationId xmlns:a16="http://schemas.microsoft.com/office/drawing/2014/main" id="{6973847F-ADD9-4F4D-90CB-9BEED94EC9E1}"/>
            </a:ext>
          </a:extLst>
        </xdr:cNvPr>
        <xdr:cNvSpPr txBox="1"/>
      </xdr:nvSpPr>
      <xdr:spPr>
        <a:xfrm>
          <a:off x="21075727" y="1807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127144</xdr:rowOff>
    </xdr:from>
    <xdr:ext cx="469744" cy="259045"/>
    <xdr:sp macro="" textlink="">
      <xdr:nvSpPr>
        <xdr:cNvPr id="713" name="n_2aveValue【公民館】&#10;一人当たり面積">
          <a:extLst>
            <a:ext uri="{FF2B5EF4-FFF2-40B4-BE49-F238E27FC236}">
              <a16:creationId xmlns:a16="http://schemas.microsoft.com/office/drawing/2014/main" id="{435B600C-F630-41F0-90B1-0410443F51C6}"/>
            </a:ext>
          </a:extLst>
        </xdr:cNvPr>
        <xdr:cNvSpPr txBox="1"/>
      </xdr:nvSpPr>
      <xdr:spPr>
        <a:xfrm>
          <a:off x="20199427" y="1812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128288</xdr:rowOff>
    </xdr:from>
    <xdr:ext cx="469744" cy="259045"/>
    <xdr:sp macro="" textlink="">
      <xdr:nvSpPr>
        <xdr:cNvPr id="714" name="n_3aveValue【公民館】&#10;一人当たり面積">
          <a:extLst>
            <a:ext uri="{FF2B5EF4-FFF2-40B4-BE49-F238E27FC236}">
              <a16:creationId xmlns:a16="http://schemas.microsoft.com/office/drawing/2014/main" id="{4244456D-42DE-4EC2-B2E5-667402E1D13B}"/>
            </a:ext>
          </a:extLst>
        </xdr:cNvPr>
        <xdr:cNvSpPr txBox="1"/>
      </xdr:nvSpPr>
      <xdr:spPr>
        <a:xfrm>
          <a:off x="193104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67327</xdr:rowOff>
    </xdr:from>
    <xdr:ext cx="469744" cy="259045"/>
    <xdr:sp macro="" textlink="">
      <xdr:nvSpPr>
        <xdr:cNvPr id="715" name="n_4aveValue【公民館】&#10;一人当たり面積">
          <a:extLst>
            <a:ext uri="{FF2B5EF4-FFF2-40B4-BE49-F238E27FC236}">
              <a16:creationId xmlns:a16="http://schemas.microsoft.com/office/drawing/2014/main" id="{B330D724-F4D1-48B9-A5B2-B389FC564E84}"/>
            </a:ext>
          </a:extLst>
        </xdr:cNvPr>
        <xdr:cNvSpPr txBox="1"/>
      </xdr:nvSpPr>
      <xdr:spPr>
        <a:xfrm>
          <a:off x="18421427"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111650</xdr:rowOff>
    </xdr:from>
    <xdr:ext cx="469744" cy="259045"/>
    <xdr:sp macro="" textlink="">
      <xdr:nvSpPr>
        <xdr:cNvPr id="716" name="n_1mainValue【公民館】&#10;一人当たり面積">
          <a:extLst>
            <a:ext uri="{FF2B5EF4-FFF2-40B4-BE49-F238E27FC236}">
              <a16:creationId xmlns:a16="http://schemas.microsoft.com/office/drawing/2014/main" id="{AF732BA8-C361-4402-9451-648E7543A0B6}"/>
            </a:ext>
          </a:extLst>
        </xdr:cNvPr>
        <xdr:cNvSpPr txBox="1"/>
      </xdr:nvSpPr>
      <xdr:spPr>
        <a:xfrm>
          <a:off x="21075727" y="18456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117364</xdr:rowOff>
    </xdr:from>
    <xdr:ext cx="469744" cy="259045"/>
    <xdr:sp macro="" textlink="">
      <xdr:nvSpPr>
        <xdr:cNvPr id="717" name="n_2mainValue【公民館】&#10;一人当たり面積">
          <a:extLst>
            <a:ext uri="{FF2B5EF4-FFF2-40B4-BE49-F238E27FC236}">
              <a16:creationId xmlns:a16="http://schemas.microsoft.com/office/drawing/2014/main" id="{F222C2DB-AF03-4118-8752-03042425E0DA}"/>
            </a:ext>
          </a:extLst>
        </xdr:cNvPr>
        <xdr:cNvSpPr txBox="1"/>
      </xdr:nvSpPr>
      <xdr:spPr>
        <a:xfrm>
          <a:off x="20199427" y="1846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123841</xdr:rowOff>
    </xdr:from>
    <xdr:ext cx="469744" cy="259045"/>
    <xdr:sp macro="" textlink="">
      <xdr:nvSpPr>
        <xdr:cNvPr id="718" name="n_3mainValue【公民館】&#10;一人当たり面積">
          <a:extLst>
            <a:ext uri="{FF2B5EF4-FFF2-40B4-BE49-F238E27FC236}">
              <a16:creationId xmlns:a16="http://schemas.microsoft.com/office/drawing/2014/main" id="{9A577FE8-0CD4-4F9C-9E25-FEF951A2EABE}"/>
            </a:ext>
          </a:extLst>
        </xdr:cNvPr>
        <xdr:cNvSpPr txBox="1"/>
      </xdr:nvSpPr>
      <xdr:spPr>
        <a:xfrm>
          <a:off x="19310427" y="1846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9" name="正方形/長方形 718">
          <a:extLst>
            <a:ext uri="{FF2B5EF4-FFF2-40B4-BE49-F238E27FC236}">
              <a16:creationId xmlns:a16="http://schemas.microsoft.com/office/drawing/2014/main" id="{C7813835-7339-4A2F-9860-82597AA9202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0" name="正方形/長方形 719">
          <a:extLst>
            <a:ext uri="{FF2B5EF4-FFF2-40B4-BE49-F238E27FC236}">
              <a16:creationId xmlns:a16="http://schemas.microsoft.com/office/drawing/2014/main" id="{AB7E05DA-7475-4289-B43B-194E52A7AB1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1" name="テキスト ボックス 720">
          <a:extLst>
            <a:ext uri="{FF2B5EF4-FFF2-40B4-BE49-F238E27FC236}">
              <a16:creationId xmlns:a16="http://schemas.microsoft.com/office/drawing/2014/main" id="{75C33A5F-383E-4CCA-8346-000B2E46DD3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道路・橋梁等は平均を下回っており、長寿命化対策が順調に進んでいることが考えられる。保育園は平均をわずかに上回っているが、</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園全ての園舎の耐震化事業が完了しており、今後は同水準にて推移する見込みである。学校施設は小学校・中学校共に校舎の耐震化、更新がほぼ完了していることから各平均を大きく下回っていると考えられる。公営住宅、公民館施設は平均を大幅に上回っており、建設してから長期間経過していることを示しており、個別施設計画整備を参考に</a:t>
          </a:r>
          <a:r>
            <a:rPr kumimoji="1" lang="ja-JP" altLang="en-US" sz="1100">
              <a:solidFill>
                <a:sysClr val="windowText" lastClr="000000"/>
              </a:solidFill>
              <a:effectLst/>
              <a:latin typeface="+mn-lt"/>
              <a:ea typeface="+mn-ea"/>
              <a:cs typeface="+mn-cs"/>
            </a:rPr>
            <a:t>順次更新事業を進めている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377944A-4EE4-42CF-BCF0-2BC7B61A34C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24F9D92-7217-4429-8D05-D3DD7F3E4E9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873BA78-55CC-49B9-A194-FCC05681FE9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DD1F224-02BF-4A36-9154-A02714DDB88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長野県南木曽町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91908B4-99A4-441A-84C8-817EAFA5DEB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85AF0EF-B31B-439B-848D-A3ACB2E7417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1B0F2AF-5E98-4E16-8F5E-390F0E26B96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A7C690B-67F0-48F2-BCCD-79DDE97DC97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B060E8B-2D71-47C8-A53F-212E3EEB6C4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CB87855-08A7-49E4-A142-3DBD09D828C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4,092
4,064
215.93
3,877,793
3,750,923
76,670
2,373,257
3,857,531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DB6DF77-8CA5-44CF-864E-F183139F94D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7F4DDEC-BC16-4342-9E2A-412599F64D5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85FE51D-5D5D-46B0-A4F3-BB9F4DECD0C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F7AB4D5-A348-4B0C-AA2A-2C44381699A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078D679-5AB8-448B-9EF0-EF4A1FE1D2D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4891FFE-798C-4538-ADCE-86C0F3E7DB2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54BCD1D-7BA5-459C-A72B-3F5BD6C65BB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E1141AE-ABCE-4CC4-AAB2-E1616E421EA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BDE13D7-4FEF-436B-84C0-929C7FBEC28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2EF6096-D5BC-4E9C-802F-A1EC5F5903F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E82328D-4CF9-434C-8056-2C27A21261A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2AAB9E2-446D-41FD-9E0C-E3557682C8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CE58F14-9CF1-4F86-B621-3546E7DB3D6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4DDAF1B-B64C-48FB-8E71-62D7EBF2D7E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0A7EB2C-AB22-47CD-B016-8BF1E8C77EC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A9B8643-C47D-496B-A841-6A7C854AF8F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A1AF25C-8AE1-4CF3-A742-CC69D533A33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DC7A983-8C88-4D6E-8D5A-FD00740B0AA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6CB43D2-49DE-4140-B27B-B2597E71B08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211EC24-1B18-41E2-8183-C2BBD81EEA7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CF24324-CB1B-441E-982F-C148CCE0AB5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AB7D1E6-92B0-409B-8D33-C7520BDED4B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264FEE1-7309-489C-825E-BF4618DB416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E18BC44-5092-43C2-B27E-E9DEAF525C2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2526EB0-D4F2-45CE-AC04-12495DA6BC5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97501BF-0B4D-4E8F-AF62-3EEA49CF7B8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EF99A12-4E05-442E-B78E-6CFB53C2F0A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71BC44B-26EB-41EE-8471-8DD78A1BA31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F70484B-6E01-47C2-8335-B119FE554AF2}"/>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6292C83F-D076-4A7F-AACE-7B19E55D708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3EC55063-DC36-4A5A-9670-1CCC3DB7660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FD536E4E-E807-4D4F-B26C-37F65468DA5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BE2CC460-E7D3-4883-A825-FAE0863FF48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22DC45D7-8DD6-4E0C-9A5C-FF0FEC72D1B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8DCA303F-2F38-4D09-A39F-93FF44F93C3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C3482D1D-A6FB-4BD1-AF5F-7B8D686542C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EABD31F8-6676-463F-852B-9CCD6B564403}"/>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A83EE346-7FEF-4219-95A0-EF505C07466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674E77DF-CA27-473F-8FC0-2865BE45D27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A278C56B-BD71-4269-9209-EFF86A8394F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C61CB983-2180-4555-8E91-E0CFC225D32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F075BDA-C5CC-4840-AB7D-8CF70C73AB3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715B7A97-4556-4F52-9B21-DDA4D8AE020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49D654D7-55C6-476A-9B01-8EEDF05F5DE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CE1BE6B4-ACE3-469F-B71E-C87F4458E7C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3F2226F7-F9EF-4B48-9A4C-D0897371A58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56A2D51C-3D65-493E-A2E3-A77B53942F2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557337E2-317F-406F-B4B0-F128184621E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FE2B78A6-4792-488D-9E99-0F6D1D77267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FFCA86D3-8A8E-41C1-868C-C814B950458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5073541B-1F03-4882-A9CB-3FD3507873D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F68267EF-2A8A-4EC6-BD49-EABC2EB7B2D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CF4D2151-D55E-4CE8-9F48-CDD478F6188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73E30A0E-E8DE-401C-BA12-22AC3C9B3E4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706D9B04-A05B-43A7-97EB-1489BBE3FA4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512A7D88-04F5-48EC-989B-D744C6B6637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531ABA41-18CF-49C1-9DBC-D8984BB48D2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6505223C-FF7F-4BA8-A1E0-8F84BCA19156}"/>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B9960ACC-C83E-41BE-A9D4-740A22D5625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6236F935-66CE-42EF-8CCE-DF28A62A6A0D}"/>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CB563770-6327-42BA-A5A2-38F5735A4E4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F2235B2B-3F6A-4D57-80F9-6645BA21C18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94A945B3-6E15-47EE-AFBD-70C1C0BEF490}"/>
            </a:ext>
          </a:extLst>
        </xdr:cNvPr>
        <xdr:cNvCxnSpPr/>
      </xdr:nvCxnSpPr>
      <xdr:spPr>
        <a:xfrm flipV="1">
          <a:off x="4634865" y="9624060"/>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4269976-9DB2-446C-8FB1-C5D6B2CC348C}"/>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53199647-3ACE-40D1-974C-31C65A76D968}"/>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6C8DC85A-D717-4DEE-B304-2A98CB19094B}"/>
            </a:ext>
          </a:extLst>
        </xdr:cNvPr>
        <xdr:cNvSpPr txBox="1"/>
      </xdr:nvSpPr>
      <xdr:spPr>
        <a:xfrm>
          <a:off x="4673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78" name="直線コネクタ 77">
          <a:extLst>
            <a:ext uri="{FF2B5EF4-FFF2-40B4-BE49-F238E27FC236}">
              <a16:creationId xmlns:a16="http://schemas.microsoft.com/office/drawing/2014/main" id="{14D6526B-6189-415A-B36A-738AFD6EFB2B}"/>
            </a:ext>
          </a:extLst>
        </xdr:cNvPr>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161489</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147BCA80-C920-4C84-87D2-640B2D178565}"/>
            </a:ext>
          </a:extLst>
        </xdr:cNvPr>
        <xdr:cNvSpPr txBox="1"/>
      </xdr:nvSpPr>
      <xdr:spPr>
        <a:xfrm>
          <a:off x="4673600" y="104484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138612</xdr:rowOff>
    </xdr:from>
    <xdr:to>
      <xdr:col>24</xdr:col>
      <xdr:colOff>114300</xdr:colOff>
      <xdr:row>62</xdr:row>
      <xdr:rowOff>68762</xdr:rowOff>
    </xdr:to>
    <xdr:sp macro="" textlink="">
      <xdr:nvSpPr>
        <xdr:cNvPr id="80" name="フローチャート: 判断 79">
          <a:extLst>
            <a:ext uri="{FF2B5EF4-FFF2-40B4-BE49-F238E27FC236}">
              <a16:creationId xmlns:a16="http://schemas.microsoft.com/office/drawing/2014/main" id="{C2A0CEFE-AE7B-4B5D-A511-A0C1B6564125}"/>
            </a:ext>
          </a:extLst>
        </xdr:cNvPr>
        <xdr:cNvSpPr/>
      </xdr:nvSpPr>
      <xdr:spPr>
        <a:xfrm>
          <a:off x="4584700" y="1059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123916</xdr:rowOff>
    </xdr:from>
    <xdr:to>
      <xdr:col>20</xdr:col>
      <xdr:colOff>38100</xdr:colOff>
      <xdr:row>62</xdr:row>
      <xdr:rowOff>54066</xdr:rowOff>
    </xdr:to>
    <xdr:sp macro="" textlink="">
      <xdr:nvSpPr>
        <xdr:cNvPr id="81" name="フローチャート: 判断 80">
          <a:extLst>
            <a:ext uri="{FF2B5EF4-FFF2-40B4-BE49-F238E27FC236}">
              <a16:creationId xmlns:a16="http://schemas.microsoft.com/office/drawing/2014/main" id="{A73F4545-38E8-4D81-83D0-D5E75A1BB477}"/>
            </a:ext>
          </a:extLst>
        </xdr:cNvPr>
        <xdr:cNvSpPr/>
      </xdr:nvSpPr>
      <xdr:spPr>
        <a:xfrm>
          <a:off x="37465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141877</xdr:rowOff>
    </xdr:from>
    <xdr:to>
      <xdr:col>15</xdr:col>
      <xdr:colOff>101600</xdr:colOff>
      <xdr:row>62</xdr:row>
      <xdr:rowOff>72027</xdr:rowOff>
    </xdr:to>
    <xdr:sp macro="" textlink="">
      <xdr:nvSpPr>
        <xdr:cNvPr id="82" name="フローチャート: 判断 81">
          <a:extLst>
            <a:ext uri="{FF2B5EF4-FFF2-40B4-BE49-F238E27FC236}">
              <a16:creationId xmlns:a16="http://schemas.microsoft.com/office/drawing/2014/main" id="{99CA53C2-F70F-4BB6-B87E-0AA9041DA3C1}"/>
            </a:ext>
          </a:extLst>
        </xdr:cNvPr>
        <xdr:cNvSpPr/>
      </xdr:nvSpPr>
      <xdr:spPr>
        <a:xfrm>
          <a:off x="2857500" y="1060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89626</xdr:rowOff>
    </xdr:from>
    <xdr:to>
      <xdr:col>10</xdr:col>
      <xdr:colOff>165100</xdr:colOff>
      <xdr:row>62</xdr:row>
      <xdr:rowOff>19776</xdr:rowOff>
    </xdr:to>
    <xdr:sp macro="" textlink="">
      <xdr:nvSpPr>
        <xdr:cNvPr id="83" name="フローチャート: 判断 82">
          <a:extLst>
            <a:ext uri="{FF2B5EF4-FFF2-40B4-BE49-F238E27FC236}">
              <a16:creationId xmlns:a16="http://schemas.microsoft.com/office/drawing/2014/main" id="{25E58410-B026-4E6E-A6C3-80DFCF179897}"/>
            </a:ext>
          </a:extLst>
        </xdr:cNvPr>
        <xdr:cNvSpPr/>
      </xdr:nvSpPr>
      <xdr:spPr>
        <a:xfrm>
          <a:off x="19685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156573</xdr:rowOff>
    </xdr:from>
    <xdr:to>
      <xdr:col>6</xdr:col>
      <xdr:colOff>38100</xdr:colOff>
      <xdr:row>61</xdr:row>
      <xdr:rowOff>86723</xdr:rowOff>
    </xdr:to>
    <xdr:sp macro="" textlink="">
      <xdr:nvSpPr>
        <xdr:cNvPr id="84" name="フローチャート: 判断 83">
          <a:extLst>
            <a:ext uri="{FF2B5EF4-FFF2-40B4-BE49-F238E27FC236}">
              <a16:creationId xmlns:a16="http://schemas.microsoft.com/office/drawing/2014/main" id="{118DCE28-D2EC-4983-AB70-35438A4C2E2F}"/>
            </a:ext>
          </a:extLst>
        </xdr:cNvPr>
        <xdr:cNvSpPr/>
      </xdr:nvSpPr>
      <xdr:spPr>
        <a:xfrm>
          <a:off x="1079500" y="1044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4CA0DD9D-F2DC-4F5F-BD6D-1D4F2DF1D15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841B8D82-1FDD-465C-83C8-57D23E77C42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B79E904D-BA3F-44CC-8D65-7ECD146059E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ED6070CD-7E5E-4709-AD6A-56D243460F3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2F491F9-9D6D-4F7E-B108-F6F8AA8B355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79828</xdr:rowOff>
    </xdr:from>
    <xdr:to>
      <xdr:col>24</xdr:col>
      <xdr:colOff>114300</xdr:colOff>
      <xdr:row>65</xdr:row>
      <xdr:rowOff>9978</xdr:rowOff>
    </xdr:to>
    <xdr:sp macro="" textlink="">
      <xdr:nvSpPr>
        <xdr:cNvPr id="90" name="楕円 89">
          <a:extLst>
            <a:ext uri="{FF2B5EF4-FFF2-40B4-BE49-F238E27FC236}">
              <a16:creationId xmlns:a16="http://schemas.microsoft.com/office/drawing/2014/main" id="{9B614B0E-127C-412B-9D9C-28277F0B80EF}"/>
            </a:ext>
          </a:extLst>
        </xdr:cNvPr>
        <xdr:cNvSpPr/>
      </xdr:nvSpPr>
      <xdr:spPr>
        <a:xfrm>
          <a:off x="45847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166205</xdr:rowOff>
    </xdr:from>
    <xdr:ext cx="469744" cy="259045"/>
    <xdr:sp macro="" textlink="">
      <xdr:nvSpPr>
        <xdr:cNvPr id="91" name="【体育館・プール】&#10;有形固定資産減価償却率該当値テキスト">
          <a:extLst>
            <a:ext uri="{FF2B5EF4-FFF2-40B4-BE49-F238E27FC236}">
              <a16:creationId xmlns:a16="http://schemas.microsoft.com/office/drawing/2014/main" id="{D77B5933-7ECC-43F2-A18D-816BA99AD39C}"/>
            </a:ext>
          </a:extLst>
        </xdr:cNvPr>
        <xdr:cNvSpPr txBox="1"/>
      </xdr:nvSpPr>
      <xdr:spPr>
        <a:xfrm>
          <a:off x="4673600" y="1096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79828</xdr:rowOff>
    </xdr:from>
    <xdr:to>
      <xdr:col>20</xdr:col>
      <xdr:colOff>38100</xdr:colOff>
      <xdr:row>65</xdr:row>
      <xdr:rowOff>9978</xdr:rowOff>
    </xdr:to>
    <xdr:sp macro="" textlink="">
      <xdr:nvSpPr>
        <xdr:cNvPr id="92" name="楕円 91">
          <a:extLst>
            <a:ext uri="{FF2B5EF4-FFF2-40B4-BE49-F238E27FC236}">
              <a16:creationId xmlns:a16="http://schemas.microsoft.com/office/drawing/2014/main" id="{5B275C92-5830-4479-98DB-1B04AF07C7E1}"/>
            </a:ext>
          </a:extLst>
        </xdr:cNvPr>
        <xdr:cNvSpPr/>
      </xdr:nvSpPr>
      <xdr:spPr>
        <a:xfrm>
          <a:off x="3746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130628</xdr:rowOff>
    </xdr:from>
    <xdr:to>
      <xdr:col>24</xdr:col>
      <xdr:colOff>63500</xdr:colOff>
      <xdr:row>64</xdr:row>
      <xdr:rowOff>130628</xdr:rowOff>
    </xdr:to>
    <xdr:cxnSp macro="">
      <xdr:nvCxnSpPr>
        <xdr:cNvPr id="93" name="直線コネクタ 92">
          <a:extLst>
            <a:ext uri="{FF2B5EF4-FFF2-40B4-BE49-F238E27FC236}">
              <a16:creationId xmlns:a16="http://schemas.microsoft.com/office/drawing/2014/main" id="{AE2CC9DB-39F2-402D-929E-3FA5AC822FB3}"/>
            </a:ext>
          </a:extLst>
        </xdr:cNvPr>
        <xdr:cNvCxnSpPr/>
      </xdr:nvCxnSpPr>
      <xdr:spPr>
        <a:xfrm>
          <a:off x="3797300" y="1110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79828</xdr:rowOff>
    </xdr:from>
    <xdr:to>
      <xdr:col>15</xdr:col>
      <xdr:colOff>101600</xdr:colOff>
      <xdr:row>65</xdr:row>
      <xdr:rowOff>9978</xdr:rowOff>
    </xdr:to>
    <xdr:sp macro="" textlink="">
      <xdr:nvSpPr>
        <xdr:cNvPr id="94" name="楕円 93">
          <a:extLst>
            <a:ext uri="{FF2B5EF4-FFF2-40B4-BE49-F238E27FC236}">
              <a16:creationId xmlns:a16="http://schemas.microsoft.com/office/drawing/2014/main" id="{A29A0979-B5B7-47C5-9189-A2EC7A6FE660}"/>
            </a:ext>
          </a:extLst>
        </xdr:cNvPr>
        <xdr:cNvSpPr/>
      </xdr:nvSpPr>
      <xdr:spPr>
        <a:xfrm>
          <a:off x="2857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130628</xdr:rowOff>
    </xdr:from>
    <xdr:to>
      <xdr:col>19</xdr:col>
      <xdr:colOff>177800</xdr:colOff>
      <xdr:row>64</xdr:row>
      <xdr:rowOff>130628</xdr:rowOff>
    </xdr:to>
    <xdr:cxnSp macro="">
      <xdr:nvCxnSpPr>
        <xdr:cNvPr id="95" name="直線コネクタ 94">
          <a:extLst>
            <a:ext uri="{FF2B5EF4-FFF2-40B4-BE49-F238E27FC236}">
              <a16:creationId xmlns:a16="http://schemas.microsoft.com/office/drawing/2014/main" id="{65C23DB3-A817-496A-B878-89383A8E633B}"/>
            </a:ext>
          </a:extLst>
        </xdr:cNvPr>
        <xdr:cNvCxnSpPr/>
      </xdr:nvCxnSpPr>
      <xdr:spPr>
        <a:xfrm>
          <a:off x="2908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79828</xdr:rowOff>
    </xdr:from>
    <xdr:to>
      <xdr:col>10</xdr:col>
      <xdr:colOff>165100</xdr:colOff>
      <xdr:row>65</xdr:row>
      <xdr:rowOff>9978</xdr:rowOff>
    </xdr:to>
    <xdr:sp macro="" textlink="">
      <xdr:nvSpPr>
        <xdr:cNvPr id="96" name="楕円 95">
          <a:extLst>
            <a:ext uri="{FF2B5EF4-FFF2-40B4-BE49-F238E27FC236}">
              <a16:creationId xmlns:a16="http://schemas.microsoft.com/office/drawing/2014/main" id="{ED5E337A-45BF-4039-B9EF-F20567650DC0}"/>
            </a:ext>
          </a:extLst>
        </xdr:cNvPr>
        <xdr:cNvSpPr/>
      </xdr:nvSpPr>
      <xdr:spPr>
        <a:xfrm>
          <a:off x="1968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130628</xdr:rowOff>
    </xdr:from>
    <xdr:to>
      <xdr:col>15</xdr:col>
      <xdr:colOff>50800</xdr:colOff>
      <xdr:row>64</xdr:row>
      <xdr:rowOff>130628</xdr:rowOff>
    </xdr:to>
    <xdr:cxnSp macro="">
      <xdr:nvCxnSpPr>
        <xdr:cNvPr id="97" name="直線コネクタ 96">
          <a:extLst>
            <a:ext uri="{FF2B5EF4-FFF2-40B4-BE49-F238E27FC236}">
              <a16:creationId xmlns:a16="http://schemas.microsoft.com/office/drawing/2014/main" id="{3E155085-21BC-466D-95B6-E2895FE47479}"/>
            </a:ext>
          </a:extLst>
        </xdr:cNvPr>
        <xdr:cNvCxnSpPr/>
      </xdr:nvCxnSpPr>
      <xdr:spPr>
        <a:xfrm>
          <a:off x="2019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70593</xdr:rowOff>
    </xdr:from>
    <xdr:ext cx="405111" cy="259045"/>
    <xdr:sp macro="" textlink="">
      <xdr:nvSpPr>
        <xdr:cNvPr id="98" name="n_1aveValue【体育館・プール】&#10;有形固定資産減価償却率">
          <a:extLst>
            <a:ext uri="{FF2B5EF4-FFF2-40B4-BE49-F238E27FC236}">
              <a16:creationId xmlns:a16="http://schemas.microsoft.com/office/drawing/2014/main" id="{60330781-BFC6-4A7A-801E-34DDDE8F4674}"/>
            </a:ext>
          </a:extLst>
        </xdr:cNvPr>
        <xdr:cNvSpPr txBox="1"/>
      </xdr:nvSpPr>
      <xdr:spPr>
        <a:xfrm>
          <a:off x="3582044" y="10357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88554</xdr:rowOff>
    </xdr:from>
    <xdr:ext cx="405111" cy="259045"/>
    <xdr:sp macro="" textlink="">
      <xdr:nvSpPr>
        <xdr:cNvPr id="99" name="n_2aveValue【体育館・プール】&#10;有形固定資産減価償却率">
          <a:extLst>
            <a:ext uri="{FF2B5EF4-FFF2-40B4-BE49-F238E27FC236}">
              <a16:creationId xmlns:a16="http://schemas.microsoft.com/office/drawing/2014/main" id="{45186680-D3CC-4CD3-B2E5-D34AC8DA78D1}"/>
            </a:ext>
          </a:extLst>
        </xdr:cNvPr>
        <xdr:cNvSpPr txBox="1"/>
      </xdr:nvSpPr>
      <xdr:spPr>
        <a:xfrm>
          <a:off x="2705744" y="1037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36303</xdr:rowOff>
    </xdr:from>
    <xdr:ext cx="405111" cy="259045"/>
    <xdr:sp macro="" textlink="">
      <xdr:nvSpPr>
        <xdr:cNvPr id="100" name="n_3aveValue【体育館・プール】&#10;有形固定資産減価償却率">
          <a:extLst>
            <a:ext uri="{FF2B5EF4-FFF2-40B4-BE49-F238E27FC236}">
              <a16:creationId xmlns:a16="http://schemas.microsoft.com/office/drawing/2014/main" id="{D62C33EF-1587-440E-B0C8-ADCDBF4D455C}"/>
            </a:ext>
          </a:extLst>
        </xdr:cNvPr>
        <xdr:cNvSpPr txBox="1"/>
      </xdr:nvSpPr>
      <xdr:spPr>
        <a:xfrm>
          <a:off x="1816744" y="1032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103250</xdr:rowOff>
    </xdr:from>
    <xdr:ext cx="405111" cy="259045"/>
    <xdr:sp macro="" textlink="">
      <xdr:nvSpPr>
        <xdr:cNvPr id="101" name="n_4aveValue【体育館・プール】&#10;有形固定資産減価償却率">
          <a:extLst>
            <a:ext uri="{FF2B5EF4-FFF2-40B4-BE49-F238E27FC236}">
              <a16:creationId xmlns:a16="http://schemas.microsoft.com/office/drawing/2014/main" id="{313531D3-63A5-4E72-AFEE-477E90062F76}"/>
            </a:ext>
          </a:extLst>
        </xdr:cNvPr>
        <xdr:cNvSpPr txBox="1"/>
      </xdr:nvSpPr>
      <xdr:spPr>
        <a:xfrm>
          <a:off x="927744" y="1021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65</xdr:row>
      <xdr:rowOff>1105</xdr:rowOff>
    </xdr:from>
    <xdr:ext cx="469744" cy="259045"/>
    <xdr:sp macro="" textlink="">
      <xdr:nvSpPr>
        <xdr:cNvPr id="102" name="n_1mainValue【体育館・プール】&#10;有形固定資産減価償却率">
          <a:extLst>
            <a:ext uri="{FF2B5EF4-FFF2-40B4-BE49-F238E27FC236}">
              <a16:creationId xmlns:a16="http://schemas.microsoft.com/office/drawing/2014/main" id="{786DD670-86FE-4572-A11A-3C57C87DF0C5}"/>
            </a:ext>
          </a:extLst>
        </xdr:cNvPr>
        <xdr:cNvSpPr txBox="1"/>
      </xdr:nvSpPr>
      <xdr:spPr>
        <a:xfrm>
          <a:off x="35497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65</xdr:row>
      <xdr:rowOff>1105</xdr:rowOff>
    </xdr:from>
    <xdr:ext cx="469744" cy="259045"/>
    <xdr:sp macro="" textlink="">
      <xdr:nvSpPr>
        <xdr:cNvPr id="103" name="n_2mainValue【体育館・プール】&#10;有形固定資産減価償却率">
          <a:extLst>
            <a:ext uri="{FF2B5EF4-FFF2-40B4-BE49-F238E27FC236}">
              <a16:creationId xmlns:a16="http://schemas.microsoft.com/office/drawing/2014/main" id="{D96503A6-67A5-413E-9EFB-B25278A9140D}"/>
            </a:ext>
          </a:extLst>
        </xdr:cNvPr>
        <xdr:cNvSpPr txBox="1"/>
      </xdr:nvSpPr>
      <xdr:spPr>
        <a:xfrm>
          <a:off x="2673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65</xdr:row>
      <xdr:rowOff>1105</xdr:rowOff>
    </xdr:from>
    <xdr:ext cx="469744" cy="259045"/>
    <xdr:sp macro="" textlink="">
      <xdr:nvSpPr>
        <xdr:cNvPr id="104" name="n_3mainValue【体育館・プール】&#10;有形固定資産減価償却率">
          <a:extLst>
            <a:ext uri="{FF2B5EF4-FFF2-40B4-BE49-F238E27FC236}">
              <a16:creationId xmlns:a16="http://schemas.microsoft.com/office/drawing/2014/main" id="{6B62CDF6-C52A-4F3D-B240-2B51BB841C3B}"/>
            </a:ext>
          </a:extLst>
        </xdr:cNvPr>
        <xdr:cNvSpPr txBox="1"/>
      </xdr:nvSpPr>
      <xdr:spPr>
        <a:xfrm>
          <a:off x="1784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a:extLst>
            <a:ext uri="{FF2B5EF4-FFF2-40B4-BE49-F238E27FC236}">
              <a16:creationId xmlns:a16="http://schemas.microsoft.com/office/drawing/2014/main" id="{B930ECCA-7844-41AE-B47E-CC0CD3740C9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a:extLst>
            <a:ext uri="{FF2B5EF4-FFF2-40B4-BE49-F238E27FC236}">
              <a16:creationId xmlns:a16="http://schemas.microsoft.com/office/drawing/2014/main" id="{ED06F4FF-125E-4651-8394-60D47044382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a:extLst>
            <a:ext uri="{FF2B5EF4-FFF2-40B4-BE49-F238E27FC236}">
              <a16:creationId xmlns:a16="http://schemas.microsoft.com/office/drawing/2014/main" id="{EB2273FF-BC50-485D-A65C-5AB02911AB8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a:extLst>
            <a:ext uri="{FF2B5EF4-FFF2-40B4-BE49-F238E27FC236}">
              <a16:creationId xmlns:a16="http://schemas.microsoft.com/office/drawing/2014/main" id="{5113344E-911B-42B8-A226-5AAF4EF0A15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a:extLst>
            <a:ext uri="{FF2B5EF4-FFF2-40B4-BE49-F238E27FC236}">
              <a16:creationId xmlns:a16="http://schemas.microsoft.com/office/drawing/2014/main" id="{DABC8686-BCBF-47AD-96B2-D97EE73A64C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a:extLst>
            <a:ext uri="{FF2B5EF4-FFF2-40B4-BE49-F238E27FC236}">
              <a16:creationId xmlns:a16="http://schemas.microsoft.com/office/drawing/2014/main" id="{6933B027-452E-40C7-A473-C3E89C0C02F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a:extLst>
            <a:ext uri="{FF2B5EF4-FFF2-40B4-BE49-F238E27FC236}">
              <a16:creationId xmlns:a16="http://schemas.microsoft.com/office/drawing/2014/main" id="{87CF7FEB-9A3C-4427-B5BF-68E26FDA38D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a:extLst>
            <a:ext uri="{FF2B5EF4-FFF2-40B4-BE49-F238E27FC236}">
              <a16:creationId xmlns:a16="http://schemas.microsoft.com/office/drawing/2014/main" id="{4C08381E-3596-48FF-A417-D1C5B1599B5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a:extLst>
            <a:ext uri="{FF2B5EF4-FFF2-40B4-BE49-F238E27FC236}">
              <a16:creationId xmlns:a16="http://schemas.microsoft.com/office/drawing/2014/main" id="{F3F78F75-53FE-4DB8-BEB7-08C7194D57E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a:extLst>
            <a:ext uri="{FF2B5EF4-FFF2-40B4-BE49-F238E27FC236}">
              <a16:creationId xmlns:a16="http://schemas.microsoft.com/office/drawing/2014/main" id="{899C4607-B972-481A-88F8-8B06A44588D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5" name="直線コネクタ 114">
          <a:extLst>
            <a:ext uri="{FF2B5EF4-FFF2-40B4-BE49-F238E27FC236}">
              <a16:creationId xmlns:a16="http://schemas.microsoft.com/office/drawing/2014/main" id="{E124AB00-81B7-48D6-BF40-530BF672F692}"/>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6" name="テキスト ボックス 115">
          <a:extLst>
            <a:ext uri="{FF2B5EF4-FFF2-40B4-BE49-F238E27FC236}">
              <a16:creationId xmlns:a16="http://schemas.microsoft.com/office/drawing/2014/main" id="{517FD92B-D800-4AA0-8A67-EC95E927285D}"/>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7" name="直線コネクタ 116">
          <a:extLst>
            <a:ext uri="{FF2B5EF4-FFF2-40B4-BE49-F238E27FC236}">
              <a16:creationId xmlns:a16="http://schemas.microsoft.com/office/drawing/2014/main" id="{BBCE0F23-50A2-43F5-8A07-C00377206B6F}"/>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18" name="テキスト ボックス 117">
          <a:extLst>
            <a:ext uri="{FF2B5EF4-FFF2-40B4-BE49-F238E27FC236}">
              <a16:creationId xmlns:a16="http://schemas.microsoft.com/office/drawing/2014/main" id="{A48AEF88-D5DD-43B5-8474-03B6DBAC88DA}"/>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9" name="直線コネクタ 118">
          <a:extLst>
            <a:ext uri="{FF2B5EF4-FFF2-40B4-BE49-F238E27FC236}">
              <a16:creationId xmlns:a16="http://schemas.microsoft.com/office/drawing/2014/main" id="{508B6884-57EF-40D4-BBC2-4C99F793FDB2}"/>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0" name="テキスト ボックス 119">
          <a:extLst>
            <a:ext uri="{FF2B5EF4-FFF2-40B4-BE49-F238E27FC236}">
              <a16:creationId xmlns:a16="http://schemas.microsoft.com/office/drawing/2014/main" id="{728A692C-E565-4C61-919A-D3E7830A7D83}"/>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1" name="直線コネクタ 120">
          <a:extLst>
            <a:ext uri="{FF2B5EF4-FFF2-40B4-BE49-F238E27FC236}">
              <a16:creationId xmlns:a16="http://schemas.microsoft.com/office/drawing/2014/main" id="{588F5F44-9C02-40D0-9887-82300DBEF086}"/>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2" name="テキスト ボックス 121">
          <a:extLst>
            <a:ext uri="{FF2B5EF4-FFF2-40B4-BE49-F238E27FC236}">
              <a16:creationId xmlns:a16="http://schemas.microsoft.com/office/drawing/2014/main" id="{993B87D5-04CC-4F63-8B50-FDB882383BCC}"/>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a:extLst>
            <a:ext uri="{FF2B5EF4-FFF2-40B4-BE49-F238E27FC236}">
              <a16:creationId xmlns:a16="http://schemas.microsoft.com/office/drawing/2014/main" id="{B04C156B-62F8-4E42-BD43-C4D8DF094C8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a:extLst>
            <a:ext uri="{FF2B5EF4-FFF2-40B4-BE49-F238E27FC236}">
              <a16:creationId xmlns:a16="http://schemas.microsoft.com/office/drawing/2014/main" id="{CD4BE1A1-203E-4EE1-817F-258F4F000B8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a:extLst>
            <a:ext uri="{FF2B5EF4-FFF2-40B4-BE49-F238E27FC236}">
              <a16:creationId xmlns:a16="http://schemas.microsoft.com/office/drawing/2014/main" id="{F4CDF9FD-1D30-423A-ADCA-229E9AA8ED9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45263</xdr:rowOff>
    </xdr:from>
    <xdr:to>
      <xdr:col>54</xdr:col>
      <xdr:colOff>189865</xdr:colOff>
      <xdr:row>63</xdr:row>
      <xdr:rowOff>151333</xdr:rowOff>
    </xdr:to>
    <xdr:cxnSp macro="">
      <xdr:nvCxnSpPr>
        <xdr:cNvPr id="126" name="直線コネクタ 125">
          <a:extLst>
            <a:ext uri="{FF2B5EF4-FFF2-40B4-BE49-F238E27FC236}">
              <a16:creationId xmlns:a16="http://schemas.microsoft.com/office/drawing/2014/main" id="{ED24E33B-1090-43CB-BC14-89A7191FDA17}"/>
            </a:ext>
          </a:extLst>
        </xdr:cNvPr>
        <xdr:cNvCxnSpPr/>
      </xdr:nvCxnSpPr>
      <xdr:spPr>
        <a:xfrm flipV="1">
          <a:off x="10476865" y="9475013"/>
          <a:ext cx="0" cy="1477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155160</xdr:rowOff>
    </xdr:from>
    <xdr:ext cx="469744" cy="259045"/>
    <xdr:sp macro="" textlink="">
      <xdr:nvSpPr>
        <xdr:cNvPr id="127" name="【体育館・プール】&#10;一人当たり面積最小値テキスト">
          <a:extLst>
            <a:ext uri="{FF2B5EF4-FFF2-40B4-BE49-F238E27FC236}">
              <a16:creationId xmlns:a16="http://schemas.microsoft.com/office/drawing/2014/main" id="{9F0C4F9B-CDFD-403F-A133-1B0103748462}"/>
            </a:ext>
          </a:extLst>
        </xdr:cNvPr>
        <xdr:cNvSpPr txBox="1"/>
      </xdr:nvSpPr>
      <xdr:spPr>
        <a:xfrm>
          <a:off x="10515600" y="1095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151333</xdr:rowOff>
    </xdr:from>
    <xdr:to>
      <xdr:col>55</xdr:col>
      <xdr:colOff>88900</xdr:colOff>
      <xdr:row>63</xdr:row>
      <xdr:rowOff>151333</xdr:rowOff>
    </xdr:to>
    <xdr:cxnSp macro="">
      <xdr:nvCxnSpPr>
        <xdr:cNvPr id="128" name="直線コネクタ 127">
          <a:extLst>
            <a:ext uri="{FF2B5EF4-FFF2-40B4-BE49-F238E27FC236}">
              <a16:creationId xmlns:a16="http://schemas.microsoft.com/office/drawing/2014/main" id="{4B01B9B0-5ECB-44B1-87D7-CEF870611C1C}"/>
            </a:ext>
          </a:extLst>
        </xdr:cNvPr>
        <xdr:cNvCxnSpPr/>
      </xdr:nvCxnSpPr>
      <xdr:spPr>
        <a:xfrm>
          <a:off x="10388600" y="109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163390</xdr:rowOff>
    </xdr:from>
    <xdr:ext cx="469744" cy="259045"/>
    <xdr:sp macro="" textlink="">
      <xdr:nvSpPr>
        <xdr:cNvPr id="129" name="【体育館・プール】&#10;一人当たり面積最大値テキスト">
          <a:extLst>
            <a:ext uri="{FF2B5EF4-FFF2-40B4-BE49-F238E27FC236}">
              <a16:creationId xmlns:a16="http://schemas.microsoft.com/office/drawing/2014/main" id="{BBC7FB27-188E-4E45-AA74-3135AB487E20}"/>
            </a:ext>
          </a:extLst>
        </xdr:cNvPr>
        <xdr:cNvSpPr txBox="1"/>
      </xdr:nvSpPr>
      <xdr:spPr>
        <a:xfrm>
          <a:off x="10515600" y="925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45263</xdr:rowOff>
    </xdr:from>
    <xdr:to>
      <xdr:col>55</xdr:col>
      <xdr:colOff>88900</xdr:colOff>
      <xdr:row>55</xdr:row>
      <xdr:rowOff>45263</xdr:rowOff>
    </xdr:to>
    <xdr:cxnSp macro="">
      <xdr:nvCxnSpPr>
        <xdr:cNvPr id="130" name="直線コネクタ 129">
          <a:extLst>
            <a:ext uri="{FF2B5EF4-FFF2-40B4-BE49-F238E27FC236}">
              <a16:creationId xmlns:a16="http://schemas.microsoft.com/office/drawing/2014/main" id="{04620C59-0044-47CF-A370-D32A2E23E02E}"/>
            </a:ext>
          </a:extLst>
        </xdr:cNvPr>
        <xdr:cNvCxnSpPr/>
      </xdr:nvCxnSpPr>
      <xdr:spPr>
        <a:xfrm>
          <a:off x="10388600" y="947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56659</xdr:rowOff>
    </xdr:from>
    <xdr:ext cx="469744" cy="259045"/>
    <xdr:sp macro="" textlink="">
      <xdr:nvSpPr>
        <xdr:cNvPr id="131" name="【体育館・プール】&#10;一人当たり面積平均値テキスト">
          <a:extLst>
            <a:ext uri="{FF2B5EF4-FFF2-40B4-BE49-F238E27FC236}">
              <a16:creationId xmlns:a16="http://schemas.microsoft.com/office/drawing/2014/main" id="{B5B0FBCB-EA5B-4423-9131-9337E01BCFF3}"/>
            </a:ext>
          </a:extLst>
        </xdr:cNvPr>
        <xdr:cNvSpPr txBox="1"/>
      </xdr:nvSpPr>
      <xdr:spPr>
        <a:xfrm>
          <a:off x="10515600" y="1034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33782</xdr:rowOff>
    </xdr:from>
    <xdr:to>
      <xdr:col>55</xdr:col>
      <xdr:colOff>50800</xdr:colOff>
      <xdr:row>61</xdr:row>
      <xdr:rowOff>135382</xdr:rowOff>
    </xdr:to>
    <xdr:sp macro="" textlink="">
      <xdr:nvSpPr>
        <xdr:cNvPr id="132" name="フローチャート: 判断 131">
          <a:extLst>
            <a:ext uri="{FF2B5EF4-FFF2-40B4-BE49-F238E27FC236}">
              <a16:creationId xmlns:a16="http://schemas.microsoft.com/office/drawing/2014/main" id="{C163FD70-DEAB-4E57-AF38-3AC7E54E9614}"/>
            </a:ext>
          </a:extLst>
        </xdr:cNvPr>
        <xdr:cNvSpPr/>
      </xdr:nvSpPr>
      <xdr:spPr>
        <a:xfrm>
          <a:off x="104267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139853</xdr:rowOff>
    </xdr:from>
    <xdr:to>
      <xdr:col>50</xdr:col>
      <xdr:colOff>165100</xdr:colOff>
      <xdr:row>61</xdr:row>
      <xdr:rowOff>70003</xdr:rowOff>
    </xdr:to>
    <xdr:sp macro="" textlink="">
      <xdr:nvSpPr>
        <xdr:cNvPr id="133" name="フローチャート: 判断 132">
          <a:extLst>
            <a:ext uri="{FF2B5EF4-FFF2-40B4-BE49-F238E27FC236}">
              <a16:creationId xmlns:a16="http://schemas.microsoft.com/office/drawing/2014/main" id="{2D151D83-5E6E-4238-9609-1D162424D40B}"/>
            </a:ext>
          </a:extLst>
        </xdr:cNvPr>
        <xdr:cNvSpPr/>
      </xdr:nvSpPr>
      <xdr:spPr>
        <a:xfrm>
          <a:off x="9588500" y="1042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89560</xdr:rowOff>
    </xdr:from>
    <xdr:to>
      <xdr:col>46</xdr:col>
      <xdr:colOff>38100</xdr:colOff>
      <xdr:row>62</xdr:row>
      <xdr:rowOff>19710</xdr:rowOff>
    </xdr:to>
    <xdr:sp macro="" textlink="">
      <xdr:nvSpPr>
        <xdr:cNvPr id="134" name="フローチャート: 判断 133">
          <a:extLst>
            <a:ext uri="{FF2B5EF4-FFF2-40B4-BE49-F238E27FC236}">
              <a16:creationId xmlns:a16="http://schemas.microsoft.com/office/drawing/2014/main" id="{56A91C6D-90E6-44B9-885D-7E28EF4C5D51}"/>
            </a:ext>
          </a:extLst>
        </xdr:cNvPr>
        <xdr:cNvSpPr/>
      </xdr:nvSpPr>
      <xdr:spPr>
        <a:xfrm>
          <a:off x="8699500" y="105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40640</xdr:rowOff>
    </xdr:from>
    <xdr:to>
      <xdr:col>41</xdr:col>
      <xdr:colOff>101600</xdr:colOff>
      <xdr:row>61</xdr:row>
      <xdr:rowOff>142240</xdr:rowOff>
    </xdr:to>
    <xdr:sp macro="" textlink="">
      <xdr:nvSpPr>
        <xdr:cNvPr id="135" name="フローチャート: 判断 134">
          <a:extLst>
            <a:ext uri="{FF2B5EF4-FFF2-40B4-BE49-F238E27FC236}">
              <a16:creationId xmlns:a16="http://schemas.microsoft.com/office/drawing/2014/main" id="{504DD31D-C0E5-4B45-A491-12250E81F79C}"/>
            </a:ext>
          </a:extLst>
        </xdr:cNvPr>
        <xdr:cNvSpPr/>
      </xdr:nvSpPr>
      <xdr:spPr>
        <a:xfrm>
          <a:off x="7810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133909</xdr:rowOff>
    </xdr:from>
    <xdr:to>
      <xdr:col>36</xdr:col>
      <xdr:colOff>165100</xdr:colOff>
      <xdr:row>61</xdr:row>
      <xdr:rowOff>64059</xdr:rowOff>
    </xdr:to>
    <xdr:sp macro="" textlink="">
      <xdr:nvSpPr>
        <xdr:cNvPr id="136" name="フローチャート: 判断 135">
          <a:extLst>
            <a:ext uri="{FF2B5EF4-FFF2-40B4-BE49-F238E27FC236}">
              <a16:creationId xmlns:a16="http://schemas.microsoft.com/office/drawing/2014/main" id="{F5DEEBBD-A98E-4399-B21D-AC73A340B7DC}"/>
            </a:ext>
          </a:extLst>
        </xdr:cNvPr>
        <xdr:cNvSpPr/>
      </xdr:nvSpPr>
      <xdr:spPr>
        <a:xfrm>
          <a:off x="6921500" y="1042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D16AC0D9-C9BD-487C-96C2-8257ACD2B5D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FFD7BC7B-0606-4D4C-BD21-86A2BA4C7B8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248B3C35-FF04-4B0A-AC88-F20C622ED66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1896D40F-7E1A-4879-9452-6A9AC3F34CB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9A65639C-E840-4293-926D-4C2E2AC7662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7265</xdr:rowOff>
    </xdr:from>
    <xdr:to>
      <xdr:col>55</xdr:col>
      <xdr:colOff>50800</xdr:colOff>
      <xdr:row>62</xdr:row>
      <xdr:rowOff>108865</xdr:rowOff>
    </xdr:to>
    <xdr:sp macro="" textlink="">
      <xdr:nvSpPr>
        <xdr:cNvPr id="142" name="楕円 141">
          <a:extLst>
            <a:ext uri="{FF2B5EF4-FFF2-40B4-BE49-F238E27FC236}">
              <a16:creationId xmlns:a16="http://schemas.microsoft.com/office/drawing/2014/main" id="{F29A7D7C-75D9-4BE7-92B9-EB0818801E09}"/>
            </a:ext>
          </a:extLst>
        </xdr:cNvPr>
        <xdr:cNvSpPr/>
      </xdr:nvSpPr>
      <xdr:spPr>
        <a:xfrm>
          <a:off x="10426700" y="106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157142</xdr:rowOff>
    </xdr:from>
    <xdr:ext cx="469744" cy="259045"/>
    <xdr:sp macro="" textlink="">
      <xdr:nvSpPr>
        <xdr:cNvPr id="143" name="【体育館・プール】&#10;一人当たり面積該当値テキスト">
          <a:extLst>
            <a:ext uri="{FF2B5EF4-FFF2-40B4-BE49-F238E27FC236}">
              <a16:creationId xmlns:a16="http://schemas.microsoft.com/office/drawing/2014/main" id="{39345F87-540A-4856-BFA0-EAD24554DEB4}"/>
            </a:ext>
          </a:extLst>
        </xdr:cNvPr>
        <xdr:cNvSpPr txBox="1"/>
      </xdr:nvSpPr>
      <xdr:spPr>
        <a:xfrm>
          <a:off x="10515600" y="1061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10464</xdr:rowOff>
    </xdr:from>
    <xdr:to>
      <xdr:col>50</xdr:col>
      <xdr:colOff>165100</xdr:colOff>
      <xdr:row>62</xdr:row>
      <xdr:rowOff>112064</xdr:rowOff>
    </xdr:to>
    <xdr:sp macro="" textlink="">
      <xdr:nvSpPr>
        <xdr:cNvPr id="144" name="楕円 143">
          <a:extLst>
            <a:ext uri="{FF2B5EF4-FFF2-40B4-BE49-F238E27FC236}">
              <a16:creationId xmlns:a16="http://schemas.microsoft.com/office/drawing/2014/main" id="{7AD076D2-A728-4F4B-9E8F-886D5DA2015D}"/>
            </a:ext>
          </a:extLst>
        </xdr:cNvPr>
        <xdr:cNvSpPr/>
      </xdr:nvSpPr>
      <xdr:spPr>
        <a:xfrm>
          <a:off x="9588500" y="1064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58065</xdr:rowOff>
    </xdr:from>
    <xdr:to>
      <xdr:col>55</xdr:col>
      <xdr:colOff>0</xdr:colOff>
      <xdr:row>62</xdr:row>
      <xdr:rowOff>61264</xdr:rowOff>
    </xdr:to>
    <xdr:cxnSp macro="">
      <xdr:nvCxnSpPr>
        <xdr:cNvPr id="145" name="直線コネクタ 144">
          <a:extLst>
            <a:ext uri="{FF2B5EF4-FFF2-40B4-BE49-F238E27FC236}">
              <a16:creationId xmlns:a16="http://schemas.microsoft.com/office/drawing/2014/main" id="{0229FCDA-B210-46A4-B6D7-454C445C810F}"/>
            </a:ext>
          </a:extLst>
        </xdr:cNvPr>
        <xdr:cNvCxnSpPr/>
      </xdr:nvCxnSpPr>
      <xdr:spPr>
        <a:xfrm flipV="1">
          <a:off x="9639300" y="10687965"/>
          <a:ext cx="838200" cy="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16408</xdr:rowOff>
    </xdr:from>
    <xdr:to>
      <xdr:col>46</xdr:col>
      <xdr:colOff>38100</xdr:colOff>
      <xdr:row>62</xdr:row>
      <xdr:rowOff>118008</xdr:rowOff>
    </xdr:to>
    <xdr:sp macro="" textlink="">
      <xdr:nvSpPr>
        <xdr:cNvPr id="146" name="楕円 145">
          <a:extLst>
            <a:ext uri="{FF2B5EF4-FFF2-40B4-BE49-F238E27FC236}">
              <a16:creationId xmlns:a16="http://schemas.microsoft.com/office/drawing/2014/main" id="{EFEEFD6D-3E0A-40A7-89A2-179431C119BE}"/>
            </a:ext>
          </a:extLst>
        </xdr:cNvPr>
        <xdr:cNvSpPr/>
      </xdr:nvSpPr>
      <xdr:spPr>
        <a:xfrm>
          <a:off x="8699500" y="1064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61264</xdr:rowOff>
    </xdr:from>
    <xdr:to>
      <xdr:col>50</xdr:col>
      <xdr:colOff>114300</xdr:colOff>
      <xdr:row>62</xdr:row>
      <xdr:rowOff>67208</xdr:rowOff>
    </xdr:to>
    <xdr:cxnSp macro="">
      <xdr:nvCxnSpPr>
        <xdr:cNvPr id="147" name="直線コネクタ 146">
          <a:extLst>
            <a:ext uri="{FF2B5EF4-FFF2-40B4-BE49-F238E27FC236}">
              <a16:creationId xmlns:a16="http://schemas.microsoft.com/office/drawing/2014/main" id="{8C79594C-2185-4111-A393-9C22976D5292}"/>
            </a:ext>
          </a:extLst>
        </xdr:cNvPr>
        <xdr:cNvCxnSpPr/>
      </xdr:nvCxnSpPr>
      <xdr:spPr>
        <a:xfrm flipV="1">
          <a:off x="8750300" y="10691164"/>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23723</xdr:rowOff>
    </xdr:from>
    <xdr:to>
      <xdr:col>41</xdr:col>
      <xdr:colOff>101600</xdr:colOff>
      <xdr:row>62</xdr:row>
      <xdr:rowOff>125323</xdr:rowOff>
    </xdr:to>
    <xdr:sp macro="" textlink="">
      <xdr:nvSpPr>
        <xdr:cNvPr id="148" name="楕円 147">
          <a:extLst>
            <a:ext uri="{FF2B5EF4-FFF2-40B4-BE49-F238E27FC236}">
              <a16:creationId xmlns:a16="http://schemas.microsoft.com/office/drawing/2014/main" id="{47A5BA1B-2F53-4D2D-B01A-62D76F5EF967}"/>
            </a:ext>
          </a:extLst>
        </xdr:cNvPr>
        <xdr:cNvSpPr/>
      </xdr:nvSpPr>
      <xdr:spPr>
        <a:xfrm>
          <a:off x="7810500" y="1065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67208</xdr:rowOff>
    </xdr:from>
    <xdr:to>
      <xdr:col>45</xdr:col>
      <xdr:colOff>177800</xdr:colOff>
      <xdr:row>62</xdr:row>
      <xdr:rowOff>74523</xdr:rowOff>
    </xdr:to>
    <xdr:cxnSp macro="">
      <xdr:nvCxnSpPr>
        <xdr:cNvPr id="149" name="直線コネクタ 148">
          <a:extLst>
            <a:ext uri="{FF2B5EF4-FFF2-40B4-BE49-F238E27FC236}">
              <a16:creationId xmlns:a16="http://schemas.microsoft.com/office/drawing/2014/main" id="{E11A195F-AEB5-4523-AA27-FFC9EEB28D68}"/>
            </a:ext>
          </a:extLst>
        </xdr:cNvPr>
        <xdr:cNvCxnSpPr/>
      </xdr:nvCxnSpPr>
      <xdr:spPr>
        <a:xfrm flipV="1">
          <a:off x="7861300" y="10697108"/>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86530</xdr:rowOff>
    </xdr:from>
    <xdr:ext cx="469744" cy="259045"/>
    <xdr:sp macro="" textlink="">
      <xdr:nvSpPr>
        <xdr:cNvPr id="150" name="n_1aveValue【体育館・プール】&#10;一人当たり面積">
          <a:extLst>
            <a:ext uri="{FF2B5EF4-FFF2-40B4-BE49-F238E27FC236}">
              <a16:creationId xmlns:a16="http://schemas.microsoft.com/office/drawing/2014/main" id="{327C73B1-9470-49EB-BE03-25A4C0D891FD}"/>
            </a:ext>
          </a:extLst>
        </xdr:cNvPr>
        <xdr:cNvSpPr txBox="1"/>
      </xdr:nvSpPr>
      <xdr:spPr>
        <a:xfrm>
          <a:off x="9391727" y="1020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36237</xdr:rowOff>
    </xdr:from>
    <xdr:ext cx="469744" cy="259045"/>
    <xdr:sp macro="" textlink="">
      <xdr:nvSpPr>
        <xdr:cNvPr id="151" name="n_2aveValue【体育館・プール】&#10;一人当たり面積">
          <a:extLst>
            <a:ext uri="{FF2B5EF4-FFF2-40B4-BE49-F238E27FC236}">
              <a16:creationId xmlns:a16="http://schemas.microsoft.com/office/drawing/2014/main" id="{76D24350-85EA-4D63-9250-6361D33632E2}"/>
            </a:ext>
          </a:extLst>
        </xdr:cNvPr>
        <xdr:cNvSpPr txBox="1"/>
      </xdr:nvSpPr>
      <xdr:spPr>
        <a:xfrm>
          <a:off x="8515427" y="1032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158767</xdr:rowOff>
    </xdr:from>
    <xdr:ext cx="469744" cy="259045"/>
    <xdr:sp macro="" textlink="">
      <xdr:nvSpPr>
        <xdr:cNvPr id="152" name="n_3aveValue【体育館・プール】&#10;一人当たり面積">
          <a:extLst>
            <a:ext uri="{FF2B5EF4-FFF2-40B4-BE49-F238E27FC236}">
              <a16:creationId xmlns:a16="http://schemas.microsoft.com/office/drawing/2014/main" id="{84F6C831-D8FC-4411-B7CC-4D50919B441B}"/>
            </a:ext>
          </a:extLst>
        </xdr:cNvPr>
        <xdr:cNvSpPr txBox="1"/>
      </xdr:nvSpPr>
      <xdr:spPr>
        <a:xfrm>
          <a:off x="7626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80586</xdr:rowOff>
    </xdr:from>
    <xdr:ext cx="469744" cy="259045"/>
    <xdr:sp macro="" textlink="">
      <xdr:nvSpPr>
        <xdr:cNvPr id="153" name="n_4aveValue【体育館・プール】&#10;一人当たり面積">
          <a:extLst>
            <a:ext uri="{FF2B5EF4-FFF2-40B4-BE49-F238E27FC236}">
              <a16:creationId xmlns:a16="http://schemas.microsoft.com/office/drawing/2014/main" id="{70AFA8A1-3AEE-4EF7-A881-FC15F6C51470}"/>
            </a:ext>
          </a:extLst>
        </xdr:cNvPr>
        <xdr:cNvSpPr txBox="1"/>
      </xdr:nvSpPr>
      <xdr:spPr>
        <a:xfrm>
          <a:off x="6737427" y="1019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103191</xdr:rowOff>
    </xdr:from>
    <xdr:ext cx="469744" cy="259045"/>
    <xdr:sp macro="" textlink="">
      <xdr:nvSpPr>
        <xdr:cNvPr id="154" name="n_1mainValue【体育館・プール】&#10;一人当たり面積">
          <a:extLst>
            <a:ext uri="{FF2B5EF4-FFF2-40B4-BE49-F238E27FC236}">
              <a16:creationId xmlns:a16="http://schemas.microsoft.com/office/drawing/2014/main" id="{E0A2A452-F592-4854-ADEE-D212087D08EE}"/>
            </a:ext>
          </a:extLst>
        </xdr:cNvPr>
        <xdr:cNvSpPr txBox="1"/>
      </xdr:nvSpPr>
      <xdr:spPr>
        <a:xfrm>
          <a:off x="9391727" y="10733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109135</xdr:rowOff>
    </xdr:from>
    <xdr:ext cx="469744" cy="259045"/>
    <xdr:sp macro="" textlink="">
      <xdr:nvSpPr>
        <xdr:cNvPr id="155" name="n_2mainValue【体育館・プール】&#10;一人当たり面積">
          <a:extLst>
            <a:ext uri="{FF2B5EF4-FFF2-40B4-BE49-F238E27FC236}">
              <a16:creationId xmlns:a16="http://schemas.microsoft.com/office/drawing/2014/main" id="{DFFB422C-ABDC-4604-8E14-8537D8FAEC80}"/>
            </a:ext>
          </a:extLst>
        </xdr:cNvPr>
        <xdr:cNvSpPr txBox="1"/>
      </xdr:nvSpPr>
      <xdr:spPr>
        <a:xfrm>
          <a:off x="8515427" y="1073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116450</xdr:rowOff>
    </xdr:from>
    <xdr:ext cx="469744" cy="259045"/>
    <xdr:sp macro="" textlink="">
      <xdr:nvSpPr>
        <xdr:cNvPr id="156" name="n_3mainValue【体育館・プール】&#10;一人当たり面積">
          <a:extLst>
            <a:ext uri="{FF2B5EF4-FFF2-40B4-BE49-F238E27FC236}">
              <a16:creationId xmlns:a16="http://schemas.microsoft.com/office/drawing/2014/main" id="{BAFA7D47-0C02-4ED7-9567-6273DA3BAB6E}"/>
            </a:ext>
          </a:extLst>
        </xdr:cNvPr>
        <xdr:cNvSpPr txBox="1"/>
      </xdr:nvSpPr>
      <xdr:spPr>
        <a:xfrm>
          <a:off x="7626427" y="1074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7" name="正方形/長方形 156">
          <a:extLst>
            <a:ext uri="{FF2B5EF4-FFF2-40B4-BE49-F238E27FC236}">
              <a16:creationId xmlns:a16="http://schemas.microsoft.com/office/drawing/2014/main" id="{1624F22E-AD6B-420E-B221-23FB5F50243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8" name="正方形/長方形 157">
          <a:extLst>
            <a:ext uri="{FF2B5EF4-FFF2-40B4-BE49-F238E27FC236}">
              <a16:creationId xmlns:a16="http://schemas.microsoft.com/office/drawing/2014/main" id="{E13BBE9C-D68B-420E-8155-0B9DEDAAE84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9" name="正方形/長方形 158">
          <a:extLst>
            <a:ext uri="{FF2B5EF4-FFF2-40B4-BE49-F238E27FC236}">
              <a16:creationId xmlns:a16="http://schemas.microsoft.com/office/drawing/2014/main" id="{3BCCF9F3-F194-43B4-8493-23BB2110069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0" name="正方形/長方形 159">
          <a:extLst>
            <a:ext uri="{FF2B5EF4-FFF2-40B4-BE49-F238E27FC236}">
              <a16:creationId xmlns:a16="http://schemas.microsoft.com/office/drawing/2014/main" id="{A6CEC751-1F91-4A47-87E6-62596A50853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1" name="正方形/長方形 160">
          <a:extLst>
            <a:ext uri="{FF2B5EF4-FFF2-40B4-BE49-F238E27FC236}">
              <a16:creationId xmlns:a16="http://schemas.microsoft.com/office/drawing/2014/main" id="{731D13E9-404F-445A-861C-97C106454CF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2" name="正方形/長方形 161">
          <a:extLst>
            <a:ext uri="{FF2B5EF4-FFF2-40B4-BE49-F238E27FC236}">
              <a16:creationId xmlns:a16="http://schemas.microsoft.com/office/drawing/2014/main" id="{55FFB436-AF0A-4F11-B0F8-F9823ADE9AC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3" name="正方形/長方形 162">
          <a:extLst>
            <a:ext uri="{FF2B5EF4-FFF2-40B4-BE49-F238E27FC236}">
              <a16:creationId xmlns:a16="http://schemas.microsoft.com/office/drawing/2014/main" id="{5CECC8A8-71F7-4977-95A7-3C667938549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4" name="正方形/長方形 163">
          <a:extLst>
            <a:ext uri="{FF2B5EF4-FFF2-40B4-BE49-F238E27FC236}">
              <a16:creationId xmlns:a16="http://schemas.microsoft.com/office/drawing/2014/main" id="{37AAB46F-4D6F-4475-AD38-B51CA107F0F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5" name="テキスト ボックス 164">
          <a:extLst>
            <a:ext uri="{FF2B5EF4-FFF2-40B4-BE49-F238E27FC236}">
              <a16:creationId xmlns:a16="http://schemas.microsoft.com/office/drawing/2014/main" id="{8AD2F9AC-622F-4588-B1B8-59571C4E6B7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6" name="直線コネクタ 165">
          <a:extLst>
            <a:ext uri="{FF2B5EF4-FFF2-40B4-BE49-F238E27FC236}">
              <a16:creationId xmlns:a16="http://schemas.microsoft.com/office/drawing/2014/main" id="{9E4C7376-C9A2-4881-8DFC-DFE605441A6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7" name="テキスト ボックス 166">
          <a:extLst>
            <a:ext uri="{FF2B5EF4-FFF2-40B4-BE49-F238E27FC236}">
              <a16:creationId xmlns:a16="http://schemas.microsoft.com/office/drawing/2014/main" id="{04EF8449-56B0-4109-B53F-9BC7BD2D35E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68" name="直線コネクタ 167">
          <a:extLst>
            <a:ext uri="{FF2B5EF4-FFF2-40B4-BE49-F238E27FC236}">
              <a16:creationId xmlns:a16="http://schemas.microsoft.com/office/drawing/2014/main" id="{AB71DE4E-C6E8-48D7-9FE5-7D94CF0EDD9A}"/>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69" name="テキスト ボックス 168">
          <a:extLst>
            <a:ext uri="{FF2B5EF4-FFF2-40B4-BE49-F238E27FC236}">
              <a16:creationId xmlns:a16="http://schemas.microsoft.com/office/drawing/2014/main" id="{F6B62D2F-FDB2-4D02-A67B-082F8579D973}"/>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0" name="直線コネクタ 169">
          <a:extLst>
            <a:ext uri="{FF2B5EF4-FFF2-40B4-BE49-F238E27FC236}">
              <a16:creationId xmlns:a16="http://schemas.microsoft.com/office/drawing/2014/main" id="{0BF2F28C-B5C3-4ECA-B97D-6311222D515D}"/>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1" name="テキスト ボックス 170">
          <a:extLst>
            <a:ext uri="{FF2B5EF4-FFF2-40B4-BE49-F238E27FC236}">
              <a16:creationId xmlns:a16="http://schemas.microsoft.com/office/drawing/2014/main" id="{29B584EC-D7F9-4D1E-A8BA-D115B521C31B}"/>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2" name="直線コネクタ 171">
          <a:extLst>
            <a:ext uri="{FF2B5EF4-FFF2-40B4-BE49-F238E27FC236}">
              <a16:creationId xmlns:a16="http://schemas.microsoft.com/office/drawing/2014/main" id="{21D4861F-5A9C-40A3-A900-4EC89AAB28E7}"/>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3" name="テキスト ボックス 172">
          <a:extLst>
            <a:ext uri="{FF2B5EF4-FFF2-40B4-BE49-F238E27FC236}">
              <a16:creationId xmlns:a16="http://schemas.microsoft.com/office/drawing/2014/main" id="{F2F63689-A6AA-445D-81C1-42122B21FA2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4" name="直線コネクタ 173">
          <a:extLst>
            <a:ext uri="{FF2B5EF4-FFF2-40B4-BE49-F238E27FC236}">
              <a16:creationId xmlns:a16="http://schemas.microsoft.com/office/drawing/2014/main" id="{2BFB21AC-77A3-4D5A-A63C-F328EAB76AED}"/>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5" name="テキスト ボックス 174">
          <a:extLst>
            <a:ext uri="{FF2B5EF4-FFF2-40B4-BE49-F238E27FC236}">
              <a16:creationId xmlns:a16="http://schemas.microsoft.com/office/drawing/2014/main" id="{4939C88B-8B4B-42C4-A4C9-B91D13C293F9}"/>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6" name="直線コネクタ 175">
          <a:extLst>
            <a:ext uri="{FF2B5EF4-FFF2-40B4-BE49-F238E27FC236}">
              <a16:creationId xmlns:a16="http://schemas.microsoft.com/office/drawing/2014/main" id="{A161EC5B-B8ED-457B-BA25-5E194DFB4D7B}"/>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7" name="テキスト ボックス 176">
          <a:extLst>
            <a:ext uri="{FF2B5EF4-FFF2-40B4-BE49-F238E27FC236}">
              <a16:creationId xmlns:a16="http://schemas.microsoft.com/office/drawing/2014/main" id="{FACFDF65-8B99-48AF-B304-1EF6CEC67142}"/>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8" name="直線コネクタ 177">
          <a:extLst>
            <a:ext uri="{FF2B5EF4-FFF2-40B4-BE49-F238E27FC236}">
              <a16:creationId xmlns:a16="http://schemas.microsoft.com/office/drawing/2014/main" id="{44FD0C0A-F726-4E04-9175-3CA5E6474A2A}"/>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79" name="テキスト ボックス 178">
          <a:extLst>
            <a:ext uri="{FF2B5EF4-FFF2-40B4-BE49-F238E27FC236}">
              <a16:creationId xmlns:a16="http://schemas.microsoft.com/office/drawing/2014/main" id="{77F98E53-8C76-4AA7-871B-23093B7A121F}"/>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0" name="直線コネクタ 179">
          <a:extLst>
            <a:ext uri="{FF2B5EF4-FFF2-40B4-BE49-F238E27FC236}">
              <a16:creationId xmlns:a16="http://schemas.microsoft.com/office/drawing/2014/main" id="{316F1F28-4CEA-4ECF-A171-FC582C8157C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1" name="【福祉施設】&#10;有形固定資産減価償却率グラフ枠">
          <a:extLst>
            <a:ext uri="{FF2B5EF4-FFF2-40B4-BE49-F238E27FC236}">
              <a16:creationId xmlns:a16="http://schemas.microsoft.com/office/drawing/2014/main" id="{1580BC24-A8E5-480E-BBBD-1C8CAF7F29E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150768</xdr:rowOff>
    </xdr:from>
    <xdr:to>
      <xdr:col>24</xdr:col>
      <xdr:colOff>62865</xdr:colOff>
      <xdr:row>86</xdr:row>
      <xdr:rowOff>168729</xdr:rowOff>
    </xdr:to>
    <xdr:cxnSp macro="">
      <xdr:nvCxnSpPr>
        <xdr:cNvPr id="182" name="直線コネクタ 181">
          <a:extLst>
            <a:ext uri="{FF2B5EF4-FFF2-40B4-BE49-F238E27FC236}">
              <a16:creationId xmlns:a16="http://schemas.microsoft.com/office/drawing/2014/main" id="{C7A174BE-825C-47C6-B34D-900C4C9A5A46}"/>
            </a:ext>
          </a:extLst>
        </xdr:cNvPr>
        <xdr:cNvCxnSpPr/>
      </xdr:nvCxnSpPr>
      <xdr:spPr>
        <a:xfrm flipV="1">
          <a:off x="4634865" y="13352418"/>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3" name="【福祉施設】&#10;有形固定資産減価償却率最小値テキスト">
          <a:extLst>
            <a:ext uri="{FF2B5EF4-FFF2-40B4-BE49-F238E27FC236}">
              <a16:creationId xmlns:a16="http://schemas.microsoft.com/office/drawing/2014/main" id="{70CDC66B-B932-4177-B588-3C8998EA7F72}"/>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84" name="直線コネクタ 183">
          <a:extLst>
            <a:ext uri="{FF2B5EF4-FFF2-40B4-BE49-F238E27FC236}">
              <a16:creationId xmlns:a16="http://schemas.microsoft.com/office/drawing/2014/main" id="{7821B702-4BC6-444C-B986-BB39A15DDC52}"/>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97445</xdr:rowOff>
    </xdr:from>
    <xdr:ext cx="340478" cy="259045"/>
    <xdr:sp macro="" textlink="">
      <xdr:nvSpPr>
        <xdr:cNvPr id="185" name="【福祉施設】&#10;有形固定資産減価償却率最大値テキスト">
          <a:extLst>
            <a:ext uri="{FF2B5EF4-FFF2-40B4-BE49-F238E27FC236}">
              <a16:creationId xmlns:a16="http://schemas.microsoft.com/office/drawing/2014/main" id="{5D8BB65B-688F-424E-B1DE-EADAB5D81F69}"/>
            </a:ext>
          </a:extLst>
        </xdr:cNvPr>
        <xdr:cNvSpPr txBox="1"/>
      </xdr:nvSpPr>
      <xdr:spPr>
        <a:xfrm>
          <a:off x="4673600" y="1312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150768</xdr:rowOff>
    </xdr:from>
    <xdr:to>
      <xdr:col>24</xdr:col>
      <xdr:colOff>152400</xdr:colOff>
      <xdr:row>77</xdr:row>
      <xdr:rowOff>150768</xdr:rowOff>
    </xdr:to>
    <xdr:cxnSp macro="">
      <xdr:nvCxnSpPr>
        <xdr:cNvPr id="186" name="直線コネクタ 185">
          <a:extLst>
            <a:ext uri="{FF2B5EF4-FFF2-40B4-BE49-F238E27FC236}">
              <a16:creationId xmlns:a16="http://schemas.microsoft.com/office/drawing/2014/main" id="{EDF2B265-E03A-478A-9693-C0CC4AE75058}"/>
            </a:ext>
          </a:extLst>
        </xdr:cNvPr>
        <xdr:cNvCxnSpPr/>
      </xdr:nvCxnSpPr>
      <xdr:spPr>
        <a:xfrm>
          <a:off x="4546600" y="133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54264</xdr:rowOff>
    </xdr:from>
    <xdr:ext cx="405111" cy="259045"/>
    <xdr:sp macro="" textlink="">
      <xdr:nvSpPr>
        <xdr:cNvPr id="187" name="【福祉施設】&#10;有形固定資産減価償却率平均値テキスト">
          <a:extLst>
            <a:ext uri="{FF2B5EF4-FFF2-40B4-BE49-F238E27FC236}">
              <a16:creationId xmlns:a16="http://schemas.microsoft.com/office/drawing/2014/main" id="{F4252C0D-2F54-4233-8157-29CA6A28ED33}"/>
            </a:ext>
          </a:extLst>
        </xdr:cNvPr>
        <xdr:cNvSpPr txBox="1"/>
      </xdr:nvSpPr>
      <xdr:spPr>
        <a:xfrm>
          <a:off x="4673600" y="13941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31387</xdr:rowOff>
    </xdr:from>
    <xdr:to>
      <xdr:col>24</xdr:col>
      <xdr:colOff>114300</xdr:colOff>
      <xdr:row>82</xdr:row>
      <xdr:rowOff>132987</xdr:rowOff>
    </xdr:to>
    <xdr:sp macro="" textlink="">
      <xdr:nvSpPr>
        <xdr:cNvPr id="188" name="フローチャート: 判断 187">
          <a:extLst>
            <a:ext uri="{FF2B5EF4-FFF2-40B4-BE49-F238E27FC236}">
              <a16:creationId xmlns:a16="http://schemas.microsoft.com/office/drawing/2014/main" id="{2B8B9EFC-16EC-4C98-8E21-E53EF4F1D1B4}"/>
            </a:ext>
          </a:extLst>
        </xdr:cNvPr>
        <xdr:cNvSpPr/>
      </xdr:nvSpPr>
      <xdr:spPr>
        <a:xfrm>
          <a:off x="45847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160382</xdr:rowOff>
    </xdr:from>
    <xdr:to>
      <xdr:col>20</xdr:col>
      <xdr:colOff>38100</xdr:colOff>
      <xdr:row>82</xdr:row>
      <xdr:rowOff>90532</xdr:rowOff>
    </xdr:to>
    <xdr:sp macro="" textlink="">
      <xdr:nvSpPr>
        <xdr:cNvPr id="189" name="フローチャート: 判断 188">
          <a:extLst>
            <a:ext uri="{FF2B5EF4-FFF2-40B4-BE49-F238E27FC236}">
              <a16:creationId xmlns:a16="http://schemas.microsoft.com/office/drawing/2014/main" id="{D30E6B10-A024-4A1F-929E-72E0E0CEFFF7}"/>
            </a:ext>
          </a:extLst>
        </xdr:cNvPr>
        <xdr:cNvSpPr/>
      </xdr:nvSpPr>
      <xdr:spPr>
        <a:xfrm>
          <a:off x="3746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145687</xdr:rowOff>
    </xdr:from>
    <xdr:to>
      <xdr:col>15</xdr:col>
      <xdr:colOff>101600</xdr:colOff>
      <xdr:row>82</xdr:row>
      <xdr:rowOff>75837</xdr:rowOff>
    </xdr:to>
    <xdr:sp macro="" textlink="">
      <xdr:nvSpPr>
        <xdr:cNvPr id="190" name="フローチャート: 判断 189">
          <a:extLst>
            <a:ext uri="{FF2B5EF4-FFF2-40B4-BE49-F238E27FC236}">
              <a16:creationId xmlns:a16="http://schemas.microsoft.com/office/drawing/2014/main" id="{09501541-375A-442C-803D-8F88DD4D39C5}"/>
            </a:ext>
          </a:extLst>
        </xdr:cNvPr>
        <xdr:cNvSpPr/>
      </xdr:nvSpPr>
      <xdr:spPr>
        <a:xfrm>
          <a:off x="2857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1995</xdr:rowOff>
    </xdr:from>
    <xdr:to>
      <xdr:col>10</xdr:col>
      <xdr:colOff>165100</xdr:colOff>
      <xdr:row>82</xdr:row>
      <xdr:rowOff>103595</xdr:rowOff>
    </xdr:to>
    <xdr:sp macro="" textlink="">
      <xdr:nvSpPr>
        <xdr:cNvPr id="191" name="フローチャート: 判断 190">
          <a:extLst>
            <a:ext uri="{FF2B5EF4-FFF2-40B4-BE49-F238E27FC236}">
              <a16:creationId xmlns:a16="http://schemas.microsoft.com/office/drawing/2014/main" id="{6D85FEB7-865C-4C57-BE79-564B09299274}"/>
            </a:ext>
          </a:extLst>
        </xdr:cNvPr>
        <xdr:cNvSpPr/>
      </xdr:nvSpPr>
      <xdr:spPr>
        <a:xfrm>
          <a:off x="1968500" y="1406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68943</xdr:rowOff>
    </xdr:from>
    <xdr:to>
      <xdr:col>6</xdr:col>
      <xdr:colOff>38100</xdr:colOff>
      <xdr:row>81</xdr:row>
      <xdr:rowOff>170543</xdr:rowOff>
    </xdr:to>
    <xdr:sp macro="" textlink="">
      <xdr:nvSpPr>
        <xdr:cNvPr id="192" name="フローチャート: 判断 191">
          <a:extLst>
            <a:ext uri="{FF2B5EF4-FFF2-40B4-BE49-F238E27FC236}">
              <a16:creationId xmlns:a16="http://schemas.microsoft.com/office/drawing/2014/main" id="{D6A1E19A-3C54-4972-B731-D9EF97631017}"/>
            </a:ext>
          </a:extLst>
        </xdr:cNvPr>
        <xdr:cNvSpPr/>
      </xdr:nvSpPr>
      <xdr:spPr>
        <a:xfrm>
          <a:off x="1079500" y="1395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DBCB3713-5A0B-457E-8860-EACE9794669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0BD4B82E-3548-488B-8168-B6214BC830A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8D68DF5B-E9BC-4EB8-B903-B7732661631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55DE050F-0F1D-41B1-9386-5FF8371ED29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85F271A1-D430-413F-97B0-77F4FD03CD0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198" name="楕円 197">
          <a:extLst>
            <a:ext uri="{FF2B5EF4-FFF2-40B4-BE49-F238E27FC236}">
              <a16:creationId xmlns:a16="http://schemas.microsoft.com/office/drawing/2014/main" id="{74665DFE-AC29-4B5C-ACE5-DC911FBCDB37}"/>
            </a:ext>
          </a:extLst>
        </xdr:cNvPr>
        <xdr:cNvSpPr/>
      </xdr:nvSpPr>
      <xdr:spPr>
        <a:xfrm>
          <a:off x="45847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45738</xdr:rowOff>
    </xdr:from>
    <xdr:ext cx="405111" cy="259045"/>
    <xdr:sp macro="" textlink="">
      <xdr:nvSpPr>
        <xdr:cNvPr id="199" name="【福祉施設】&#10;有形固定資産減価償却率該当値テキスト">
          <a:extLst>
            <a:ext uri="{FF2B5EF4-FFF2-40B4-BE49-F238E27FC236}">
              <a16:creationId xmlns:a16="http://schemas.microsoft.com/office/drawing/2014/main" id="{DD4E6474-895B-4B88-BEFB-770336AA1BB4}"/>
            </a:ext>
          </a:extLst>
        </xdr:cNvPr>
        <xdr:cNvSpPr txBox="1"/>
      </xdr:nvSpPr>
      <xdr:spPr>
        <a:xfrm>
          <a:off x="4673600"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113030</xdr:rowOff>
    </xdr:from>
    <xdr:to>
      <xdr:col>20</xdr:col>
      <xdr:colOff>38100</xdr:colOff>
      <xdr:row>84</xdr:row>
      <xdr:rowOff>43180</xdr:rowOff>
    </xdr:to>
    <xdr:sp macro="" textlink="">
      <xdr:nvSpPr>
        <xdr:cNvPr id="200" name="楕円 199">
          <a:extLst>
            <a:ext uri="{FF2B5EF4-FFF2-40B4-BE49-F238E27FC236}">
              <a16:creationId xmlns:a16="http://schemas.microsoft.com/office/drawing/2014/main" id="{49543CDA-0784-4C01-AD16-92ECCB9D5C7F}"/>
            </a:ext>
          </a:extLst>
        </xdr:cNvPr>
        <xdr:cNvSpPr/>
      </xdr:nvSpPr>
      <xdr:spPr>
        <a:xfrm>
          <a:off x="3746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118111</xdr:rowOff>
    </xdr:from>
    <xdr:to>
      <xdr:col>24</xdr:col>
      <xdr:colOff>63500</xdr:colOff>
      <xdr:row>83</xdr:row>
      <xdr:rowOff>163830</xdr:rowOff>
    </xdr:to>
    <xdr:cxnSp macro="">
      <xdr:nvCxnSpPr>
        <xdr:cNvPr id="201" name="直線コネクタ 200">
          <a:extLst>
            <a:ext uri="{FF2B5EF4-FFF2-40B4-BE49-F238E27FC236}">
              <a16:creationId xmlns:a16="http://schemas.microsoft.com/office/drawing/2014/main" id="{DC454DBC-0910-448A-9EE0-021DCE3254DD}"/>
            </a:ext>
          </a:extLst>
        </xdr:cNvPr>
        <xdr:cNvCxnSpPr/>
      </xdr:nvCxnSpPr>
      <xdr:spPr>
        <a:xfrm flipV="1">
          <a:off x="3797300" y="143484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86905</xdr:rowOff>
    </xdr:from>
    <xdr:to>
      <xdr:col>15</xdr:col>
      <xdr:colOff>101600</xdr:colOff>
      <xdr:row>86</xdr:row>
      <xdr:rowOff>17055</xdr:rowOff>
    </xdr:to>
    <xdr:sp macro="" textlink="">
      <xdr:nvSpPr>
        <xdr:cNvPr id="202" name="楕円 201">
          <a:extLst>
            <a:ext uri="{FF2B5EF4-FFF2-40B4-BE49-F238E27FC236}">
              <a16:creationId xmlns:a16="http://schemas.microsoft.com/office/drawing/2014/main" id="{8F6B9AE9-9E17-45FA-9BBE-BCF4E3ECEC93}"/>
            </a:ext>
          </a:extLst>
        </xdr:cNvPr>
        <xdr:cNvSpPr/>
      </xdr:nvSpPr>
      <xdr:spPr>
        <a:xfrm>
          <a:off x="2857500" y="146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163830</xdr:rowOff>
    </xdr:from>
    <xdr:to>
      <xdr:col>19</xdr:col>
      <xdr:colOff>177800</xdr:colOff>
      <xdr:row>85</xdr:row>
      <xdr:rowOff>137705</xdr:rowOff>
    </xdr:to>
    <xdr:cxnSp macro="">
      <xdr:nvCxnSpPr>
        <xdr:cNvPr id="203" name="直線コネクタ 202">
          <a:extLst>
            <a:ext uri="{FF2B5EF4-FFF2-40B4-BE49-F238E27FC236}">
              <a16:creationId xmlns:a16="http://schemas.microsoft.com/office/drawing/2014/main" id="{9F861E6B-EFC2-4C78-B029-FE4484442EDF}"/>
            </a:ext>
          </a:extLst>
        </xdr:cNvPr>
        <xdr:cNvCxnSpPr/>
      </xdr:nvCxnSpPr>
      <xdr:spPr>
        <a:xfrm flipV="1">
          <a:off x="2908300" y="14394180"/>
          <a:ext cx="889000" cy="31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36286</xdr:rowOff>
    </xdr:from>
    <xdr:to>
      <xdr:col>10</xdr:col>
      <xdr:colOff>165100</xdr:colOff>
      <xdr:row>85</xdr:row>
      <xdr:rowOff>137886</xdr:rowOff>
    </xdr:to>
    <xdr:sp macro="" textlink="">
      <xdr:nvSpPr>
        <xdr:cNvPr id="204" name="楕円 203">
          <a:extLst>
            <a:ext uri="{FF2B5EF4-FFF2-40B4-BE49-F238E27FC236}">
              <a16:creationId xmlns:a16="http://schemas.microsoft.com/office/drawing/2014/main" id="{15CF8F61-8584-48B7-97DC-0FABE035156B}"/>
            </a:ext>
          </a:extLst>
        </xdr:cNvPr>
        <xdr:cNvSpPr/>
      </xdr:nvSpPr>
      <xdr:spPr>
        <a:xfrm>
          <a:off x="1968500" y="1460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87086</xdr:rowOff>
    </xdr:from>
    <xdr:to>
      <xdr:col>15</xdr:col>
      <xdr:colOff>50800</xdr:colOff>
      <xdr:row>85</xdr:row>
      <xdr:rowOff>137705</xdr:rowOff>
    </xdr:to>
    <xdr:cxnSp macro="">
      <xdr:nvCxnSpPr>
        <xdr:cNvPr id="205" name="直線コネクタ 204">
          <a:extLst>
            <a:ext uri="{FF2B5EF4-FFF2-40B4-BE49-F238E27FC236}">
              <a16:creationId xmlns:a16="http://schemas.microsoft.com/office/drawing/2014/main" id="{95328278-6385-4822-882D-4DBD3DFE3A16}"/>
            </a:ext>
          </a:extLst>
        </xdr:cNvPr>
        <xdr:cNvCxnSpPr/>
      </xdr:nvCxnSpPr>
      <xdr:spPr>
        <a:xfrm>
          <a:off x="2019300" y="14660336"/>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107059</xdr:rowOff>
    </xdr:from>
    <xdr:ext cx="405111" cy="259045"/>
    <xdr:sp macro="" textlink="">
      <xdr:nvSpPr>
        <xdr:cNvPr id="206" name="n_1aveValue【福祉施設】&#10;有形固定資産減価償却率">
          <a:extLst>
            <a:ext uri="{FF2B5EF4-FFF2-40B4-BE49-F238E27FC236}">
              <a16:creationId xmlns:a16="http://schemas.microsoft.com/office/drawing/2014/main" id="{E35E1B37-AE1F-40D1-9725-68C1CFA07C87}"/>
            </a:ext>
          </a:extLst>
        </xdr:cNvPr>
        <xdr:cNvSpPr txBox="1"/>
      </xdr:nvSpPr>
      <xdr:spPr>
        <a:xfrm>
          <a:off x="35820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92364</xdr:rowOff>
    </xdr:from>
    <xdr:ext cx="405111" cy="259045"/>
    <xdr:sp macro="" textlink="">
      <xdr:nvSpPr>
        <xdr:cNvPr id="207" name="n_2aveValue【福祉施設】&#10;有形固定資産減価償却率">
          <a:extLst>
            <a:ext uri="{FF2B5EF4-FFF2-40B4-BE49-F238E27FC236}">
              <a16:creationId xmlns:a16="http://schemas.microsoft.com/office/drawing/2014/main" id="{F64D3937-4F06-4F68-AB83-B7AD7DF2C445}"/>
            </a:ext>
          </a:extLst>
        </xdr:cNvPr>
        <xdr:cNvSpPr txBox="1"/>
      </xdr:nvSpPr>
      <xdr:spPr>
        <a:xfrm>
          <a:off x="2705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120122</xdr:rowOff>
    </xdr:from>
    <xdr:ext cx="405111" cy="259045"/>
    <xdr:sp macro="" textlink="">
      <xdr:nvSpPr>
        <xdr:cNvPr id="208" name="n_3aveValue【福祉施設】&#10;有形固定資産減価償却率">
          <a:extLst>
            <a:ext uri="{FF2B5EF4-FFF2-40B4-BE49-F238E27FC236}">
              <a16:creationId xmlns:a16="http://schemas.microsoft.com/office/drawing/2014/main" id="{DF8A2254-CAF7-4D4D-AB27-65A85B2F0CBF}"/>
            </a:ext>
          </a:extLst>
        </xdr:cNvPr>
        <xdr:cNvSpPr txBox="1"/>
      </xdr:nvSpPr>
      <xdr:spPr>
        <a:xfrm>
          <a:off x="1816744" y="138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15620</xdr:rowOff>
    </xdr:from>
    <xdr:ext cx="405111" cy="259045"/>
    <xdr:sp macro="" textlink="">
      <xdr:nvSpPr>
        <xdr:cNvPr id="209" name="n_4aveValue【福祉施設】&#10;有形固定資産減価償却率">
          <a:extLst>
            <a:ext uri="{FF2B5EF4-FFF2-40B4-BE49-F238E27FC236}">
              <a16:creationId xmlns:a16="http://schemas.microsoft.com/office/drawing/2014/main" id="{DC478286-B507-40E0-A811-0365DDE8133B}"/>
            </a:ext>
          </a:extLst>
        </xdr:cNvPr>
        <xdr:cNvSpPr txBox="1"/>
      </xdr:nvSpPr>
      <xdr:spPr>
        <a:xfrm>
          <a:off x="927744" y="1373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34307</xdr:rowOff>
    </xdr:from>
    <xdr:ext cx="405111" cy="259045"/>
    <xdr:sp macro="" textlink="">
      <xdr:nvSpPr>
        <xdr:cNvPr id="210" name="n_1mainValue【福祉施設】&#10;有形固定資産減価償却率">
          <a:extLst>
            <a:ext uri="{FF2B5EF4-FFF2-40B4-BE49-F238E27FC236}">
              <a16:creationId xmlns:a16="http://schemas.microsoft.com/office/drawing/2014/main" id="{4E644219-48DF-4CEC-BCE6-BA44BB999F42}"/>
            </a:ext>
          </a:extLst>
        </xdr:cNvPr>
        <xdr:cNvSpPr txBox="1"/>
      </xdr:nvSpPr>
      <xdr:spPr>
        <a:xfrm>
          <a:off x="35820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8182</xdr:rowOff>
    </xdr:from>
    <xdr:ext cx="405111" cy="259045"/>
    <xdr:sp macro="" textlink="">
      <xdr:nvSpPr>
        <xdr:cNvPr id="211" name="n_2mainValue【福祉施設】&#10;有形固定資産減価償却率">
          <a:extLst>
            <a:ext uri="{FF2B5EF4-FFF2-40B4-BE49-F238E27FC236}">
              <a16:creationId xmlns:a16="http://schemas.microsoft.com/office/drawing/2014/main" id="{A1CA6EEE-55A7-4312-8837-E2A84C11B3FD}"/>
            </a:ext>
          </a:extLst>
        </xdr:cNvPr>
        <xdr:cNvSpPr txBox="1"/>
      </xdr:nvSpPr>
      <xdr:spPr>
        <a:xfrm>
          <a:off x="2705744" y="1475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129013</xdr:rowOff>
    </xdr:from>
    <xdr:ext cx="405111" cy="259045"/>
    <xdr:sp macro="" textlink="">
      <xdr:nvSpPr>
        <xdr:cNvPr id="212" name="n_3mainValue【福祉施設】&#10;有形固定資産減価償却率">
          <a:extLst>
            <a:ext uri="{FF2B5EF4-FFF2-40B4-BE49-F238E27FC236}">
              <a16:creationId xmlns:a16="http://schemas.microsoft.com/office/drawing/2014/main" id="{44C689A5-4D9C-48A6-AF04-0BC3899E3FB2}"/>
            </a:ext>
          </a:extLst>
        </xdr:cNvPr>
        <xdr:cNvSpPr txBox="1"/>
      </xdr:nvSpPr>
      <xdr:spPr>
        <a:xfrm>
          <a:off x="1816744" y="1470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3" name="正方形/長方形 212">
          <a:extLst>
            <a:ext uri="{FF2B5EF4-FFF2-40B4-BE49-F238E27FC236}">
              <a16:creationId xmlns:a16="http://schemas.microsoft.com/office/drawing/2014/main" id="{B7308F89-9066-401C-A6F6-451BA50728E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4" name="正方形/長方形 213">
          <a:extLst>
            <a:ext uri="{FF2B5EF4-FFF2-40B4-BE49-F238E27FC236}">
              <a16:creationId xmlns:a16="http://schemas.microsoft.com/office/drawing/2014/main" id="{34B80481-60D1-454C-ADA1-2E4835C2270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5" name="正方形/長方形 214">
          <a:extLst>
            <a:ext uri="{FF2B5EF4-FFF2-40B4-BE49-F238E27FC236}">
              <a16:creationId xmlns:a16="http://schemas.microsoft.com/office/drawing/2014/main" id="{B50C05D9-FAA7-401E-AB0B-55D0DE8549F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6" name="正方形/長方形 215">
          <a:extLst>
            <a:ext uri="{FF2B5EF4-FFF2-40B4-BE49-F238E27FC236}">
              <a16:creationId xmlns:a16="http://schemas.microsoft.com/office/drawing/2014/main" id="{7F7BB490-0B8D-4AF3-A678-609C5E8885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7" name="正方形/長方形 216">
          <a:extLst>
            <a:ext uri="{FF2B5EF4-FFF2-40B4-BE49-F238E27FC236}">
              <a16:creationId xmlns:a16="http://schemas.microsoft.com/office/drawing/2014/main" id="{84D2221D-2A3D-4978-AEC3-ED26742B016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8" name="正方形/長方形 217">
          <a:extLst>
            <a:ext uri="{FF2B5EF4-FFF2-40B4-BE49-F238E27FC236}">
              <a16:creationId xmlns:a16="http://schemas.microsoft.com/office/drawing/2014/main" id="{C32A1906-40EE-4E6B-9E72-7159EA0CB36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9" name="正方形/長方形 218">
          <a:extLst>
            <a:ext uri="{FF2B5EF4-FFF2-40B4-BE49-F238E27FC236}">
              <a16:creationId xmlns:a16="http://schemas.microsoft.com/office/drawing/2014/main" id="{8E375024-86F1-4F53-9CB8-FCC9E459007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0" name="正方形/長方形 219">
          <a:extLst>
            <a:ext uri="{FF2B5EF4-FFF2-40B4-BE49-F238E27FC236}">
              <a16:creationId xmlns:a16="http://schemas.microsoft.com/office/drawing/2014/main" id="{972E83DA-777D-42DC-B5F6-1BCCAC2DFF8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1" name="テキスト ボックス 220">
          <a:extLst>
            <a:ext uri="{FF2B5EF4-FFF2-40B4-BE49-F238E27FC236}">
              <a16:creationId xmlns:a16="http://schemas.microsoft.com/office/drawing/2014/main" id="{6F12E606-DF05-4D94-B14E-E15BC489CB9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2" name="直線コネクタ 221">
          <a:extLst>
            <a:ext uri="{FF2B5EF4-FFF2-40B4-BE49-F238E27FC236}">
              <a16:creationId xmlns:a16="http://schemas.microsoft.com/office/drawing/2014/main" id="{F0CFD898-76D5-46E9-8728-AA5582B15D3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23" name="直線コネクタ 222">
          <a:extLst>
            <a:ext uri="{FF2B5EF4-FFF2-40B4-BE49-F238E27FC236}">
              <a16:creationId xmlns:a16="http://schemas.microsoft.com/office/drawing/2014/main" id="{ECC2B380-3BCB-43FF-8FFA-2F25F2D8A73A}"/>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24" name="テキスト ボックス 223">
          <a:extLst>
            <a:ext uri="{FF2B5EF4-FFF2-40B4-BE49-F238E27FC236}">
              <a16:creationId xmlns:a16="http://schemas.microsoft.com/office/drawing/2014/main" id="{39A9CE33-2EFF-4427-9A4E-4E3BA38B2CD2}"/>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25" name="直線コネクタ 224">
          <a:extLst>
            <a:ext uri="{FF2B5EF4-FFF2-40B4-BE49-F238E27FC236}">
              <a16:creationId xmlns:a16="http://schemas.microsoft.com/office/drawing/2014/main" id="{75A5F3B5-012E-4285-B426-50D633A7F96F}"/>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26" name="テキスト ボックス 225">
          <a:extLst>
            <a:ext uri="{FF2B5EF4-FFF2-40B4-BE49-F238E27FC236}">
              <a16:creationId xmlns:a16="http://schemas.microsoft.com/office/drawing/2014/main" id="{D27721A0-1080-49DC-8EEA-505264409BBE}"/>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27" name="直線コネクタ 226">
          <a:extLst>
            <a:ext uri="{FF2B5EF4-FFF2-40B4-BE49-F238E27FC236}">
              <a16:creationId xmlns:a16="http://schemas.microsoft.com/office/drawing/2014/main" id="{78D0A62B-7720-4C1B-BFF0-9240A98A9058}"/>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28" name="テキスト ボックス 227">
          <a:extLst>
            <a:ext uri="{FF2B5EF4-FFF2-40B4-BE49-F238E27FC236}">
              <a16:creationId xmlns:a16="http://schemas.microsoft.com/office/drawing/2014/main" id="{A39A68EB-05C8-4120-905A-97C6BF951426}"/>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29" name="直線コネクタ 228">
          <a:extLst>
            <a:ext uri="{FF2B5EF4-FFF2-40B4-BE49-F238E27FC236}">
              <a16:creationId xmlns:a16="http://schemas.microsoft.com/office/drawing/2014/main" id="{464D2803-0986-4546-9B61-3E9980681C85}"/>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0" name="テキスト ボックス 229">
          <a:extLst>
            <a:ext uri="{FF2B5EF4-FFF2-40B4-BE49-F238E27FC236}">
              <a16:creationId xmlns:a16="http://schemas.microsoft.com/office/drawing/2014/main" id="{75EB20EB-6AB7-4C91-A7CF-5E420AA5E4F2}"/>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1" name="直線コネクタ 230">
          <a:extLst>
            <a:ext uri="{FF2B5EF4-FFF2-40B4-BE49-F238E27FC236}">
              <a16:creationId xmlns:a16="http://schemas.microsoft.com/office/drawing/2014/main" id="{592B7C50-389A-4E85-9245-6C734B0D4E0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2" name="テキスト ボックス 231">
          <a:extLst>
            <a:ext uri="{FF2B5EF4-FFF2-40B4-BE49-F238E27FC236}">
              <a16:creationId xmlns:a16="http://schemas.microsoft.com/office/drawing/2014/main" id="{6241E103-7F09-44F5-AAF7-AEAE6BC4E79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3" name="【福祉施設】&#10;一人当たり面積グラフ枠">
          <a:extLst>
            <a:ext uri="{FF2B5EF4-FFF2-40B4-BE49-F238E27FC236}">
              <a16:creationId xmlns:a16="http://schemas.microsoft.com/office/drawing/2014/main" id="{37A21DE4-9CAF-4D5C-ABA7-B6D7A032B03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55474</xdr:rowOff>
    </xdr:from>
    <xdr:to>
      <xdr:col>54</xdr:col>
      <xdr:colOff>189865</xdr:colOff>
      <xdr:row>86</xdr:row>
      <xdr:rowOff>20041</xdr:rowOff>
    </xdr:to>
    <xdr:cxnSp macro="">
      <xdr:nvCxnSpPr>
        <xdr:cNvPr id="234" name="直線コネクタ 233">
          <a:extLst>
            <a:ext uri="{FF2B5EF4-FFF2-40B4-BE49-F238E27FC236}">
              <a16:creationId xmlns:a16="http://schemas.microsoft.com/office/drawing/2014/main" id="{29FCC49A-924C-4E4E-8F92-AD57F5DA90D5}"/>
            </a:ext>
          </a:extLst>
        </xdr:cNvPr>
        <xdr:cNvCxnSpPr/>
      </xdr:nvCxnSpPr>
      <xdr:spPr>
        <a:xfrm flipV="1">
          <a:off x="10476865" y="13428574"/>
          <a:ext cx="0"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23868</xdr:rowOff>
    </xdr:from>
    <xdr:ext cx="469744" cy="259045"/>
    <xdr:sp macro="" textlink="">
      <xdr:nvSpPr>
        <xdr:cNvPr id="235" name="【福祉施設】&#10;一人当たり面積最小値テキスト">
          <a:extLst>
            <a:ext uri="{FF2B5EF4-FFF2-40B4-BE49-F238E27FC236}">
              <a16:creationId xmlns:a16="http://schemas.microsoft.com/office/drawing/2014/main" id="{384B5EA5-FE70-449C-9C83-1BD9A2CA349A}"/>
            </a:ext>
          </a:extLst>
        </xdr:cNvPr>
        <xdr:cNvSpPr txBox="1"/>
      </xdr:nvSpPr>
      <xdr:spPr>
        <a:xfrm>
          <a:off x="10515600" y="1476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20041</xdr:rowOff>
    </xdr:from>
    <xdr:to>
      <xdr:col>55</xdr:col>
      <xdr:colOff>88900</xdr:colOff>
      <xdr:row>86</xdr:row>
      <xdr:rowOff>20041</xdr:rowOff>
    </xdr:to>
    <xdr:cxnSp macro="">
      <xdr:nvCxnSpPr>
        <xdr:cNvPr id="236" name="直線コネクタ 235">
          <a:extLst>
            <a:ext uri="{FF2B5EF4-FFF2-40B4-BE49-F238E27FC236}">
              <a16:creationId xmlns:a16="http://schemas.microsoft.com/office/drawing/2014/main" id="{E6EB56BD-0C51-4396-8CBD-E1076EBBCA27}"/>
            </a:ext>
          </a:extLst>
        </xdr:cNvPr>
        <xdr:cNvCxnSpPr/>
      </xdr:nvCxnSpPr>
      <xdr:spPr>
        <a:xfrm>
          <a:off x="10388600" y="14764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2151</xdr:rowOff>
    </xdr:from>
    <xdr:ext cx="469744" cy="259045"/>
    <xdr:sp macro="" textlink="">
      <xdr:nvSpPr>
        <xdr:cNvPr id="237" name="【福祉施設】&#10;一人当たり面積最大値テキスト">
          <a:extLst>
            <a:ext uri="{FF2B5EF4-FFF2-40B4-BE49-F238E27FC236}">
              <a16:creationId xmlns:a16="http://schemas.microsoft.com/office/drawing/2014/main" id="{1A11AF7A-FEAE-4147-B4C5-E3C9E0EC2F3F}"/>
            </a:ext>
          </a:extLst>
        </xdr:cNvPr>
        <xdr:cNvSpPr txBox="1"/>
      </xdr:nvSpPr>
      <xdr:spPr>
        <a:xfrm>
          <a:off x="10515600" y="1320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55474</xdr:rowOff>
    </xdr:from>
    <xdr:to>
      <xdr:col>55</xdr:col>
      <xdr:colOff>88900</xdr:colOff>
      <xdr:row>78</xdr:row>
      <xdr:rowOff>55474</xdr:rowOff>
    </xdr:to>
    <xdr:cxnSp macro="">
      <xdr:nvCxnSpPr>
        <xdr:cNvPr id="238" name="直線コネクタ 237">
          <a:extLst>
            <a:ext uri="{FF2B5EF4-FFF2-40B4-BE49-F238E27FC236}">
              <a16:creationId xmlns:a16="http://schemas.microsoft.com/office/drawing/2014/main" id="{7696A4EE-C089-4BE2-AEAE-05E5EE9959E1}"/>
            </a:ext>
          </a:extLst>
        </xdr:cNvPr>
        <xdr:cNvCxnSpPr/>
      </xdr:nvCxnSpPr>
      <xdr:spPr>
        <a:xfrm>
          <a:off x="10388600" y="1342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151452</xdr:rowOff>
    </xdr:from>
    <xdr:ext cx="469744" cy="259045"/>
    <xdr:sp macro="" textlink="">
      <xdr:nvSpPr>
        <xdr:cNvPr id="239" name="【福祉施設】&#10;一人当たり面積平均値テキスト">
          <a:extLst>
            <a:ext uri="{FF2B5EF4-FFF2-40B4-BE49-F238E27FC236}">
              <a16:creationId xmlns:a16="http://schemas.microsoft.com/office/drawing/2014/main" id="{341A7905-15E3-4105-A16B-71E8A29ED2EC}"/>
            </a:ext>
          </a:extLst>
        </xdr:cNvPr>
        <xdr:cNvSpPr txBox="1"/>
      </xdr:nvSpPr>
      <xdr:spPr>
        <a:xfrm>
          <a:off x="10515600" y="14381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128575</xdr:rowOff>
    </xdr:from>
    <xdr:to>
      <xdr:col>55</xdr:col>
      <xdr:colOff>50800</xdr:colOff>
      <xdr:row>85</xdr:row>
      <xdr:rowOff>58725</xdr:rowOff>
    </xdr:to>
    <xdr:sp macro="" textlink="">
      <xdr:nvSpPr>
        <xdr:cNvPr id="240" name="フローチャート: 判断 239">
          <a:extLst>
            <a:ext uri="{FF2B5EF4-FFF2-40B4-BE49-F238E27FC236}">
              <a16:creationId xmlns:a16="http://schemas.microsoft.com/office/drawing/2014/main" id="{613376AB-A601-4AB4-BC53-D0E94324A8DD}"/>
            </a:ext>
          </a:extLst>
        </xdr:cNvPr>
        <xdr:cNvSpPr/>
      </xdr:nvSpPr>
      <xdr:spPr>
        <a:xfrm>
          <a:off x="10426700" y="1453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131090</xdr:rowOff>
    </xdr:from>
    <xdr:to>
      <xdr:col>50</xdr:col>
      <xdr:colOff>165100</xdr:colOff>
      <xdr:row>85</xdr:row>
      <xdr:rowOff>61240</xdr:rowOff>
    </xdr:to>
    <xdr:sp macro="" textlink="">
      <xdr:nvSpPr>
        <xdr:cNvPr id="241" name="フローチャート: 判断 240">
          <a:extLst>
            <a:ext uri="{FF2B5EF4-FFF2-40B4-BE49-F238E27FC236}">
              <a16:creationId xmlns:a16="http://schemas.microsoft.com/office/drawing/2014/main" id="{3098384B-2E68-4AD3-96AC-8315AA4AE9B7}"/>
            </a:ext>
          </a:extLst>
        </xdr:cNvPr>
        <xdr:cNvSpPr/>
      </xdr:nvSpPr>
      <xdr:spPr>
        <a:xfrm>
          <a:off x="9588500" y="1453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167666</xdr:rowOff>
    </xdr:from>
    <xdr:to>
      <xdr:col>46</xdr:col>
      <xdr:colOff>38100</xdr:colOff>
      <xdr:row>85</xdr:row>
      <xdr:rowOff>97816</xdr:rowOff>
    </xdr:to>
    <xdr:sp macro="" textlink="">
      <xdr:nvSpPr>
        <xdr:cNvPr id="242" name="フローチャート: 判断 241">
          <a:extLst>
            <a:ext uri="{FF2B5EF4-FFF2-40B4-BE49-F238E27FC236}">
              <a16:creationId xmlns:a16="http://schemas.microsoft.com/office/drawing/2014/main" id="{D328CB07-99B0-4941-9299-0AB591FD43B1}"/>
            </a:ext>
          </a:extLst>
        </xdr:cNvPr>
        <xdr:cNvSpPr/>
      </xdr:nvSpPr>
      <xdr:spPr>
        <a:xfrm>
          <a:off x="8699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161265</xdr:rowOff>
    </xdr:from>
    <xdr:to>
      <xdr:col>41</xdr:col>
      <xdr:colOff>101600</xdr:colOff>
      <xdr:row>85</xdr:row>
      <xdr:rowOff>91415</xdr:rowOff>
    </xdr:to>
    <xdr:sp macro="" textlink="">
      <xdr:nvSpPr>
        <xdr:cNvPr id="243" name="フローチャート: 判断 242">
          <a:extLst>
            <a:ext uri="{FF2B5EF4-FFF2-40B4-BE49-F238E27FC236}">
              <a16:creationId xmlns:a16="http://schemas.microsoft.com/office/drawing/2014/main" id="{8985D063-3ACE-4FAE-9B62-DDB7880B163D}"/>
            </a:ext>
          </a:extLst>
        </xdr:cNvPr>
        <xdr:cNvSpPr/>
      </xdr:nvSpPr>
      <xdr:spPr>
        <a:xfrm>
          <a:off x="7810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91542</xdr:rowOff>
    </xdr:from>
    <xdr:to>
      <xdr:col>36</xdr:col>
      <xdr:colOff>165100</xdr:colOff>
      <xdr:row>85</xdr:row>
      <xdr:rowOff>21692</xdr:rowOff>
    </xdr:to>
    <xdr:sp macro="" textlink="">
      <xdr:nvSpPr>
        <xdr:cNvPr id="244" name="フローチャート: 判断 243">
          <a:extLst>
            <a:ext uri="{FF2B5EF4-FFF2-40B4-BE49-F238E27FC236}">
              <a16:creationId xmlns:a16="http://schemas.microsoft.com/office/drawing/2014/main" id="{8B49AAC5-6756-4DDE-8755-8A17D4BAB3E4}"/>
            </a:ext>
          </a:extLst>
        </xdr:cNvPr>
        <xdr:cNvSpPr/>
      </xdr:nvSpPr>
      <xdr:spPr>
        <a:xfrm>
          <a:off x="6921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5063A2B8-50DE-474B-A18D-BEE034BA14F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5E5F629D-DCEE-4BA4-8605-7A985BA56BE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31C04C7B-4041-44F9-BB2E-A538EF82E79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C5AE9082-7FA1-43D2-8EC7-35617B54AD7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96CB2BAC-FBD3-4642-83AD-8C4433549B2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100228</xdr:rowOff>
    </xdr:from>
    <xdr:to>
      <xdr:col>55</xdr:col>
      <xdr:colOff>50800</xdr:colOff>
      <xdr:row>86</xdr:row>
      <xdr:rowOff>30378</xdr:rowOff>
    </xdr:to>
    <xdr:sp macro="" textlink="">
      <xdr:nvSpPr>
        <xdr:cNvPr id="250" name="楕円 249">
          <a:extLst>
            <a:ext uri="{FF2B5EF4-FFF2-40B4-BE49-F238E27FC236}">
              <a16:creationId xmlns:a16="http://schemas.microsoft.com/office/drawing/2014/main" id="{2E96B04B-7527-4752-8E2C-A35BE26933E3}"/>
            </a:ext>
          </a:extLst>
        </xdr:cNvPr>
        <xdr:cNvSpPr/>
      </xdr:nvSpPr>
      <xdr:spPr>
        <a:xfrm>
          <a:off x="10426700" y="1467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15155</xdr:rowOff>
    </xdr:from>
    <xdr:ext cx="469744" cy="259045"/>
    <xdr:sp macro="" textlink="">
      <xdr:nvSpPr>
        <xdr:cNvPr id="251" name="【福祉施設】&#10;一人当たり面積該当値テキスト">
          <a:extLst>
            <a:ext uri="{FF2B5EF4-FFF2-40B4-BE49-F238E27FC236}">
              <a16:creationId xmlns:a16="http://schemas.microsoft.com/office/drawing/2014/main" id="{EFA06C78-7E26-4561-9B1A-83CBA99FA565}"/>
            </a:ext>
          </a:extLst>
        </xdr:cNvPr>
        <xdr:cNvSpPr txBox="1"/>
      </xdr:nvSpPr>
      <xdr:spPr>
        <a:xfrm>
          <a:off x="10515600" y="1458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89255</xdr:rowOff>
    </xdr:from>
    <xdr:to>
      <xdr:col>50</xdr:col>
      <xdr:colOff>165100</xdr:colOff>
      <xdr:row>86</xdr:row>
      <xdr:rowOff>19405</xdr:rowOff>
    </xdr:to>
    <xdr:sp macro="" textlink="">
      <xdr:nvSpPr>
        <xdr:cNvPr id="252" name="楕円 251">
          <a:extLst>
            <a:ext uri="{FF2B5EF4-FFF2-40B4-BE49-F238E27FC236}">
              <a16:creationId xmlns:a16="http://schemas.microsoft.com/office/drawing/2014/main" id="{23D8C299-E213-47FB-9C4C-0B3459DF4D20}"/>
            </a:ext>
          </a:extLst>
        </xdr:cNvPr>
        <xdr:cNvSpPr/>
      </xdr:nvSpPr>
      <xdr:spPr>
        <a:xfrm>
          <a:off x="9588500" y="1466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140055</xdr:rowOff>
    </xdr:from>
    <xdr:to>
      <xdr:col>55</xdr:col>
      <xdr:colOff>0</xdr:colOff>
      <xdr:row>85</xdr:row>
      <xdr:rowOff>151028</xdr:rowOff>
    </xdr:to>
    <xdr:cxnSp macro="">
      <xdr:nvCxnSpPr>
        <xdr:cNvPr id="253" name="直線コネクタ 252">
          <a:extLst>
            <a:ext uri="{FF2B5EF4-FFF2-40B4-BE49-F238E27FC236}">
              <a16:creationId xmlns:a16="http://schemas.microsoft.com/office/drawing/2014/main" id="{46469341-E4AC-425B-8091-9BFE4E886B02}"/>
            </a:ext>
          </a:extLst>
        </xdr:cNvPr>
        <xdr:cNvCxnSpPr/>
      </xdr:nvCxnSpPr>
      <xdr:spPr>
        <a:xfrm>
          <a:off x="9639300" y="14713305"/>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102057</xdr:rowOff>
    </xdr:from>
    <xdr:to>
      <xdr:col>46</xdr:col>
      <xdr:colOff>38100</xdr:colOff>
      <xdr:row>86</xdr:row>
      <xdr:rowOff>32207</xdr:rowOff>
    </xdr:to>
    <xdr:sp macro="" textlink="">
      <xdr:nvSpPr>
        <xdr:cNvPr id="254" name="楕円 253">
          <a:extLst>
            <a:ext uri="{FF2B5EF4-FFF2-40B4-BE49-F238E27FC236}">
              <a16:creationId xmlns:a16="http://schemas.microsoft.com/office/drawing/2014/main" id="{E920DDA1-49CB-4969-BDDC-F84A9B04F085}"/>
            </a:ext>
          </a:extLst>
        </xdr:cNvPr>
        <xdr:cNvSpPr/>
      </xdr:nvSpPr>
      <xdr:spPr>
        <a:xfrm>
          <a:off x="8699500" y="1467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140055</xdr:rowOff>
    </xdr:from>
    <xdr:to>
      <xdr:col>50</xdr:col>
      <xdr:colOff>114300</xdr:colOff>
      <xdr:row>85</xdr:row>
      <xdr:rowOff>152857</xdr:rowOff>
    </xdr:to>
    <xdr:cxnSp macro="">
      <xdr:nvCxnSpPr>
        <xdr:cNvPr id="255" name="直線コネクタ 254">
          <a:extLst>
            <a:ext uri="{FF2B5EF4-FFF2-40B4-BE49-F238E27FC236}">
              <a16:creationId xmlns:a16="http://schemas.microsoft.com/office/drawing/2014/main" id="{0F406FC2-587C-43D7-953F-F89E254E456C}"/>
            </a:ext>
          </a:extLst>
        </xdr:cNvPr>
        <xdr:cNvCxnSpPr/>
      </xdr:nvCxnSpPr>
      <xdr:spPr>
        <a:xfrm flipV="1">
          <a:off x="8750300" y="14713305"/>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103657</xdr:rowOff>
    </xdr:from>
    <xdr:to>
      <xdr:col>41</xdr:col>
      <xdr:colOff>101600</xdr:colOff>
      <xdr:row>86</xdr:row>
      <xdr:rowOff>33807</xdr:rowOff>
    </xdr:to>
    <xdr:sp macro="" textlink="">
      <xdr:nvSpPr>
        <xdr:cNvPr id="256" name="楕円 255">
          <a:extLst>
            <a:ext uri="{FF2B5EF4-FFF2-40B4-BE49-F238E27FC236}">
              <a16:creationId xmlns:a16="http://schemas.microsoft.com/office/drawing/2014/main" id="{4BED9643-06F3-44C7-8134-0927DFC59E82}"/>
            </a:ext>
          </a:extLst>
        </xdr:cNvPr>
        <xdr:cNvSpPr/>
      </xdr:nvSpPr>
      <xdr:spPr>
        <a:xfrm>
          <a:off x="7810500" y="1467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152857</xdr:rowOff>
    </xdr:from>
    <xdr:to>
      <xdr:col>45</xdr:col>
      <xdr:colOff>177800</xdr:colOff>
      <xdr:row>85</xdr:row>
      <xdr:rowOff>154457</xdr:rowOff>
    </xdr:to>
    <xdr:cxnSp macro="">
      <xdr:nvCxnSpPr>
        <xdr:cNvPr id="257" name="直線コネクタ 256">
          <a:extLst>
            <a:ext uri="{FF2B5EF4-FFF2-40B4-BE49-F238E27FC236}">
              <a16:creationId xmlns:a16="http://schemas.microsoft.com/office/drawing/2014/main" id="{05748EB1-FE27-4390-8F79-80EC33B10E2D}"/>
            </a:ext>
          </a:extLst>
        </xdr:cNvPr>
        <xdr:cNvCxnSpPr/>
      </xdr:nvCxnSpPr>
      <xdr:spPr>
        <a:xfrm flipV="1">
          <a:off x="7861300" y="14726107"/>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77767</xdr:rowOff>
    </xdr:from>
    <xdr:ext cx="469744" cy="259045"/>
    <xdr:sp macro="" textlink="">
      <xdr:nvSpPr>
        <xdr:cNvPr id="258" name="n_1aveValue【福祉施設】&#10;一人当たり面積">
          <a:extLst>
            <a:ext uri="{FF2B5EF4-FFF2-40B4-BE49-F238E27FC236}">
              <a16:creationId xmlns:a16="http://schemas.microsoft.com/office/drawing/2014/main" id="{A50F79A6-80B7-4F36-82CF-24254264805F}"/>
            </a:ext>
          </a:extLst>
        </xdr:cNvPr>
        <xdr:cNvSpPr txBox="1"/>
      </xdr:nvSpPr>
      <xdr:spPr>
        <a:xfrm>
          <a:off x="9391727" y="1430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114343</xdr:rowOff>
    </xdr:from>
    <xdr:ext cx="469744" cy="259045"/>
    <xdr:sp macro="" textlink="">
      <xdr:nvSpPr>
        <xdr:cNvPr id="259" name="n_2aveValue【福祉施設】&#10;一人当たり面積">
          <a:extLst>
            <a:ext uri="{FF2B5EF4-FFF2-40B4-BE49-F238E27FC236}">
              <a16:creationId xmlns:a16="http://schemas.microsoft.com/office/drawing/2014/main" id="{1D60A0F6-013E-4A13-9EB5-69E8CB23DF9C}"/>
            </a:ext>
          </a:extLst>
        </xdr:cNvPr>
        <xdr:cNvSpPr txBox="1"/>
      </xdr:nvSpPr>
      <xdr:spPr>
        <a:xfrm>
          <a:off x="8515427" y="1434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107942</xdr:rowOff>
    </xdr:from>
    <xdr:ext cx="469744" cy="259045"/>
    <xdr:sp macro="" textlink="">
      <xdr:nvSpPr>
        <xdr:cNvPr id="260" name="n_3aveValue【福祉施設】&#10;一人当たり面積">
          <a:extLst>
            <a:ext uri="{FF2B5EF4-FFF2-40B4-BE49-F238E27FC236}">
              <a16:creationId xmlns:a16="http://schemas.microsoft.com/office/drawing/2014/main" id="{8D59C428-7396-405A-820C-21E3DF6BDA4A}"/>
            </a:ext>
          </a:extLst>
        </xdr:cNvPr>
        <xdr:cNvSpPr txBox="1"/>
      </xdr:nvSpPr>
      <xdr:spPr>
        <a:xfrm>
          <a:off x="7626427" y="1433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38219</xdr:rowOff>
    </xdr:from>
    <xdr:ext cx="469744" cy="259045"/>
    <xdr:sp macro="" textlink="">
      <xdr:nvSpPr>
        <xdr:cNvPr id="261" name="n_4aveValue【福祉施設】&#10;一人当たり面積">
          <a:extLst>
            <a:ext uri="{FF2B5EF4-FFF2-40B4-BE49-F238E27FC236}">
              <a16:creationId xmlns:a16="http://schemas.microsoft.com/office/drawing/2014/main" id="{9B9D2E34-9C6C-471F-84D4-5FE59702F511}"/>
            </a:ext>
          </a:extLst>
        </xdr:cNvPr>
        <xdr:cNvSpPr txBox="1"/>
      </xdr:nvSpPr>
      <xdr:spPr>
        <a:xfrm>
          <a:off x="6737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10532</xdr:rowOff>
    </xdr:from>
    <xdr:ext cx="469744" cy="259045"/>
    <xdr:sp macro="" textlink="">
      <xdr:nvSpPr>
        <xdr:cNvPr id="262" name="n_1mainValue【福祉施設】&#10;一人当たり面積">
          <a:extLst>
            <a:ext uri="{FF2B5EF4-FFF2-40B4-BE49-F238E27FC236}">
              <a16:creationId xmlns:a16="http://schemas.microsoft.com/office/drawing/2014/main" id="{7FFE1ABC-06B2-48CE-8374-0F11BE2A5D7F}"/>
            </a:ext>
          </a:extLst>
        </xdr:cNvPr>
        <xdr:cNvSpPr txBox="1"/>
      </xdr:nvSpPr>
      <xdr:spPr>
        <a:xfrm>
          <a:off x="9391727" y="1475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23334</xdr:rowOff>
    </xdr:from>
    <xdr:ext cx="469744" cy="259045"/>
    <xdr:sp macro="" textlink="">
      <xdr:nvSpPr>
        <xdr:cNvPr id="263" name="n_2mainValue【福祉施設】&#10;一人当たり面積">
          <a:extLst>
            <a:ext uri="{FF2B5EF4-FFF2-40B4-BE49-F238E27FC236}">
              <a16:creationId xmlns:a16="http://schemas.microsoft.com/office/drawing/2014/main" id="{6913BA55-A2D9-48C1-80CF-562D52F70B3F}"/>
            </a:ext>
          </a:extLst>
        </xdr:cNvPr>
        <xdr:cNvSpPr txBox="1"/>
      </xdr:nvSpPr>
      <xdr:spPr>
        <a:xfrm>
          <a:off x="8515427" y="1476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24934</xdr:rowOff>
    </xdr:from>
    <xdr:ext cx="469744" cy="259045"/>
    <xdr:sp macro="" textlink="">
      <xdr:nvSpPr>
        <xdr:cNvPr id="264" name="n_3mainValue【福祉施設】&#10;一人当たり面積">
          <a:extLst>
            <a:ext uri="{FF2B5EF4-FFF2-40B4-BE49-F238E27FC236}">
              <a16:creationId xmlns:a16="http://schemas.microsoft.com/office/drawing/2014/main" id="{9BC9B0F1-FAAF-4643-A587-ECFA0DCCFB4D}"/>
            </a:ext>
          </a:extLst>
        </xdr:cNvPr>
        <xdr:cNvSpPr txBox="1"/>
      </xdr:nvSpPr>
      <xdr:spPr>
        <a:xfrm>
          <a:off x="7626427" y="14769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5" name="正方形/長方形 264">
          <a:extLst>
            <a:ext uri="{FF2B5EF4-FFF2-40B4-BE49-F238E27FC236}">
              <a16:creationId xmlns:a16="http://schemas.microsoft.com/office/drawing/2014/main" id="{50784FB6-BB79-49B7-9359-EECB47B41BF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6" name="正方形/長方形 265">
          <a:extLst>
            <a:ext uri="{FF2B5EF4-FFF2-40B4-BE49-F238E27FC236}">
              <a16:creationId xmlns:a16="http://schemas.microsoft.com/office/drawing/2014/main" id="{D93B3D51-987D-49C4-A4CD-B1CBFEFBA74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7" name="正方形/長方形 266">
          <a:extLst>
            <a:ext uri="{FF2B5EF4-FFF2-40B4-BE49-F238E27FC236}">
              <a16:creationId xmlns:a16="http://schemas.microsoft.com/office/drawing/2014/main" id="{042AF94D-61E9-46AD-8DB5-CF679A38BA2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8" name="正方形/長方形 267">
          <a:extLst>
            <a:ext uri="{FF2B5EF4-FFF2-40B4-BE49-F238E27FC236}">
              <a16:creationId xmlns:a16="http://schemas.microsoft.com/office/drawing/2014/main" id="{D2CF8D25-84B5-4443-8D0E-F70290B8AD1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9" name="正方形/長方形 268">
          <a:extLst>
            <a:ext uri="{FF2B5EF4-FFF2-40B4-BE49-F238E27FC236}">
              <a16:creationId xmlns:a16="http://schemas.microsoft.com/office/drawing/2014/main" id="{C9822555-9AE4-4CF5-83A9-A9C178E4531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0" name="正方形/長方形 269">
          <a:extLst>
            <a:ext uri="{FF2B5EF4-FFF2-40B4-BE49-F238E27FC236}">
              <a16:creationId xmlns:a16="http://schemas.microsoft.com/office/drawing/2014/main" id="{400323C8-8E97-41F0-A56D-1AF350C1EC6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1" name="正方形/長方形 270">
          <a:extLst>
            <a:ext uri="{FF2B5EF4-FFF2-40B4-BE49-F238E27FC236}">
              <a16:creationId xmlns:a16="http://schemas.microsoft.com/office/drawing/2014/main" id="{F0EF0D06-33F3-4451-8F0B-6A05CDD163A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2" name="正方形/長方形 271">
          <a:extLst>
            <a:ext uri="{FF2B5EF4-FFF2-40B4-BE49-F238E27FC236}">
              <a16:creationId xmlns:a16="http://schemas.microsoft.com/office/drawing/2014/main" id="{6484AF66-4F62-4FA7-8D50-B80B67906F3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3" name="テキスト ボックス 272">
          <a:extLst>
            <a:ext uri="{FF2B5EF4-FFF2-40B4-BE49-F238E27FC236}">
              <a16:creationId xmlns:a16="http://schemas.microsoft.com/office/drawing/2014/main" id="{F430D2C2-FCC4-4A89-BDB4-937E2F5E53C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4" name="直線コネクタ 273">
          <a:extLst>
            <a:ext uri="{FF2B5EF4-FFF2-40B4-BE49-F238E27FC236}">
              <a16:creationId xmlns:a16="http://schemas.microsoft.com/office/drawing/2014/main" id="{A03A2644-5EEC-4FFC-9CA4-7957D18CBA7B}"/>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5" name="テキスト ボックス 274">
          <a:extLst>
            <a:ext uri="{FF2B5EF4-FFF2-40B4-BE49-F238E27FC236}">
              <a16:creationId xmlns:a16="http://schemas.microsoft.com/office/drawing/2014/main" id="{E239652C-3F60-4279-A2C3-F886A569CBDD}"/>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76" name="直線コネクタ 275">
          <a:extLst>
            <a:ext uri="{FF2B5EF4-FFF2-40B4-BE49-F238E27FC236}">
              <a16:creationId xmlns:a16="http://schemas.microsoft.com/office/drawing/2014/main" id="{EC9EC312-72BD-4213-A98E-F072EA317B47}"/>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77" name="テキスト ボックス 276">
          <a:extLst>
            <a:ext uri="{FF2B5EF4-FFF2-40B4-BE49-F238E27FC236}">
              <a16:creationId xmlns:a16="http://schemas.microsoft.com/office/drawing/2014/main" id="{3BB1410C-36CD-45FF-B46E-103468EE411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78" name="直線コネクタ 277">
          <a:extLst>
            <a:ext uri="{FF2B5EF4-FFF2-40B4-BE49-F238E27FC236}">
              <a16:creationId xmlns:a16="http://schemas.microsoft.com/office/drawing/2014/main" id="{92225819-F3FF-4272-B152-F6D097B5EE0A}"/>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79" name="テキスト ボックス 278">
          <a:extLst>
            <a:ext uri="{FF2B5EF4-FFF2-40B4-BE49-F238E27FC236}">
              <a16:creationId xmlns:a16="http://schemas.microsoft.com/office/drawing/2014/main" id="{03294A14-F92B-41E2-B8B5-3D5583A49016}"/>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80" name="直線コネクタ 279">
          <a:extLst>
            <a:ext uri="{FF2B5EF4-FFF2-40B4-BE49-F238E27FC236}">
              <a16:creationId xmlns:a16="http://schemas.microsoft.com/office/drawing/2014/main" id="{E57E72EE-3AF3-4565-BA5F-390F1D05EBE4}"/>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81" name="テキスト ボックス 280">
          <a:extLst>
            <a:ext uri="{FF2B5EF4-FFF2-40B4-BE49-F238E27FC236}">
              <a16:creationId xmlns:a16="http://schemas.microsoft.com/office/drawing/2014/main" id="{BD8D7BB0-3C18-4901-8A2B-DDA1E68823B3}"/>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82" name="直線コネクタ 281">
          <a:extLst>
            <a:ext uri="{FF2B5EF4-FFF2-40B4-BE49-F238E27FC236}">
              <a16:creationId xmlns:a16="http://schemas.microsoft.com/office/drawing/2014/main" id="{E00545D6-1DD8-4BBA-A469-8647818ADF87}"/>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83" name="テキスト ボックス 282">
          <a:extLst>
            <a:ext uri="{FF2B5EF4-FFF2-40B4-BE49-F238E27FC236}">
              <a16:creationId xmlns:a16="http://schemas.microsoft.com/office/drawing/2014/main" id="{382CAD4F-DEEE-49DA-B3C7-73BCACEE7CA7}"/>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84" name="直線コネクタ 283">
          <a:extLst>
            <a:ext uri="{FF2B5EF4-FFF2-40B4-BE49-F238E27FC236}">
              <a16:creationId xmlns:a16="http://schemas.microsoft.com/office/drawing/2014/main" id="{FC50C949-21C0-4EC7-9BB0-340D9A7B3446}"/>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85" name="テキスト ボックス 284">
          <a:extLst>
            <a:ext uri="{FF2B5EF4-FFF2-40B4-BE49-F238E27FC236}">
              <a16:creationId xmlns:a16="http://schemas.microsoft.com/office/drawing/2014/main" id="{0F17FEF5-D630-4B73-84B1-6A7AB22F4D97}"/>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86" name="直線コネクタ 285">
          <a:extLst>
            <a:ext uri="{FF2B5EF4-FFF2-40B4-BE49-F238E27FC236}">
              <a16:creationId xmlns:a16="http://schemas.microsoft.com/office/drawing/2014/main" id="{E81A2E06-1126-42D2-B497-FC92B3402B7B}"/>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87" name="テキスト ボックス 286">
          <a:extLst>
            <a:ext uri="{FF2B5EF4-FFF2-40B4-BE49-F238E27FC236}">
              <a16:creationId xmlns:a16="http://schemas.microsoft.com/office/drawing/2014/main" id="{3FDDFFA4-90BE-41F1-B283-CC4E6254858F}"/>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8" name="直線コネクタ 287">
          <a:extLst>
            <a:ext uri="{FF2B5EF4-FFF2-40B4-BE49-F238E27FC236}">
              <a16:creationId xmlns:a16="http://schemas.microsoft.com/office/drawing/2014/main" id="{94B95E63-9963-466B-B2A0-6F36D93D9685}"/>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市民会館】&#10;有形固定資産減価償却率グラフ枠">
          <a:extLst>
            <a:ext uri="{FF2B5EF4-FFF2-40B4-BE49-F238E27FC236}">
              <a16:creationId xmlns:a16="http://schemas.microsoft.com/office/drawing/2014/main" id="{46C8EBFA-C4BE-4CD3-A8A3-0EB6AA3D69B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108</xdr:row>
      <xdr:rowOff>33745</xdr:rowOff>
    </xdr:to>
    <xdr:cxnSp macro="">
      <xdr:nvCxnSpPr>
        <xdr:cNvPr id="290" name="直線コネクタ 289">
          <a:extLst>
            <a:ext uri="{FF2B5EF4-FFF2-40B4-BE49-F238E27FC236}">
              <a16:creationId xmlns:a16="http://schemas.microsoft.com/office/drawing/2014/main" id="{80891A8D-F149-42C6-8BDA-4DEAD71F88E2}"/>
            </a:ext>
          </a:extLst>
        </xdr:cNvPr>
        <xdr:cNvCxnSpPr/>
      </xdr:nvCxnSpPr>
      <xdr:spPr>
        <a:xfrm flipV="1">
          <a:off x="4634865" y="17286514"/>
          <a:ext cx="0" cy="1263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37572</xdr:rowOff>
    </xdr:from>
    <xdr:ext cx="405111" cy="259045"/>
    <xdr:sp macro="" textlink="">
      <xdr:nvSpPr>
        <xdr:cNvPr id="291" name="【市民会館】&#10;有形固定資産減価償却率最小値テキスト">
          <a:extLst>
            <a:ext uri="{FF2B5EF4-FFF2-40B4-BE49-F238E27FC236}">
              <a16:creationId xmlns:a16="http://schemas.microsoft.com/office/drawing/2014/main" id="{BDB8BF54-907D-4FFE-BCBF-D665D8FA7507}"/>
            </a:ext>
          </a:extLst>
        </xdr:cNvPr>
        <xdr:cNvSpPr txBox="1"/>
      </xdr:nvSpPr>
      <xdr:spPr>
        <a:xfrm>
          <a:off x="4673600" y="1855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33745</xdr:rowOff>
    </xdr:from>
    <xdr:to>
      <xdr:col>24</xdr:col>
      <xdr:colOff>152400</xdr:colOff>
      <xdr:row>108</xdr:row>
      <xdr:rowOff>33745</xdr:rowOff>
    </xdr:to>
    <xdr:cxnSp macro="">
      <xdr:nvCxnSpPr>
        <xdr:cNvPr id="292" name="直線コネクタ 291">
          <a:extLst>
            <a:ext uri="{FF2B5EF4-FFF2-40B4-BE49-F238E27FC236}">
              <a16:creationId xmlns:a16="http://schemas.microsoft.com/office/drawing/2014/main" id="{563B1FF7-A60E-4382-8B7D-2163187C2213}"/>
            </a:ext>
          </a:extLst>
        </xdr:cNvPr>
        <xdr:cNvCxnSpPr/>
      </xdr:nvCxnSpPr>
      <xdr:spPr>
        <a:xfrm>
          <a:off x="4546600" y="1855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293" name="【市民会館】&#10;有形固定資産減価償却率最大値テキスト">
          <a:extLst>
            <a:ext uri="{FF2B5EF4-FFF2-40B4-BE49-F238E27FC236}">
              <a16:creationId xmlns:a16="http://schemas.microsoft.com/office/drawing/2014/main" id="{AA6D206E-A2AD-4CBA-AC85-0B051A95642D}"/>
            </a:ext>
          </a:extLst>
        </xdr:cNvPr>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294" name="直線コネクタ 293">
          <a:extLst>
            <a:ext uri="{FF2B5EF4-FFF2-40B4-BE49-F238E27FC236}">
              <a16:creationId xmlns:a16="http://schemas.microsoft.com/office/drawing/2014/main" id="{31162228-C160-4365-9EFE-F237596B4AD1}"/>
            </a:ext>
          </a:extLst>
        </xdr:cNvPr>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3827</xdr:rowOff>
    </xdr:from>
    <xdr:ext cx="405111" cy="259045"/>
    <xdr:sp macro="" textlink="">
      <xdr:nvSpPr>
        <xdr:cNvPr id="295" name="【市民会館】&#10;有形固定資産減価償却率平均値テキスト">
          <a:extLst>
            <a:ext uri="{FF2B5EF4-FFF2-40B4-BE49-F238E27FC236}">
              <a16:creationId xmlns:a16="http://schemas.microsoft.com/office/drawing/2014/main" id="{1E24C0CD-CED2-4BE2-B2ED-8A071A98C8DB}"/>
            </a:ext>
          </a:extLst>
        </xdr:cNvPr>
        <xdr:cNvSpPr txBox="1"/>
      </xdr:nvSpPr>
      <xdr:spPr>
        <a:xfrm>
          <a:off x="4673600" y="1817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25400</xdr:rowOff>
    </xdr:from>
    <xdr:to>
      <xdr:col>24</xdr:col>
      <xdr:colOff>114300</xdr:colOff>
      <xdr:row>106</xdr:row>
      <xdr:rowOff>127000</xdr:rowOff>
    </xdr:to>
    <xdr:sp macro="" textlink="">
      <xdr:nvSpPr>
        <xdr:cNvPr id="296" name="フローチャート: 判断 295">
          <a:extLst>
            <a:ext uri="{FF2B5EF4-FFF2-40B4-BE49-F238E27FC236}">
              <a16:creationId xmlns:a16="http://schemas.microsoft.com/office/drawing/2014/main" id="{D4DC1C75-B855-4996-9282-ECC186876DEE}"/>
            </a:ext>
          </a:extLst>
        </xdr:cNvPr>
        <xdr:cNvSpPr/>
      </xdr:nvSpPr>
      <xdr:spPr>
        <a:xfrm>
          <a:off x="4584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169092</xdr:rowOff>
    </xdr:from>
    <xdr:to>
      <xdr:col>20</xdr:col>
      <xdr:colOff>38100</xdr:colOff>
      <xdr:row>106</xdr:row>
      <xdr:rowOff>99242</xdr:rowOff>
    </xdr:to>
    <xdr:sp macro="" textlink="">
      <xdr:nvSpPr>
        <xdr:cNvPr id="297" name="フローチャート: 判断 296">
          <a:extLst>
            <a:ext uri="{FF2B5EF4-FFF2-40B4-BE49-F238E27FC236}">
              <a16:creationId xmlns:a16="http://schemas.microsoft.com/office/drawing/2014/main" id="{51A229BD-26EE-4175-BA7A-004CEAD557EA}"/>
            </a:ext>
          </a:extLst>
        </xdr:cNvPr>
        <xdr:cNvSpPr/>
      </xdr:nvSpPr>
      <xdr:spPr>
        <a:xfrm>
          <a:off x="37465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298" name="フローチャート: 判断 297">
          <a:extLst>
            <a:ext uri="{FF2B5EF4-FFF2-40B4-BE49-F238E27FC236}">
              <a16:creationId xmlns:a16="http://schemas.microsoft.com/office/drawing/2014/main" id="{E5892811-7B17-407A-A19A-71DB42D4A5F8}"/>
            </a:ext>
          </a:extLst>
        </xdr:cNvPr>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46627</xdr:rowOff>
    </xdr:from>
    <xdr:to>
      <xdr:col>10</xdr:col>
      <xdr:colOff>165100</xdr:colOff>
      <xdr:row>104</xdr:row>
      <xdr:rowOff>148227</xdr:rowOff>
    </xdr:to>
    <xdr:sp macro="" textlink="">
      <xdr:nvSpPr>
        <xdr:cNvPr id="299" name="フローチャート: 判断 298">
          <a:extLst>
            <a:ext uri="{FF2B5EF4-FFF2-40B4-BE49-F238E27FC236}">
              <a16:creationId xmlns:a16="http://schemas.microsoft.com/office/drawing/2014/main" id="{18B0B139-6F62-4E3C-B632-7EDFDA54FAE7}"/>
            </a:ext>
          </a:extLst>
        </xdr:cNvPr>
        <xdr:cNvSpPr/>
      </xdr:nvSpPr>
      <xdr:spPr>
        <a:xfrm>
          <a:off x="1968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128270</xdr:rowOff>
    </xdr:from>
    <xdr:to>
      <xdr:col>6</xdr:col>
      <xdr:colOff>38100</xdr:colOff>
      <xdr:row>103</xdr:row>
      <xdr:rowOff>58420</xdr:rowOff>
    </xdr:to>
    <xdr:sp macro="" textlink="">
      <xdr:nvSpPr>
        <xdr:cNvPr id="300" name="フローチャート: 判断 299">
          <a:extLst>
            <a:ext uri="{FF2B5EF4-FFF2-40B4-BE49-F238E27FC236}">
              <a16:creationId xmlns:a16="http://schemas.microsoft.com/office/drawing/2014/main" id="{3CC93917-14BF-40BD-BE56-BA2EF66A1BD2}"/>
            </a:ext>
          </a:extLst>
        </xdr:cNvPr>
        <xdr:cNvSpPr/>
      </xdr:nvSpPr>
      <xdr:spPr>
        <a:xfrm>
          <a:off x="1079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1" name="テキスト ボックス 300">
          <a:extLst>
            <a:ext uri="{FF2B5EF4-FFF2-40B4-BE49-F238E27FC236}">
              <a16:creationId xmlns:a16="http://schemas.microsoft.com/office/drawing/2014/main" id="{C0513820-39BD-457A-AB4B-17952BF3FD0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2" name="テキスト ボックス 301">
          <a:extLst>
            <a:ext uri="{FF2B5EF4-FFF2-40B4-BE49-F238E27FC236}">
              <a16:creationId xmlns:a16="http://schemas.microsoft.com/office/drawing/2014/main" id="{2044B67C-01A1-4999-BE37-E8CE77177DB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3" name="テキスト ボックス 302">
          <a:extLst>
            <a:ext uri="{FF2B5EF4-FFF2-40B4-BE49-F238E27FC236}">
              <a16:creationId xmlns:a16="http://schemas.microsoft.com/office/drawing/2014/main" id="{EF4D73A3-71F0-4DA5-86A5-CE2CE9E6C591}"/>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4" name="テキスト ボックス 303">
          <a:extLst>
            <a:ext uri="{FF2B5EF4-FFF2-40B4-BE49-F238E27FC236}">
              <a16:creationId xmlns:a16="http://schemas.microsoft.com/office/drawing/2014/main" id="{B6D92952-BB89-4B35-979D-4F1FBE7B562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5" name="テキスト ボックス 304">
          <a:extLst>
            <a:ext uri="{FF2B5EF4-FFF2-40B4-BE49-F238E27FC236}">
              <a16:creationId xmlns:a16="http://schemas.microsoft.com/office/drawing/2014/main" id="{B2F52F09-E92A-434D-A9CF-6C37FB59B115}"/>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106</xdr:row>
      <xdr:rowOff>107043</xdr:rowOff>
    </xdr:from>
    <xdr:to>
      <xdr:col>10</xdr:col>
      <xdr:colOff>165100</xdr:colOff>
      <xdr:row>107</xdr:row>
      <xdr:rowOff>37193</xdr:rowOff>
    </xdr:to>
    <xdr:sp macro="" textlink="">
      <xdr:nvSpPr>
        <xdr:cNvPr id="306" name="楕円 305">
          <a:extLst>
            <a:ext uri="{FF2B5EF4-FFF2-40B4-BE49-F238E27FC236}">
              <a16:creationId xmlns:a16="http://schemas.microsoft.com/office/drawing/2014/main" id="{490C9FA1-26D8-4901-9B1A-FBBF2DC015A2}"/>
            </a:ext>
          </a:extLst>
        </xdr:cNvPr>
        <xdr:cNvSpPr/>
      </xdr:nvSpPr>
      <xdr:spPr>
        <a:xfrm>
          <a:off x="1968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115769</xdr:rowOff>
    </xdr:from>
    <xdr:ext cx="405111" cy="259045"/>
    <xdr:sp macro="" textlink="">
      <xdr:nvSpPr>
        <xdr:cNvPr id="307" name="n_1aveValue【市民会館】&#10;有形固定資産減価償却率">
          <a:extLst>
            <a:ext uri="{FF2B5EF4-FFF2-40B4-BE49-F238E27FC236}">
              <a16:creationId xmlns:a16="http://schemas.microsoft.com/office/drawing/2014/main" id="{77730D48-0EE5-41DD-BC5C-02A3A7E20E6B}"/>
            </a:ext>
          </a:extLst>
        </xdr:cNvPr>
        <xdr:cNvSpPr txBox="1"/>
      </xdr:nvSpPr>
      <xdr:spPr>
        <a:xfrm>
          <a:off x="3582044" y="17946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308" name="n_2aveValue【市民会館】&#10;有形固定資産減価償却率">
          <a:extLst>
            <a:ext uri="{FF2B5EF4-FFF2-40B4-BE49-F238E27FC236}">
              <a16:creationId xmlns:a16="http://schemas.microsoft.com/office/drawing/2014/main" id="{3EBB1F28-4059-494F-AEB5-91E52880CBFA}"/>
            </a:ext>
          </a:extLst>
        </xdr:cNvPr>
        <xdr:cNvSpPr txBox="1"/>
      </xdr:nvSpPr>
      <xdr:spPr>
        <a:xfrm>
          <a:off x="2705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164754</xdr:rowOff>
    </xdr:from>
    <xdr:ext cx="405111" cy="259045"/>
    <xdr:sp macro="" textlink="">
      <xdr:nvSpPr>
        <xdr:cNvPr id="309" name="n_3aveValue【市民会館】&#10;有形固定資産減価償却率">
          <a:extLst>
            <a:ext uri="{FF2B5EF4-FFF2-40B4-BE49-F238E27FC236}">
              <a16:creationId xmlns:a16="http://schemas.microsoft.com/office/drawing/2014/main" id="{C6E5B198-7051-46A9-BFE2-6D644BDE829B}"/>
            </a:ext>
          </a:extLst>
        </xdr:cNvPr>
        <xdr:cNvSpPr txBox="1"/>
      </xdr:nvSpPr>
      <xdr:spPr>
        <a:xfrm>
          <a:off x="1816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74947</xdr:rowOff>
    </xdr:from>
    <xdr:ext cx="405111" cy="259045"/>
    <xdr:sp macro="" textlink="">
      <xdr:nvSpPr>
        <xdr:cNvPr id="310" name="n_4aveValue【市民会館】&#10;有形固定資産減価償却率">
          <a:extLst>
            <a:ext uri="{FF2B5EF4-FFF2-40B4-BE49-F238E27FC236}">
              <a16:creationId xmlns:a16="http://schemas.microsoft.com/office/drawing/2014/main" id="{519914A6-2292-4F17-858C-0A099AA3AB12}"/>
            </a:ext>
          </a:extLst>
        </xdr:cNvPr>
        <xdr:cNvSpPr txBox="1"/>
      </xdr:nvSpPr>
      <xdr:spPr>
        <a:xfrm>
          <a:off x="927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28320</xdr:rowOff>
    </xdr:from>
    <xdr:ext cx="405111" cy="259045"/>
    <xdr:sp macro="" textlink="">
      <xdr:nvSpPr>
        <xdr:cNvPr id="311" name="n_3mainValue【市民会館】&#10;有形固定資産減価償却率">
          <a:extLst>
            <a:ext uri="{FF2B5EF4-FFF2-40B4-BE49-F238E27FC236}">
              <a16:creationId xmlns:a16="http://schemas.microsoft.com/office/drawing/2014/main" id="{6D42F9C6-B919-4746-B2F1-04A4CB99DF61}"/>
            </a:ext>
          </a:extLst>
        </xdr:cNvPr>
        <xdr:cNvSpPr txBox="1"/>
      </xdr:nvSpPr>
      <xdr:spPr>
        <a:xfrm>
          <a:off x="1816744" y="1837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2" name="正方形/長方形 311">
          <a:extLst>
            <a:ext uri="{FF2B5EF4-FFF2-40B4-BE49-F238E27FC236}">
              <a16:creationId xmlns:a16="http://schemas.microsoft.com/office/drawing/2014/main" id="{2AF69034-6F3C-496B-B5BC-DA4D638EC11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3" name="正方形/長方形 312">
          <a:extLst>
            <a:ext uri="{FF2B5EF4-FFF2-40B4-BE49-F238E27FC236}">
              <a16:creationId xmlns:a16="http://schemas.microsoft.com/office/drawing/2014/main" id="{E41AC333-C9C7-415F-B7E8-601479ED9D6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4" name="正方形/長方形 313">
          <a:extLst>
            <a:ext uri="{FF2B5EF4-FFF2-40B4-BE49-F238E27FC236}">
              <a16:creationId xmlns:a16="http://schemas.microsoft.com/office/drawing/2014/main" id="{B3BD7CE9-61DF-42E8-B55B-EFEA293826A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5" name="正方形/長方形 314">
          <a:extLst>
            <a:ext uri="{FF2B5EF4-FFF2-40B4-BE49-F238E27FC236}">
              <a16:creationId xmlns:a16="http://schemas.microsoft.com/office/drawing/2014/main" id="{7098069B-DB37-4861-88E4-9F474B9F587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6" name="正方形/長方形 315">
          <a:extLst>
            <a:ext uri="{FF2B5EF4-FFF2-40B4-BE49-F238E27FC236}">
              <a16:creationId xmlns:a16="http://schemas.microsoft.com/office/drawing/2014/main" id="{7D8F29D4-0A5C-43C0-A57D-611EB429918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7" name="正方形/長方形 316">
          <a:extLst>
            <a:ext uri="{FF2B5EF4-FFF2-40B4-BE49-F238E27FC236}">
              <a16:creationId xmlns:a16="http://schemas.microsoft.com/office/drawing/2014/main" id="{6CAC77FB-6D31-4776-BA9C-B9CB1FDCB38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8" name="正方形/長方形 317">
          <a:extLst>
            <a:ext uri="{FF2B5EF4-FFF2-40B4-BE49-F238E27FC236}">
              <a16:creationId xmlns:a16="http://schemas.microsoft.com/office/drawing/2014/main" id="{C9203D59-A164-4E16-B1F8-BA18210268F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9" name="正方形/長方形 318">
          <a:extLst>
            <a:ext uri="{FF2B5EF4-FFF2-40B4-BE49-F238E27FC236}">
              <a16:creationId xmlns:a16="http://schemas.microsoft.com/office/drawing/2014/main" id="{2B77BD7F-6859-49B8-A919-CF53BBA6DA2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0" name="テキスト ボックス 319">
          <a:extLst>
            <a:ext uri="{FF2B5EF4-FFF2-40B4-BE49-F238E27FC236}">
              <a16:creationId xmlns:a16="http://schemas.microsoft.com/office/drawing/2014/main" id="{772BC585-EE6E-4E3A-A9EC-9BBC1D518B34}"/>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1" name="直線コネクタ 320">
          <a:extLst>
            <a:ext uri="{FF2B5EF4-FFF2-40B4-BE49-F238E27FC236}">
              <a16:creationId xmlns:a16="http://schemas.microsoft.com/office/drawing/2014/main" id="{EA9F872F-726F-48E5-ABA8-70DE6DC76D9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22" name="直線コネクタ 321">
          <a:extLst>
            <a:ext uri="{FF2B5EF4-FFF2-40B4-BE49-F238E27FC236}">
              <a16:creationId xmlns:a16="http://schemas.microsoft.com/office/drawing/2014/main" id="{72F3BDCB-6495-4ABB-9686-F3FA80CE5404}"/>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23" name="テキスト ボックス 322">
          <a:extLst>
            <a:ext uri="{FF2B5EF4-FFF2-40B4-BE49-F238E27FC236}">
              <a16:creationId xmlns:a16="http://schemas.microsoft.com/office/drawing/2014/main" id="{2FD33687-67AA-4A5C-A36D-C36A6A15EABE}"/>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24" name="直線コネクタ 323">
          <a:extLst>
            <a:ext uri="{FF2B5EF4-FFF2-40B4-BE49-F238E27FC236}">
              <a16:creationId xmlns:a16="http://schemas.microsoft.com/office/drawing/2014/main" id="{175A669B-5810-4A75-82E2-86FC63858238}"/>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25" name="テキスト ボックス 324">
          <a:extLst>
            <a:ext uri="{FF2B5EF4-FFF2-40B4-BE49-F238E27FC236}">
              <a16:creationId xmlns:a16="http://schemas.microsoft.com/office/drawing/2014/main" id="{4625859D-106F-4123-B6E4-A5E3B5B7DCF1}"/>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26" name="直線コネクタ 325">
          <a:extLst>
            <a:ext uri="{FF2B5EF4-FFF2-40B4-BE49-F238E27FC236}">
              <a16:creationId xmlns:a16="http://schemas.microsoft.com/office/drawing/2014/main" id="{3F9B17B3-C34D-4DA6-A344-2DB12B20F411}"/>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27" name="テキスト ボックス 326">
          <a:extLst>
            <a:ext uri="{FF2B5EF4-FFF2-40B4-BE49-F238E27FC236}">
              <a16:creationId xmlns:a16="http://schemas.microsoft.com/office/drawing/2014/main" id="{E9A9C9E9-6506-4FAF-81FF-3FCB5C24BE34}"/>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28" name="直線コネクタ 327">
          <a:extLst>
            <a:ext uri="{FF2B5EF4-FFF2-40B4-BE49-F238E27FC236}">
              <a16:creationId xmlns:a16="http://schemas.microsoft.com/office/drawing/2014/main" id="{A831E9DA-B3EB-476A-87ED-EB313903C42A}"/>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29" name="テキスト ボックス 328">
          <a:extLst>
            <a:ext uri="{FF2B5EF4-FFF2-40B4-BE49-F238E27FC236}">
              <a16:creationId xmlns:a16="http://schemas.microsoft.com/office/drawing/2014/main" id="{F259C114-8017-4348-A4FE-37EC88AAEC82}"/>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0" name="直線コネクタ 329">
          <a:extLst>
            <a:ext uri="{FF2B5EF4-FFF2-40B4-BE49-F238E27FC236}">
              <a16:creationId xmlns:a16="http://schemas.microsoft.com/office/drawing/2014/main" id="{76BDA42E-2FCC-4CC2-A602-5A8014B91968}"/>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31" name="テキスト ボックス 330">
          <a:extLst>
            <a:ext uri="{FF2B5EF4-FFF2-40B4-BE49-F238E27FC236}">
              <a16:creationId xmlns:a16="http://schemas.microsoft.com/office/drawing/2014/main" id="{797B42D6-6C28-4804-9E47-AD156803A5AF}"/>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2" name="直線コネクタ 331">
          <a:extLst>
            <a:ext uri="{FF2B5EF4-FFF2-40B4-BE49-F238E27FC236}">
              <a16:creationId xmlns:a16="http://schemas.microsoft.com/office/drawing/2014/main" id="{474D3891-1551-49F2-BAC5-37BAA4829685}"/>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3" name="テキスト ボックス 332">
          <a:extLst>
            <a:ext uri="{FF2B5EF4-FFF2-40B4-BE49-F238E27FC236}">
              <a16:creationId xmlns:a16="http://schemas.microsoft.com/office/drawing/2014/main" id="{5F99ABDE-A3EA-4828-AA3A-B9D94446DF98}"/>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4" name="【市民会館】&#10;一人当たり面積グラフ枠">
          <a:extLst>
            <a:ext uri="{FF2B5EF4-FFF2-40B4-BE49-F238E27FC236}">
              <a16:creationId xmlns:a16="http://schemas.microsoft.com/office/drawing/2014/main" id="{C6500103-0E46-4938-BE29-7C1D5E84B9B8}"/>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165736</xdr:rowOff>
    </xdr:from>
    <xdr:to>
      <xdr:col>54</xdr:col>
      <xdr:colOff>189865</xdr:colOff>
      <xdr:row>108</xdr:row>
      <xdr:rowOff>92583</xdr:rowOff>
    </xdr:to>
    <xdr:cxnSp macro="">
      <xdr:nvCxnSpPr>
        <xdr:cNvPr id="335" name="直線コネクタ 334">
          <a:extLst>
            <a:ext uri="{FF2B5EF4-FFF2-40B4-BE49-F238E27FC236}">
              <a16:creationId xmlns:a16="http://schemas.microsoft.com/office/drawing/2014/main" id="{FEF2BDA7-B5A0-4B81-ACBF-731B2EE42F64}"/>
            </a:ext>
          </a:extLst>
        </xdr:cNvPr>
        <xdr:cNvCxnSpPr/>
      </xdr:nvCxnSpPr>
      <xdr:spPr>
        <a:xfrm flipV="1">
          <a:off x="10476865" y="17310736"/>
          <a:ext cx="0" cy="1298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96410</xdr:rowOff>
    </xdr:from>
    <xdr:ext cx="469744" cy="259045"/>
    <xdr:sp macro="" textlink="">
      <xdr:nvSpPr>
        <xdr:cNvPr id="336" name="【市民会館】&#10;一人当たり面積最小値テキスト">
          <a:extLst>
            <a:ext uri="{FF2B5EF4-FFF2-40B4-BE49-F238E27FC236}">
              <a16:creationId xmlns:a16="http://schemas.microsoft.com/office/drawing/2014/main" id="{40AD60E4-38E9-4B50-A3DE-72E2D7F90B97}"/>
            </a:ext>
          </a:extLst>
        </xdr:cNvPr>
        <xdr:cNvSpPr txBox="1"/>
      </xdr:nvSpPr>
      <xdr:spPr>
        <a:xfrm>
          <a:off x="10515600" y="1861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92583</xdr:rowOff>
    </xdr:from>
    <xdr:to>
      <xdr:col>55</xdr:col>
      <xdr:colOff>88900</xdr:colOff>
      <xdr:row>108</xdr:row>
      <xdr:rowOff>92583</xdr:rowOff>
    </xdr:to>
    <xdr:cxnSp macro="">
      <xdr:nvCxnSpPr>
        <xdr:cNvPr id="337" name="直線コネクタ 336">
          <a:extLst>
            <a:ext uri="{FF2B5EF4-FFF2-40B4-BE49-F238E27FC236}">
              <a16:creationId xmlns:a16="http://schemas.microsoft.com/office/drawing/2014/main" id="{9D27AEEB-8830-4A1A-B8B6-2BFEADC900AB}"/>
            </a:ext>
          </a:extLst>
        </xdr:cNvPr>
        <xdr:cNvCxnSpPr/>
      </xdr:nvCxnSpPr>
      <xdr:spPr>
        <a:xfrm>
          <a:off x="10388600" y="18609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112413</xdr:rowOff>
    </xdr:from>
    <xdr:ext cx="469744" cy="259045"/>
    <xdr:sp macro="" textlink="">
      <xdr:nvSpPr>
        <xdr:cNvPr id="338" name="【市民会館】&#10;一人当たり面積最大値テキスト">
          <a:extLst>
            <a:ext uri="{FF2B5EF4-FFF2-40B4-BE49-F238E27FC236}">
              <a16:creationId xmlns:a16="http://schemas.microsoft.com/office/drawing/2014/main" id="{94E61FC9-48B0-40FB-83DC-9E64FB71E423}"/>
            </a:ext>
          </a:extLst>
        </xdr:cNvPr>
        <xdr:cNvSpPr txBox="1"/>
      </xdr:nvSpPr>
      <xdr:spPr>
        <a:xfrm>
          <a:off x="10515600" y="170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165736</xdr:rowOff>
    </xdr:from>
    <xdr:to>
      <xdr:col>55</xdr:col>
      <xdr:colOff>88900</xdr:colOff>
      <xdr:row>100</xdr:row>
      <xdr:rowOff>165736</xdr:rowOff>
    </xdr:to>
    <xdr:cxnSp macro="">
      <xdr:nvCxnSpPr>
        <xdr:cNvPr id="339" name="直線コネクタ 338">
          <a:extLst>
            <a:ext uri="{FF2B5EF4-FFF2-40B4-BE49-F238E27FC236}">
              <a16:creationId xmlns:a16="http://schemas.microsoft.com/office/drawing/2014/main" id="{2D59AED2-72B9-4E83-A5D8-F8FEFF6659A5}"/>
            </a:ext>
          </a:extLst>
        </xdr:cNvPr>
        <xdr:cNvCxnSpPr/>
      </xdr:nvCxnSpPr>
      <xdr:spPr>
        <a:xfrm>
          <a:off x="10388600" y="1731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83838</xdr:rowOff>
    </xdr:from>
    <xdr:ext cx="469744" cy="259045"/>
    <xdr:sp macro="" textlink="">
      <xdr:nvSpPr>
        <xdr:cNvPr id="340" name="【市民会館】&#10;一人当たり面積平均値テキスト">
          <a:extLst>
            <a:ext uri="{FF2B5EF4-FFF2-40B4-BE49-F238E27FC236}">
              <a16:creationId xmlns:a16="http://schemas.microsoft.com/office/drawing/2014/main" id="{FDDFE332-7BA9-42BB-99E4-85F5335859F1}"/>
            </a:ext>
          </a:extLst>
        </xdr:cNvPr>
        <xdr:cNvSpPr txBox="1"/>
      </xdr:nvSpPr>
      <xdr:spPr>
        <a:xfrm>
          <a:off x="10515600" y="1842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105411</xdr:rowOff>
    </xdr:from>
    <xdr:to>
      <xdr:col>55</xdr:col>
      <xdr:colOff>50800</xdr:colOff>
      <xdr:row>108</xdr:row>
      <xdr:rowOff>35561</xdr:rowOff>
    </xdr:to>
    <xdr:sp macro="" textlink="">
      <xdr:nvSpPr>
        <xdr:cNvPr id="341" name="フローチャート: 判断 340">
          <a:extLst>
            <a:ext uri="{FF2B5EF4-FFF2-40B4-BE49-F238E27FC236}">
              <a16:creationId xmlns:a16="http://schemas.microsoft.com/office/drawing/2014/main" id="{9AB371A7-4EC3-484F-A97D-A2B25F1FD172}"/>
            </a:ext>
          </a:extLst>
        </xdr:cNvPr>
        <xdr:cNvSpPr/>
      </xdr:nvSpPr>
      <xdr:spPr>
        <a:xfrm>
          <a:off x="104267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30353</xdr:rowOff>
    </xdr:from>
    <xdr:to>
      <xdr:col>50</xdr:col>
      <xdr:colOff>165100</xdr:colOff>
      <xdr:row>107</xdr:row>
      <xdr:rowOff>131953</xdr:rowOff>
    </xdr:to>
    <xdr:sp macro="" textlink="">
      <xdr:nvSpPr>
        <xdr:cNvPr id="342" name="フローチャート: 判断 341">
          <a:extLst>
            <a:ext uri="{FF2B5EF4-FFF2-40B4-BE49-F238E27FC236}">
              <a16:creationId xmlns:a16="http://schemas.microsoft.com/office/drawing/2014/main" id="{0A8223C0-4956-4CF6-95AC-D4175D0CD80E}"/>
            </a:ext>
          </a:extLst>
        </xdr:cNvPr>
        <xdr:cNvSpPr/>
      </xdr:nvSpPr>
      <xdr:spPr>
        <a:xfrm>
          <a:off x="9588500" y="183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14732</xdr:rowOff>
    </xdr:from>
    <xdr:to>
      <xdr:col>46</xdr:col>
      <xdr:colOff>38100</xdr:colOff>
      <xdr:row>107</xdr:row>
      <xdr:rowOff>116332</xdr:rowOff>
    </xdr:to>
    <xdr:sp macro="" textlink="">
      <xdr:nvSpPr>
        <xdr:cNvPr id="343" name="フローチャート: 判断 342">
          <a:extLst>
            <a:ext uri="{FF2B5EF4-FFF2-40B4-BE49-F238E27FC236}">
              <a16:creationId xmlns:a16="http://schemas.microsoft.com/office/drawing/2014/main" id="{2770B90F-F477-4B7C-B2C7-D629EED4D399}"/>
            </a:ext>
          </a:extLst>
        </xdr:cNvPr>
        <xdr:cNvSpPr/>
      </xdr:nvSpPr>
      <xdr:spPr>
        <a:xfrm>
          <a:off x="8699500" y="1835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168275</xdr:rowOff>
    </xdr:from>
    <xdr:to>
      <xdr:col>41</xdr:col>
      <xdr:colOff>101600</xdr:colOff>
      <xdr:row>107</xdr:row>
      <xdr:rowOff>98425</xdr:rowOff>
    </xdr:to>
    <xdr:sp macro="" textlink="">
      <xdr:nvSpPr>
        <xdr:cNvPr id="344" name="フローチャート: 判断 343">
          <a:extLst>
            <a:ext uri="{FF2B5EF4-FFF2-40B4-BE49-F238E27FC236}">
              <a16:creationId xmlns:a16="http://schemas.microsoft.com/office/drawing/2014/main" id="{509CD018-076E-4FA0-9106-EC5FE6B7214F}"/>
            </a:ext>
          </a:extLst>
        </xdr:cNvPr>
        <xdr:cNvSpPr/>
      </xdr:nvSpPr>
      <xdr:spPr>
        <a:xfrm>
          <a:off x="7810500" y="183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104648</xdr:rowOff>
    </xdr:from>
    <xdr:to>
      <xdr:col>36</xdr:col>
      <xdr:colOff>165100</xdr:colOff>
      <xdr:row>108</xdr:row>
      <xdr:rowOff>34798</xdr:rowOff>
    </xdr:to>
    <xdr:sp macro="" textlink="">
      <xdr:nvSpPr>
        <xdr:cNvPr id="345" name="フローチャート: 判断 344">
          <a:extLst>
            <a:ext uri="{FF2B5EF4-FFF2-40B4-BE49-F238E27FC236}">
              <a16:creationId xmlns:a16="http://schemas.microsoft.com/office/drawing/2014/main" id="{5D5D0EB6-520D-4F7C-AE98-5452DBCCDB2F}"/>
            </a:ext>
          </a:extLst>
        </xdr:cNvPr>
        <xdr:cNvSpPr/>
      </xdr:nvSpPr>
      <xdr:spPr>
        <a:xfrm>
          <a:off x="6921500" y="184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6" name="テキスト ボックス 345">
          <a:extLst>
            <a:ext uri="{FF2B5EF4-FFF2-40B4-BE49-F238E27FC236}">
              <a16:creationId xmlns:a16="http://schemas.microsoft.com/office/drawing/2014/main" id="{301449B6-6616-44AB-BCDB-ADC9A17C92E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7" name="テキスト ボックス 346">
          <a:extLst>
            <a:ext uri="{FF2B5EF4-FFF2-40B4-BE49-F238E27FC236}">
              <a16:creationId xmlns:a16="http://schemas.microsoft.com/office/drawing/2014/main" id="{808A0C7C-DF3D-4D81-B441-DE34978DFEC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8" name="テキスト ボックス 347">
          <a:extLst>
            <a:ext uri="{FF2B5EF4-FFF2-40B4-BE49-F238E27FC236}">
              <a16:creationId xmlns:a16="http://schemas.microsoft.com/office/drawing/2014/main" id="{18BB99A7-1370-4A02-B622-6E7953779F8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id="{96A46735-3D71-4E9E-90BD-F25B84818BE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id="{42507D4C-BF29-451B-A988-D38D93B0E6B6}"/>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118745</xdr:rowOff>
    </xdr:from>
    <xdr:to>
      <xdr:col>41</xdr:col>
      <xdr:colOff>101600</xdr:colOff>
      <xdr:row>108</xdr:row>
      <xdr:rowOff>48895</xdr:rowOff>
    </xdr:to>
    <xdr:sp macro="" textlink="">
      <xdr:nvSpPr>
        <xdr:cNvPr id="351" name="楕円 350">
          <a:extLst>
            <a:ext uri="{FF2B5EF4-FFF2-40B4-BE49-F238E27FC236}">
              <a16:creationId xmlns:a16="http://schemas.microsoft.com/office/drawing/2014/main" id="{315AB944-31F7-475D-81CC-4025585DAB29}"/>
            </a:ext>
          </a:extLst>
        </xdr:cNvPr>
        <xdr:cNvSpPr/>
      </xdr:nvSpPr>
      <xdr:spPr>
        <a:xfrm>
          <a:off x="7810500" y="1846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148480</xdr:rowOff>
    </xdr:from>
    <xdr:ext cx="469744" cy="259045"/>
    <xdr:sp macro="" textlink="">
      <xdr:nvSpPr>
        <xdr:cNvPr id="352" name="n_1aveValue【市民会館】&#10;一人当たり面積">
          <a:extLst>
            <a:ext uri="{FF2B5EF4-FFF2-40B4-BE49-F238E27FC236}">
              <a16:creationId xmlns:a16="http://schemas.microsoft.com/office/drawing/2014/main" id="{78C25783-D9CC-4A93-BD15-E7C57162993B}"/>
            </a:ext>
          </a:extLst>
        </xdr:cNvPr>
        <xdr:cNvSpPr txBox="1"/>
      </xdr:nvSpPr>
      <xdr:spPr>
        <a:xfrm>
          <a:off x="9391727" y="1815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132859</xdr:rowOff>
    </xdr:from>
    <xdr:ext cx="469744" cy="259045"/>
    <xdr:sp macro="" textlink="">
      <xdr:nvSpPr>
        <xdr:cNvPr id="353" name="n_2aveValue【市民会館】&#10;一人当たり面積">
          <a:extLst>
            <a:ext uri="{FF2B5EF4-FFF2-40B4-BE49-F238E27FC236}">
              <a16:creationId xmlns:a16="http://schemas.microsoft.com/office/drawing/2014/main" id="{309357AF-C665-4804-95B7-46B481284A29}"/>
            </a:ext>
          </a:extLst>
        </xdr:cNvPr>
        <xdr:cNvSpPr txBox="1"/>
      </xdr:nvSpPr>
      <xdr:spPr>
        <a:xfrm>
          <a:off x="8515427" y="1813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114952</xdr:rowOff>
    </xdr:from>
    <xdr:ext cx="469744" cy="259045"/>
    <xdr:sp macro="" textlink="">
      <xdr:nvSpPr>
        <xdr:cNvPr id="354" name="n_3aveValue【市民会館】&#10;一人当たり面積">
          <a:extLst>
            <a:ext uri="{FF2B5EF4-FFF2-40B4-BE49-F238E27FC236}">
              <a16:creationId xmlns:a16="http://schemas.microsoft.com/office/drawing/2014/main" id="{FD74485E-C525-40C6-AA36-6C3B8A86E6E2}"/>
            </a:ext>
          </a:extLst>
        </xdr:cNvPr>
        <xdr:cNvSpPr txBox="1"/>
      </xdr:nvSpPr>
      <xdr:spPr>
        <a:xfrm>
          <a:off x="7626427" y="181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51325</xdr:rowOff>
    </xdr:from>
    <xdr:ext cx="469744" cy="259045"/>
    <xdr:sp macro="" textlink="">
      <xdr:nvSpPr>
        <xdr:cNvPr id="355" name="n_4aveValue【市民会館】&#10;一人当たり面積">
          <a:extLst>
            <a:ext uri="{FF2B5EF4-FFF2-40B4-BE49-F238E27FC236}">
              <a16:creationId xmlns:a16="http://schemas.microsoft.com/office/drawing/2014/main" id="{30CB9AA1-DB08-4C67-87CB-DED1FBDF267B}"/>
            </a:ext>
          </a:extLst>
        </xdr:cNvPr>
        <xdr:cNvSpPr txBox="1"/>
      </xdr:nvSpPr>
      <xdr:spPr>
        <a:xfrm>
          <a:off x="6737427" y="1822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40022</xdr:rowOff>
    </xdr:from>
    <xdr:ext cx="469744" cy="259045"/>
    <xdr:sp macro="" textlink="">
      <xdr:nvSpPr>
        <xdr:cNvPr id="356" name="n_3mainValue【市民会館】&#10;一人当たり面積">
          <a:extLst>
            <a:ext uri="{FF2B5EF4-FFF2-40B4-BE49-F238E27FC236}">
              <a16:creationId xmlns:a16="http://schemas.microsoft.com/office/drawing/2014/main" id="{DFB61985-743E-4686-8EBA-240B3FAD19CE}"/>
            </a:ext>
          </a:extLst>
        </xdr:cNvPr>
        <xdr:cNvSpPr txBox="1"/>
      </xdr:nvSpPr>
      <xdr:spPr>
        <a:xfrm>
          <a:off x="7626427"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7" name="正方形/長方形 356">
          <a:extLst>
            <a:ext uri="{FF2B5EF4-FFF2-40B4-BE49-F238E27FC236}">
              <a16:creationId xmlns:a16="http://schemas.microsoft.com/office/drawing/2014/main" id="{49A05F61-8C74-4A89-B77E-FA6777AD71F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8" name="正方形/長方形 357">
          <a:extLst>
            <a:ext uri="{FF2B5EF4-FFF2-40B4-BE49-F238E27FC236}">
              <a16:creationId xmlns:a16="http://schemas.microsoft.com/office/drawing/2014/main" id="{8AAE51AC-2FB3-4F16-B506-C80B7A6A5C2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9" name="正方形/長方形 358">
          <a:extLst>
            <a:ext uri="{FF2B5EF4-FFF2-40B4-BE49-F238E27FC236}">
              <a16:creationId xmlns:a16="http://schemas.microsoft.com/office/drawing/2014/main" id="{68E96D1D-3A7C-4291-B3E8-1DF42012573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0" name="正方形/長方形 359">
          <a:extLst>
            <a:ext uri="{FF2B5EF4-FFF2-40B4-BE49-F238E27FC236}">
              <a16:creationId xmlns:a16="http://schemas.microsoft.com/office/drawing/2014/main" id="{78452D89-818D-4C39-AA00-ABBC74251E0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1" name="正方形/長方形 360">
          <a:extLst>
            <a:ext uri="{FF2B5EF4-FFF2-40B4-BE49-F238E27FC236}">
              <a16:creationId xmlns:a16="http://schemas.microsoft.com/office/drawing/2014/main" id="{6DA9AD0F-6AFF-4AC8-8DDF-B9DEA278806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2" name="正方形/長方形 361">
          <a:extLst>
            <a:ext uri="{FF2B5EF4-FFF2-40B4-BE49-F238E27FC236}">
              <a16:creationId xmlns:a16="http://schemas.microsoft.com/office/drawing/2014/main" id="{53D8EC6C-57B5-4E64-AA30-DA0DE60AF10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3" name="正方形/長方形 362">
          <a:extLst>
            <a:ext uri="{FF2B5EF4-FFF2-40B4-BE49-F238E27FC236}">
              <a16:creationId xmlns:a16="http://schemas.microsoft.com/office/drawing/2014/main" id="{21147E0F-CA6F-4C9C-9948-7F79CD9082D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4" name="正方形/長方形 363">
          <a:extLst>
            <a:ext uri="{FF2B5EF4-FFF2-40B4-BE49-F238E27FC236}">
              <a16:creationId xmlns:a16="http://schemas.microsoft.com/office/drawing/2014/main" id="{E078D040-138B-43F1-BE58-263C5BD5A77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5" name="テキスト ボックス 364">
          <a:extLst>
            <a:ext uri="{FF2B5EF4-FFF2-40B4-BE49-F238E27FC236}">
              <a16:creationId xmlns:a16="http://schemas.microsoft.com/office/drawing/2014/main" id="{DFF7E735-1B74-4283-8643-2DA29295FB2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6" name="直線コネクタ 365">
          <a:extLst>
            <a:ext uri="{FF2B5EF4-FFF2-40B4-BE49-F238E27FC236}">
              <a16:creationId xmlns:a16="http://schemas.microsoft.com/office/drawing/2014/main" id="{EC9B8889-33F8-4DE2-9FC3-37EECCC333F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7" name="テキスト ボックス 366">
          <a:extLst>
            <a:ext uri="{FF2B5EF4-FFF2-40B4-BE49-F238E27FC236}">
              <a16:creationId xmlns:a16="http://schemas.microsoft.com/office/drawing/2014/main" id="{48DDE2EF-1ACF-4852-85F6-57F08EEBAFC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68" name="直線コネクタ 367">
          <a:extLst>
            <a:ext uri="{FF2B5EF4-FFF2-40B4-BE49-F238E27FC236}">
              <a16:creationId xmlns:a16="http://schemas.microsoft.com/office/drawing/2014/main" id="{DAB7931F-6719-49C8-A65E-2607B8B515C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69" name="テキスト ボックス 368">
          <a:extLst>
            <a:ext uri="{FF2B5EF4-FFF2-40B4-BE49-F238E27FC236}">
              <a16:creationId xmlns:a16="http://schemas.microsoft.com/office/drawing/2014/main" id="{A3C4E434-7BDA-4430-9336-9DC1CE8A8335}"/>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0" name="直線コネクタ 369">
          <a:extLst>
            <a:ext uri="{FF2B5EF4-FFF2-40B4-BE49-F238E27FC236}">
              <a16:creationId xmlns:a16="http://schemas.microsoft.com/office/drawing/2014/main" id="{8FC6C919-1AB1-4A76-9F27-274680F9855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1" name="テキスト ボックス 370">
          <a:extLst>
            <a:ext uri="{FF2B5EF4-FFF2-40B4-BE49-F238E27FC236}">
              <a16:creationId xmlns:a16="http://schemas.microsoft.com/office/drawing/2014/main" id="{43ACF957-D330-4412-9DF2-2AC6679DDB6F}"/>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2" name="直線コネクタ 371">
          <a:extLst>
            <a:ext uri="{FF2B5EF4-FFF2-40B4-BE49-F238E27FC236}">
              <a16:creationId xmlns:a16="http://schemas.microsoft.com/office/drawing/2014/main" id="{0C4AA538-DA07-4194-AD87-47FAFF69EDDB}"/>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3" name="テキスト ボックス 372">
          <a:extLst>
            <a:ext uri="{FF2B5EF4-FFF2-40B4-BE49-F238E27FC236}">
              <a16:creationId xmlns:a16="http://schemas.microsoft.com/office/drawing/2014/main" id="{8B644FCC-A2B0-4ABF-8B3A-C40BB92A1FAD}"/>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4" name="直線コネクタ 373">
          <a:extLst>
            <a:ext uri="{FF2B5EF4-FFF2-40B4-BE49-F238E27FC236}">
              <a16:creationId xmlns:a16="http://schemas.microsoft.com/office/drawing/2014/main" id="{1D8B4EF5-BA3F-46A0-8962-FCDA293E92A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5" name="テキスト ボックス 374">
          <a:extLst>
            <a:ext uri="{FF2B5EF4-FFF2-40B4-BE49-F238E27FC236}">
              <a16:creationId xmlns:a16="http://schemas.microsoft.com/office/drawing/2014/main" id="{7F4B7A51-DB9C-40DA-8090-8156DED14145}"/>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6" name="直線コネクタ 375">
          <a:extLst>
            <a:ext uri="{FF2B5EF4-FFF2-40B4-BE49-F238E27FC236}">
              <a16:creationId xmlns:a16="http://schemas.microsoft.com/office/drawing/2014/main" id="{F5AF6254-776F-4AF1-8A59-9236CA73C67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7" name="テキスト ボックス 376">
          <a:extLst>
            <a:ext uri="{FF2B5EF4-FFF2-40B4-BE49-F238E27FC236}">
              <a16:creationId xmlns:a16="http://schemas.microsoft.com/office/drawing/2014/main" id="{B13A840E-BFC2-47CF-B337-B2558A2A897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8" name="直線コネクタ 377">
          <a:extLst>
            <a:ext uri="{FF2B5EF4-FFF2-40B4-BE49-F238E27FC236}">
              <a16:creationId xmlns:a16="http://schemas.microsoft.com/office/drawing/2014/main" id="{8FFB972B-3584-44C8-8BA8-252C3119DABA}"/>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79" name="テキスト ボックス 378">
          <a:extLst>
            <a:ext uri="{FF2B5EF4-FFF2-40B4-BE49-F238E27FC236}">
              <a16:creationId xmlns:a16="http://schemas.microsoft.com/office/drawing/2014/main" id="{BBC07ED1-A63D-440A-B459-2FF25DECB30A}"/>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0" name="直線コネクタ 379">
          <a:extLst>
            <a:ext uri="{FF2B5EF4-FFF2-40B4-BE49-F238E27FC236}">
              <a16:creationId xmlns:a16="http://schemas.microsoft.com/office/drawing/2014/main" id="{C4EB2D01-2C1D-482E-AFFF-C9B6C11B0DD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81" name="【一般廃棄物処理施設】&#10;有形固定資産減価償却率グラフ枠">
          <a:extLst>
            <a:ext uri="{FF2B5EF4-FFF2-40B4-BE49-F238E27FC236}">
              <a16:creationId xmlns:a16="http://schemas.microsoft.com/office/drawing/2014/main" id="{AA6C83C6-E673-43F7-AC5D-4749858468D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139881</xdr:rowOff>
    </xdr:from>
    <xdr:to>
      <xdr:col>85</xdr:col>
      <xdr:colOff>126364</xdr:colOff>
      <xdr:row>42</xdr:row>
      <xdr:rowOff>79466</xdr:rowOff>
    </xdr:to>
    <xdr:cxnSp macro="">
      <xdr:nvCxnSpPr>
        <xdr:cNvPr id="382" name="直線コネクタ 381">
          <a:extLst>
            <a:ext uri="{FF2B5EF4-FFF2-40B4-BE49-F238E27FC236}">
              <a16:creationId xmlns:a16="http://schemas.microsoft.com/office/drawing/2014/main" id="{72E6F0A5-2832-4ED2-942F-236851E44EF1}"/>
            </a:ext>
          </a:extLst>
        </xdr:cNvPr>
        <xdr:cNvCxnSpPr/>
      </xdr:nvCxnSpPr>
      <xdr:spPr>
        <a:xfrm flipV="1">
          <a:off x="16318864" y="579773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83293</xdr:rowOff>
    </xdr:from>
    <xdr:ext cx="405111" cy="259045"/>
    <xdr:sp macro="" textlink="">
      <xdr:nvSpPr>
        <xdr:cNvPr id="383" name="【一般廃棄物処理施設】&#10;有形固定資産減価償却率最小値テキスト">
          <a:extLst>
            <a:ext uri="{FF2B5EF4-FFF2-40B4-BE49-F238E27FC236}">
              <a16:creationId xmlns:a16="http://schemas.microsoft.com/office/drawing/2014/main" id="{898392B3-170E-45C1-8B04-16745F6EA5A0}"/>
            </a:ext>
          </a:extLst>
        </xdr:cNvPr>
        <xdr:cNvSpPr txBox="1"/>
      </xdr:nvSpPr>
      <xdr:spPr>
        <a:xfrm>
          <a:off x="16357600" y="728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79466</xdr:rowOff>
    </xdr:from>
    <xdr:to>
      <xdr:col>86</xdr:col>
      <xdr:colOff>25400</xdr:colOff>
      <xdr:row>42</xdr:row>
      <xdr:rowOff>79466</xdr:rowOff>
    </xdr:to>
    <xdr:cxnSp macro="">
      <xdr:nvCxnSpPr>
        <xdr:cNvPr id="384" name="直線コネクタ 383">
          <a:extLst>
            <a:ext uri="{FF2B5EF4-FFF2-40B4-BE49-F238E27FC236}">
              <a16:creationId xmlns:a16="http://schemas.microsoft.com/office/drawing/2014/main" id="{E6CD1A68-02DF-4BEB-B1EA-5A5059C86A82}"/>
            </a:ext>
          </a:extLst>
        </xdr:cNvPr>
        <xdr:cNvCxnSpPr/>
      </xdr:nvCxnSpPr>
      <xdr:spPr>
        <a:xfrm>
          <a:off x="16230600" y="728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86558</xdr:rowOff>
    </xdr:from>
    <xdr:ext cx="340478" cy="259045"/>
    <xdr:sp macro="" textlink="">
      <xdr:nvSpPr>
        <xdr:cNvPr id="385" name="【一般廃棄物処理施設】&#10;有形固定資産減価償却率最大値テキスト">
          <a:extLst>
            <a:ext uri="{FF2B5EF4-FFF2-40B4-BE49-F238E27FC236}">
              <a16:creationId xmlns:a16="http://schemas.microsoft.com/office/drawing/2014/main" id="{D44228AC-2F80-479F-A7A5-4567B3039378}"/>
            </a:ext>
          </a:extLst>
        </xdr:cNvPr>
        <xdr:cNvSpPr txBox="1"/>
      </xdr:nvSpPr>
      <xdr:spPr>
        <a:xfrm>
          <a:off x="16357600" y="557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139881</xdr:rowOff>
    </xdr:from>
    <xdr:to>
      <xdr:col>86</xdr:col>
      <xdr:colOff>25400</xdr:colOff>
      <xdr:row>33</xdr:row>
      <xdr:rowOff>139881</xdr:rowOff>
    </xdr:to>
    <xdr:cxnSp macro="">
      <xdr:nvCxnSpPr>
        <xdr:cNvPr id="386" name="直線コネクタ 385">
          <a:extLst>
            <a:ext uri="{FF2B5EF4-FFF2-40B4-BE49-F238E27FC236}">
              <a16:creationId xmlns:a16="http://schemas.microsoft.com/office/drawing/2014/main" id="{86B8A2D5-BD17-4537-B046-BF8B6275D92E}"/>
            </a:ext>
          </a:extLst>
        </xdr:cNvPr>
        <xdr:cNvCxnSpPr/>
      </xdr:nvCxnSpPr>
      <xdr:spPr>
        <a:xfrm>
          <a:off x="16230600" y="579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144253</xdr:rowOff>
    </xdr:from>
    <xdr:ext cx="405111" cy="259045"/>
    <xdr:sp macro="" textlink="">
      <xdr:nvSpPr>
        <xdr:cNvPr id="387" name="【一般廃棄物処理施設】&#10;有形固定資産減価償却率平均値テキスト">
          <a:extLst>
            <a:ext uri="{FF2B5EF4-FFF2-40B4-BE49-F238E27FC236}">
              <a16:creationId xmlns:a16="http://schemas.microsoft.com/office/drawing/2014/main" id="{D6660742-3D1B-4F8A-BF71-52D0EEC18701}"/>
            </a:ext>
          </a:extLst>
        </xdr:cNvPr>
        <xdr:cNvSpPr txBox="1"/>
      </xdr:nvSpPr>
      <xdr:spPr>
        <a:xfrm>
          <a:off x="16357600" y="6316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165826</xdr:rowOff>
    </xdr:from>
    <xdr:to>
      <xdr:col>85</xdr:col>
      <xdr:colOff>177800</xdr:colOff>
      <xdr:row>37</xdr:row>
      <xdr:rowOff>95976</xdr:rowOff>
    </xdr:to>
    <xdr:sp macro="" textlink="">
      <xdr:nvSpPr>
        <xdr:cNvPr id="388" name="フローチャート: 判断 387">
          <a:extLst>
            <a:ext uri="{FF2B5EF4-FFF2-40B4-BE49-F238E27FC236}">
              <a16:creationId xmlns:a16="http://schemas.microsoft.com/office/drawing/2014/main" id="{CCAD7D46-DF2B-4E17-8F9B-8B0C958F1518}"/>
            </a:ext>
          </a:extLst>
        </xdr:cNvPr>
        <xdr:cNvSpPr/>
      </xdr:nvSpPr>
      <xdr:spPr>
        <a:xfrm>
          <a:off x="162687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115207</xdr:rowOff>
    </xdr:from>
    <xdr:to>
      <xdr:col>81</xdr:col>
      <xdr:colOff>101600</xdr:colOff>
      <xdr:row>37</xdr:row>
      <xdr:rowOff>45357</xdr:rowOff>
    </xdr:to>
    <xdr:sp macro="" textlink="">
      <xdr:nvSpPr>
        <xdr:cNvPr id="389" name="フローチャート: 判断 388">
          <a:extLst>
            <a:ext uri="{FF2B5EF4-FFF2-40B4-BE49-F238E27FC236}">
              <a16:creationId xmlns:a16="http://schemas.microsoft.com/office/drawing/2014/main" id="{B89885BC-E59E-4295-8B3D-0DB4DEDC74C0}"/>
            </a:ext>
          </a:extLst>
        </xdr:cNvPr>
        <xdr:cNvSpPr/>
      </xdr:nvSpPr>
      <xdr:spPr>
        <a:xfrm>
          <a:off x="15430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90" name="フローチャート: 判断 389">
          <a:extLst>
            <a:ext uri="{FF2B5EF4-FFF2-40B4-BE49-F238E27FC236}">
              <a16:creationId xmlns:a16="http://schemas.microsoft.com/office/drawing/2014/main" id="{1DB94095-66F4-46AE-A87E-9E233F5C1077}"/>
            </a:ext>
          </a:extLst>
        </xdr:cNvPr>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36830</xdr:rowOff>
    </xdr:from>
    <xdr:to>
      <xdr:col>72</xdr:col>
      <xdr:colOff>38100</xdr:colOff>
      <xdr:row>38</xdr:row>
      <xdr:rowOff>138430</xdr:rowOff>
    </xdr:to>
    <xdr:sp macro="" textlink="">
      <xdr:nvSpPr>
        <xdr:cNvPr id="391" name="フローチャート: 判断 390">
          <a:extLst>
            <a:ext uri="{FF2B5EF4-FFF2-40B4-BE49-F238E27FC236}">
              <a16:creationId xmlns:a16="http://schemas.microsoft.com/office/drawing/2014/main" id="{96EC5761-509F-41CA-A964-61A2232CEB99}"/>
            </a:ext>
          </a:extLst>
        </xdr:cNvPr>
        <xdr:cNvSpPr/>
      </xdr:nvSpPr>
      <xdr:spPr>
        <a:xfrm>
          <a:off x="1365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103777</xdr:rowOff>
    </xdr:from>
    <xdr:to>
      <xdr:col>67</xdr:col>
      <xdr:colOff>101600</xdr:colOff>
      <xdr:row>39</xdr:row>
      <xdr:rowOff>33927</xdr:rowOff>
    </xdr:to>
    <xdr:sp macro="" textlink="">
      <xdr:nvSpPr>
        <xdr:cNvPr id="392" name="フローチャート: 判断 391">
          <a:extLst>
            <a:ext uri="{FF2B5EF4-FFF2-40B4-BE49-F238E27FC236}">
              <a16:creationId xmlns:a16="http://schemas.microsoft.com/office/drawing/2014/main" id="{3910605F-2F61-4038-A122-76BC06113586}"/>
            </a:ext>
          </a:extLst>
        </xdr:cNvPr>
        <xdr:cNvSpPr/>
      </xdr:nvSpPr>
      <xdr:spPr>
        <a:xfrm>
          <a:off x="12763500" y="66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B8659562-F9B0-48B4-9B4D-7B7B840FC8E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FB356B08-DD2D-4B2F-AFA6-BE036B2017A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28747627-A4A5-4B7B-BB4A-0EE8812E06B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F10FD5DE-FC57-49C3-A652-E5F8C5215BD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26675969-B4D4-4873-AF7C-CF904881056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76019</xdr:rowOff>
    </xdr:from>
    <xdr:to>
      <xdr:col>85</xdr:col>
      <xdr:colOff>177800</xdr:colOff>
      <xdr:row>35</xdr:row>
      <xdr:rowOff>6169</xdr:rowOff>
    </xdr:to>
    <xdr:sp macro="" textlink="">
      <xdr:nvSpPr>
        <xdr:cNvPr id="398" name="楕円 397">
          <a:extLst>
            <a:ext uri="{FF2B5EF4-FFF2-40B4-BE49-F238E27FC236}">
              <a16:creationId xmlns:a16="http://schemas.microsoft.com/office/drawing/2014/main" id="{C0EC398C-079D-4FA0-80AA-0DBC61564CDF}"/>
            </a:ext>
          </a:extLst>
        </xdr:cNvPr>
        <xdr:cNvSpPr/>
      </xdr:nvSpPr>
      <xdr:spPr>
        <a:xfrm>
          <a:off x="16268700" y="590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98896</xdr:rowOff>
    </xdr:from>
    <xdr:ext cx="405111" cy="259045"/>
    <xdr:sp macro="" textlink="">
      <xdr:nvSpPr>
        <xdr:cNvPr id="399" name="【一般廃棄物処理施設】&#10;有形固定資産減価償却率該当値テキスト">
          <a:extLst>
            <a:ext uri="{FF2B5EF4-FFF2-40B4-BE49-F238E27FC236}">
              <a16:creationId xmlns:a16="http://schemas.microsoft.com/office/drawing/2014/main" id="{5F068FFD-096A-499D-A94E-60844C0B6864}"/>
            </a:ext>
          </a:extLst>
        </xdr:cNvPr>
        <xdr:cNvSpPr txBox="1"/>
      </xdr:nvSpPr>
      <xdr:spPr>
        <a:xfrm>
          <a:off x="16357600" y="575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64589</xdr:rowOff>
    </xdr:from>
    <xdr:to>
      <xdr:col>81</xdr:col>
      <xdr:colOff>101600</xdr:colOff>
      <xdr:row>34</xdr:row>
      <xdr:rowOff>166189</xdr:rowOff>
    </xdr:to>
    <xdr:sp macro="" textlink="">
      <xdr:nvSpPr>
        <xdr:cNvPr id="400" name="楕円 399">
          <a:extLst>
            <a:ext uri="{FF2B5EF4-FFF2-40B4-BE49-F238E27FC236}">
              <a16:creationId xmlns:a16="http://schemas.microsoft.com/office/drawing/2014/main" id="{B06AEF0B-781E-4C7D-811D-E4B72886DAAC}"/>
            </a:ext>
          </a:extLst>
        </xdr:cNvPr>
        <xdr:cNvSpPr/>
      </xdr:nvSpPr>
      <xdr:spPr>
        <a:xfrm>
          <a:off x="15430500" y="589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115389</xdr:rowOff>
    </xdr:from>
    <xdr:to>
      <xdr:col>85</xdr:col>
      <xdr:colOff>127000</xdr:colOff>
      <xdr:row>34</xdr:row>
      <xdr:rowOff>126819</xdr:rowOff>
    </xdr:to>
    <xdr:cxnSp macro="">
      <xdr:nvCxnSpPr>
        <xdr:cNvPr id="401" name="直線コネクタ 400">
          <a:extLst>
            <a:ext uri="{FF2B5EF4-FFF2-40B4-BE49-F238E27FC236}">
              <a16:creationId xmlns:a16="http://schemas.microsoft.com/office/drawing/2014/main" id="{C4B7AF95-B486-4EB6-8254-325F3220C067}"/>
            </a:ext>
          </a:extLst>
        </xdr:cNvPr>
        <xdr:cNvCxnSpPr/>
      </xdr:nvCxnSpPr>
      <xdr:spPr>
        <a:xfrm>
          <a:off x="15481300" y="5944689"/>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92347</xdr:rowOff>
    </xdr:from>
    <xdr:to>
      <xdr:col>76</xdr:col>
      <xdr:colOff>165100</xdr:colOff>
      <xdr:row>40</xdr:row>
      <xdr:rowOff>22497</xdr:rowOff>
    </xdr:to>
    <xdr:sp macro="" textlink="">
      <xdr:nvSpPr>
        <xdr:cNvPr id="402" name="楕円 401">
          <a:extLst>
            <a:ext uri="{FF2B5EF4-FFF2-40B4-BE49-F238E27FC236}">
              <a16:creationId xmlns:a16="http://schemas.microsoft.com/office/drawing/2014/main" id="{1318AAA1-443B-4096-A14D-5E99DFB5C1C1}"/>
            </a:ext>
          </a:extLst>
        </xdr:cNvPr>
        <xdr:cNvSpPr/>
      </xdr:nvSpPr>
      <xdr:spPr>
        <a:xfrm>
          <a:off x="14541500" y="677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115389</xdr:rowOff>
    </xdr:from>
    <xdr:to>
      <xdr:col>81</xdr:col>
      <xdr:colOff>50800</xdr:colOff>
      <xdr:row>39</xdr:row>
      <xdr:rowOff>143147</xdr:rowOff>
    </xdr:to>
    <xdr:cxnSp macro="">
      <xdr:nvCxnSpPr>
        <xdr:cNvPr id="403" name="直線コネクタ 402">
          <a:extLst>
            <a:ext uri="{FF2B5EF4-FFF2-40B4-BE49-F238E27FC236}">
              <a16:creationId xmlns:a16="http://schemas.microsoft.com/office/drawing/2014/main" id="{72BB2695-F8AB-4D24-9454-2E1B5117EB10}"/>
            </a:ext>
          </a:extLst>
        </xdr:cNvPr>
        <xdr:cNvCxnSpPr/>
      </xdr:nvCxnSpPr>
      <xdr:spPr>
        <a:xfrm flipV="1">
          <a:off x="14592300" y="5944689"/>
          <a:ext cx="889000" cy="88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74386</xdr:rowOff>
    </xdr:from>
    <xdr:to>
      <xdr:col>72</xdr:col>
      <xdr:colOff>38100</xdr:colOff>
      <xdr:row>38</xdr:row>
      <xdr:rowOff>4536</xdr:rowOff>
    </xdr:to>
    <xdr:sp macro="" textlink="">
      <xdr:nvSpPr>
        <xdr:cNvPr id="404" name="楕円 403">
          <a:extLst>
            <a:ext uri="{FF2B5EF4-FFF2-40B4-BE49-F238E27FC236}">
              <a16:creationId xmlns:a16="http://schemas.microsoft.com/office/drawing/2014/main" id="{5E67A300-B3B5-426D-9698-AE304ABB5755}"/>
            </a:ext>
          </a:extLst>
        </xdr:cNvPr>
        <xdr:cNvSpPr/>
      </xdr:nvSpPr>
      <xdr:spPr>
        <a:xfrm>
          <a:off x="13652500" y="641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125186</xdr:rowOff>
    </xdr:from>
    <xdr:to>
      <xdr:col>76</xdr:col>
      <xdr:colOff>114300</xdr:colOff>
      <xdr:row>39</xdr:row>
      <xdr:rowOff>143147</xdr:rowOff>
    </xdr:to>
    <xdr:cxnSp macro="">
      <xdr:nvCxnSpPr>
        <xdr:cNvPr id="405" name="直線コネクタ 404">
          <a:extLst>
            <a:ext uri="{FF2B5EF4-FFF2-40B4-BE49-F238E27FC236}">
              <a16:creationId xmlns:a16="http://schemas.microsoft.com/office/drawing/2014/main" id="{757393EB-B87D-4050-941A-077D8C814B5E}"/>
            </a:ext>
          </a:extLst>
        </xdr:cNvPr>
        <xdr:cNvCxnSpPr/>
      </xdr:nvCxnSpPr>
      <xdr:spPr>
        <a:xfrm>
          <a:off x="13703300" y="6468836"/>
          <a:ext cx="889000" cy="36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36484</xdr:rowOff>
    </xdr:from>
    <xdr:ext cx="405111" cy="259045"/>
    <xdr:sp macro="" textlink="">
      <xdr:nvSpPr>
        <xdr:cNvPr id="406" name="n_1aveValue【一般廃棄物処理施設】&#10;有形固定資産減価償却率">
          <a:extLst>
            <a:ext uri="{FF2B5EF4-FFF2-40B4-BE49-F238E27FC236}">
              <a16:creationId xmlns:a16="http://schemas.microsoft.com/office/drawing/2014/main" id="{4D25960C-C0F0-444C-BD4E-F48A03D6293E}"/>
            </a:ext>
          </a:extLst>
        </xdr:cNvPr>
        <xdr:cNvSpPr txBox="1"/>
      </xdr:nvSpPr>
      <xdr:spPr>
        <a:xfrm>
          <a:off x="152660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29227</xdr:rowOff>
    </xdr:from>
    <xdr:ext cx="405111" cy="259045"/>
    <xdr:sp macro="" textlink="">
      <xdr:nvSpPr>
        <xdr:cNvPr id="407" name="n_2aveValue【一般廃棄物処理施設】&#10;有形固定資産減価償却率">
          <a:extLst>
            <a:ext uri="{FF2B5EF4-FFF2-40B4-BE49-F238E27FC236}">
              <a16:creationId xmlns:a16="http://schemas.microsoft.com/office/drawing/2014/main" id="{82F66E0D-FFFD-486B-9F7B-8786EFF41E79}"/>
            </a:ext>
          </a:extLst>
        </xdr:cNvPr>
        <xdr:cNvSpPr txBox="1"/>
      </xdr:nvSpPr>
      <xdr:spPr>
        <a:xfrm>
          <a:off x="14389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129557</xdr:rowOff>
    </xdr:from>
    <xdr:ext cx="405111" cy="259045"/>
    <xdr:sp macro="" textlink="">
      <xdr:nvSpPr>
        <xdr:cNvPr id="408" name="n_3aveValue【一般廃棄物処理施設】&#10;有形固定資産減価償却率">
          <a:extLst>
            <a:ext uri="{FF2B5EF4-FFF2-40B4-BE49-F238E27FC236}">
              <a16:creationId xmlns:a16="http://schemas.microsoft.com/office/drawing/2014/main" id="{A8F89F5D-2861-4476-A105-0EEBE6144D69}"/>
            </a:ext>
          </a:extLst>
        </xdr:cNvPr>
        <xdr:cNvSpPr txBox="1"/>
      </xdr:nvSpPr>
      <xdr:spPr>
        <a:xfrm>
          <a:off x="13500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50454</xdr:rowOff>
    </xdr:from>
    <xdr:ext cx="405111" cy="259045"/>
    <xdr:sp macro="" textlink="">
      <xdr:nvSpPr>
        <xdr:cNvPr id="409" name="n_4aveValue【一般廃棄物処理施設】&#10;有形固定資産減価償却率">
          <a:extLst>
            <a:ext uri="{FF2B5EF4-FFF2-40B4-BE49-F238E27FC236}">
              <a16:creationId xmlns:a16="http://schemas.microsoft.com/office/drawing/2014/main" id="{813CAF6D-8414-42DC-8267-5C62018DC198}"/>
            </a:ext>
          </a:extLst>
        </xdr:cNvPr>
        <xdr:cNvSpPr txBox="1"/>
      </xdr:nvSpPr>
      <xdr:spPr>
        <a:xfrm>
          <a:off x="12611744" y="639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11266</xdr:rowOff>
    </xdr:from>
    <xdr:ext cx="405111" cy="259045"/>
    <xdr:sp macro="" textlink="">
      <xdr:nvSpPr>
        <xdr:cNvPr id="410" name="n_1mainValue【一般廃棄物処理施設】&#10;有形固定資産減価償却率">
          <a:extLst>
            <a:ext uri="{FF2B5EF4-FFF2-40B4-BE49-F238E27FC236}">
              <a16:creationId xmlns:a16="http://schemas.microsoft.com/office/drawing/2014/main" id="{EFEEB2EB-8C81-4D6D-A04D-464173E15E0C}"/>
            </a:ext>
          </a:extLst>
        </xdr:cNvPr>
        <xdr:cNvSpPr txBox="1"/>
      </xdr:nvSpPr>
      <xdr:spPr>
        <a:xfrm>
          <a:off x="15266044" y="5669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13624</xdr:rowOff>
    </xdr:from>
    <xdr:ext cx="405111" cy="259045"/>
    <xdr:sp macro="" textlink="">
      <xdr:nvSpPr>
        <xdr:cNvPr id="411" name="n_2mainValue【一般廃棄物処理施設】&#10;有形固定資産減価償却率">
          <a:extLst>
            <a:ext uri="{FF2B5EF4-FFF2-40B4-BE49-F238E27FC236}">
              <a16:creationId xmlns:a16="http://schemas.microsoft.com/office/drawing/2014/main" id="{3B48DE91-3F11-440A-94B2-3DF5B7C68CAA}"/>
            </a:ext>
          </a:extLst>
        </xdr:cNvPr>
        <xdr:cNvSpPr txBox="1"/>
      </xdr:nvSpPr>
      <xdr:spPr>
        <a:xfrm>
          <a:off x="14389744"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21063</xdr:rowOff>
    </xdr:from>
    <xdr:ext cx="405111" cy="259045"/>
    <xdr:sp macro="" textlink="">
      <xdr:nvSpPr>
        <xdr:cNvPr id="412" name="n_3mainValue【一般廃棄物処理施設】&#10;有形固定資産減価償却率">
          <a:extLst>
            <a:ext uri="{FF2B5EF4-FFF2-40B4-BE49-F238E27FC236}">
              <a16:creationId xmlns:a16="http://schemas.microsoft.com/office/drawing/2014/main" id="{E70B4C6F-3E94-4125-BEA0-A0CCDE97B224}"/>
            </a:ext>
          </a:extLst>
        </xdr:cNvPr>
        <xdr:cNvSpPr txBox="1"/>
      </xdr:nvSpPr>
      <xdr:spPr>
        <a:xfrm>
          <a:off x="13500744" y="619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3" name="正方形/長方形 412">
          <a:extLst>
            <a:ext uri="{FF2B5EF4-FFF2-40B4-BE49-F238E27FC236}">
              <a16:creationId xmlns:a16="http://schemas.microsoft.com/office/drawing/2014/main" id="{DEA39E1A-41F4-4DAA-AC81-D96471C5C40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4" name="正方形/長方形 413">
          <a:extLst>
            <a:ext uri="{FF2B5EF4-FFF2-40B4-BE49-F238E27FC236}">
              <a16:creationId xmlns:a16="http://schemas.microsoft.com/office/drawing/2014/main" id="{1F6AB550-F428-4579-A722-075C7D93A6C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5" name="正方形/長方形 414">
          <a:extLst>
            <a:ext uri="{FF2B5EF4-FFF2-40B4-BE49-F238E27FC236}">
              <a16:creationId xmlns:a16="http://schemas.microsoft.com/office/drawing/2014/main" id="{46A376D6-6196-4789-967F-26F0862AF20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6" name="正方形/長方形 415">
          <a:extLst>
            <a:ext uri="{FF2B5EF4-FFF2-40B4-BE49-F238E27FC236}">
              <a16:creationId xmlns:a16="http://schemas.microsoft.com/office/drawing/2014/main" id="{636FBB36-15CC-4522-A9B7-39CB8E6833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7" name="正方形/長方形 416">
          <a:extLst>
            <a:ext uri="{FF2B5EF4-FFF2-40B4-BE49-F238E27FC236}">
              <a16:creationId xmlns:a16="http://schemas.microsoft.com/office/drawing/2014/main" id="{32F9F4DC-57E6-47EC-9A9A-74F360B8A13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8" name="正方形/長方形 417">
          <a:extLst>
            <a:ext uri="{FF2B5EF4-FFF2-40B4-BE49-F238E27FC236}">
              <a16:creationId xmlns:a16="http://schemas.microsoft.com/office/drawing/2014/main" id="{0D432D3C-0AC5-437D-BCEA-BB6C7F4821C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9" name="正方形/長方形 418">
          <a:extLst>
            <a:ext uri="{FF2B5EF4-FFF2-40B4-BE49-F238E27FC236}">
              <a16:creationId xmlns:a16="http://schemas.microsoft.com/office/drawing/2014/main" id="{9D96D47F-2E1D-4899-901A-E20F85B6BC1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0" name="正方形/長方形 419">
          <a:extLst>
            <a:ext uri="{FF2B5EF4-FFF2-40B4-BE49-F238E27FC236}">
              <a16:creationId xmlns:a16="http://schemas.microsoft.com/office/drawing/2014/main" id="{37E25E3F-E600-49FE-B248-24341497DC4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1" name="テキスト ボックス 420">
          <a:extLst>
            <a:ext uri="{FF2B5EF4-FFF2-40B4-BE49-F238E27FC236}">
              <a16:creationId xmlns:a16="http://schemas.microsoft.com/office/drawing/2014/main" id="{71220730-F72F-4390-88DF-7EF998FCE40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2" name="直線コネクタ 421">
          <a:extLst>
            <a:ext uri="{FF2B5EF4-FFF2-40B4-BE49-F238E27FC236}">
              <a16:creationId xmlns:a16="http://schemas.microsoft.com/office/drawing/2014/main" id="{2101FC95-7A1F-4974-94BD-F2BB5B48C35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3" name="直線コネクタ 422">
          <a:extLst>
            <a:ext uri="{FF2B5EF4-FFF2-40B4-BE49-F238E27FC236}">
              <a16:creationId xmlns:a16="http://schemas.microsoft.com/office/drawing/2014/main" id="{53BB1BEB-D6C9-4326-8D32-56E1D7D47BA8}"/>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24" name="テキスト ボックス 423">
          <a:extLst>
            <a:ext uri="{FF2B5EF4-FFF2-40B4-BE49-F238E27FC236}">
              <a16:creationId xmlns:a16="http://schemas.microsoft.com/office/drawing/2014/main" id="{37903063-26E6-480A-A134-FE17E77BBA3C}"/>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5" name="直線コネクタ 424">
          <a:extLst>
            <a:ext uri="{FF2B5EF4-FFF2-40B4-BE49-F238E27FC236}">
              <a16:creationId xmlns:a16="http://schemas.microsoft.com/office/drawing/2014/main" id="{2AFEF703-3096-435A-9630-6860EB4A077D}"/>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26" name="テキスト ボックス 425">
          <a:extLst>
            <a:ext uri="{FF2B5EF4-FFF2-40B4-BE49-F238E27FC236}">
              <a16:creationId xmlns:a16="http://schemas.microsoft.com/office/drawing/2014/main" id="{05A11EA4-04EE-4FD7-880C-3EE98EBA18E2}"/>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7" name="直線コネクタ 426">
          <a:extLst>
            <a:ext uri="{FF2B5EF4-FFF2-40B4-BE49-F238E27FC236}">
              <a16:creationId xmlns:a16="http://schemas.microsoft.com/office/drawing/2014/main" id="{17B098C8-80FD-4420-B764-8C106162455C}"/>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428" name="テキスト ボックス 427">
          <a:extLst>
            <a:ext uri="{FF2B5EF4-FFF2-40B4-BE49-F238E27FC236}">
              <a16:creationId xmlns:a16="http://schemas.microsoft.com/office/drawing/2014/main" id="{12E54705-8F65-4B56-896F-251DDB6C370A}"/>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9" name="直線コネクタ 428">
          <a:extLst>
            <a:ext uri="{FF2B5EF4-FFF2-40B4-BE49-F238E27FC236}">
              <a16:creationId xmlns:a16="http://schemas.microsoft.com/office/drawing/2014/main" id="{DB13F453-7BA3-4401-BE8E-C440AD6D06D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430" name="テキスト ボックス 429">
          <a:extLst>
            <a:ext uri="{FF2B5EF4-FFF2-40B4-BE49-F238E27FC236}">
              <a16:creationId xmlns:a16="http://schemas.microsoft.com/office/drawing/2014/main" id="{933740EB-6E40-4418-A8BC-6F67C9BB1622}"/>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1" name="直線コネクタ 430">
          <a:extLst>
            <a:ext uri="{FF2B5EF4-FFF2-40B4-BE49-F238E27FC236}">
              <a16:creationId xmlns:a16="http://schemas.microsoft.com/office/drawing/2014/main" id="{E9FF5B3F-CDAE-45D3-A585-B0B9477E9D47}"/>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32" name="テキスト ボックス 431">
          <a:extLst>
            <a:ext uri="{FF2B5EF4-FFF2-40B4-BE49-F238E27FC236}">
              <a16:creationId xmlns:a16="http://schemas.microsoft.com/office/drawing/2014/main" id="{397ADCBA-DAB3-4933-B83C-F3FCC57AD32A}"/>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3" name="直線コネクタ 432">
          <a:extLst>
            <a:ext uri="{FF2B5EF4-FFF2-40B4-BE49-F238E27FC236}">
              <a16:creationId xmlns:a16="http://schemas.microsoft.com/office/drawing/2014/main" id="{2691449A-E830-4E7F-A94B-489DB5B6EEF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34" name="テキスト ボックス 433">
          <a:extLst>
            <a:ext uri="{FF2B5EF4-FFF2-40B4-BE49-F238E27FC236}">
              <a16:creationId xmlns:a16="http://schemas.microsoft.com/office/drawing/2014/main" id="{EF533912-6DFB-41C4-9B9B-0028BE37DC1D}"/>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5" name="【一般廃棄物処理施設】&#10;一人当たり有形固定資産（償却資産）額グラフ枠">
          <a:extLst>
            <a:ext uri="{FF2B5EF4-FFF2-40B4-BE49-F238E27FC236}">
              <a16:creationId xmlns:a16="http://schemas.microsoft.com/office/drawing/2014/main" id="{2A684DCC-16BC-45AF-8A21-7FE292F34E9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84045</xdr:rowOff>
    </xdr:from>
    <xdr:to>
      <xdr:col>116</xdr:col>
      <xdr:colOff>62864</xdr:colOff>
      <xdr:row>42</xdr:row>
      <xdr:rowOff>36637</xdr:rowOff>
    </xdr:to>
    <xdr:cxnSp macro="">
      <xdr:nvCxnSpPr>
        <xdr:cNvPr id="436" name="直線コネクタ 435">
          <a:extLst>
            <a:ext uri="{FF2B5EF4-FFF2-40B4-BE49-F238E27FC236}">
              <a16:creationId xmlns:a16="http://schemas.microsoft.com/office/drawing/2014/main" id="{026C61AA-D924-439F-9A5B-73F7B67DBCD0}"/>
            </a:ext>
          </a:extLst>
        </xdr:cNvPr>
        <xdr:cNvCxnSpPr/>
      </xdr:nvCxnSpPr>
      <xdr:spPr>
        <a:xfrm flipV="1">
          <a:off x="22160864" y="5741895"/>
          <a:ext cx="0" cy="149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40464</xdr:rowOff>
    </xdr:from>
    <xdr:ext cx="469744" cy="259045"/>
    <xdr:sp macro="" textlink="">
      <xdr:nvSpPr>
        <xdr:cNvPr id="437" name="【一般廃棄物処理施設】&#10;一人当たり有形固定資産（償却資産）額最小値テキスト">
          <a:extLst>
            <a:ext uri="{FF2B5EF4-FFF2-40B4-BE49-F238E27FC236}">
              <a16:creationId xmlns:a16="http://schemas.microsoft.com/office/drawing/2014/main" id="{356E39FE-4692-49A2-BBCA-604727B4AC07}"/>
            </a:ext>
          </a:extLst>
        </xdr:cNvPr>
        <xdr:cNvSpPr txBox="1"/>
      </xdr:nvSpPr>
      <xdr:spPr>
        <a:xfrm>
          <a:off x="22199600" y="724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36637</xdr:rowOff>
    </xdr:from>
    <xdr:to>
      <xdr:col>116</xdr:col>
      <xdr:colOff>152400</xdr:colOff>
      <xdr:row>42</xdr:row>
      <xdr:rowOff>36637</xdr:rowOff>
    </xdr:to>
    <xdr:cxnSp macro="">
      <xdr:nvCxnSpPr>
        <xdr:cNvPr id="438" name="直線コネクタ 437">
          <a:extLst>
            <a:ext uri="{FF2B5EF4-FFF2-40B4-BE49-F238E27FC236}">
              <a16:creationId xmlns:a16="http://schemas.microsoft.com/office/drawing/2014/main" id="{6263B398-5C09-46FD-A548-B22A63E11BB0}"/>
            </a:ext>
          </a:extLst>
        </xdr:cNvPr>
        <xdr:cNvCxnSpPr/>
      </xdr:nvCxnSpPr>
      <xdr:spPr>
        <a:xfrm>
          <a:off x="22072600" y="723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30722</xdr:rowOff>
    </xdr:from>
    <xdr:ext cx="690189" cy="259045"/>
    <xdr:sp macro="" textlink="">
      <xdr:nvSpPr>
        <xdr:cNvPr id="439" name="【一般廃棄物処理施設】&#10;一人当たり有形固定資産（償却資産）額最大値テキスト">
          <a:extLst>
            <a:ext uri="{FF2B5EF4-FFF2-40B4-BE49-F238E27FC236}">
              <a16:creationId xmlns:a16="http://schemas.microsoft.com/office/drawing/2014/main" id="{146EB156-A9DD-4D29-A0C1-F6C4397450F0}"/>
            </a:ext>
          </a:extLst>
        </xdr:cNvPr>
        <xdr:cNvSpPr txBox="1"/>
      </xdr:nvSpPr>
      <xdr:spPr>
        <a:xfrm>
          <a:off x="22199600" y="5517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84045</xdr:rowOff>
    </xdr:from>
    <xdr:to>
      <xdr:col>116</xdr:col>
      <xdr:colOff>152400</xdr:colOff>
      <xdr:row>33</xdr:row>
      <xdr:rowOff>84045</xdr:rowOff>
    </xdr:to>
    <xdr:cxnSp macro="">
      <xdr:nvCxnSpPr>
        <xdr:cNvPr id="440" name="直線コネクタ 439">
          <a:extLst>
            <a:ext uri="{FF2B5EF4-FFF2-40B4-BE49-F238E27FC236}">
              <a16:creationId xmlns:a16="http://schemas.microsoft.com/office/drawing/2014/main" id="{9A9A8110-72D3-4F56-BA4D-221D9221EF2D}"/>
            </a:ext>
          </a:extLst>
        </xdr:cNvPr>
        <xdr:cNvCxnSpPr/>
      </xdr:nvCxnSpPr>
      <xdr:spPr>
        <a:xfrm>
          <a:off x="22072600" y="574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34289</xdr:rowOff>
    </xdr:from>
    <xdr:ext cx="599010" cy="259045"/>
    <xdr:sp macro="" textlink="">
      <xdr:nvSpPr>
        <xdr:cNvPr id="441" name="【一般廃棄物処理施設】&#10;一人当たり有形固定資産（償却資産）額平均値テキスト">
          <a:extLst>
            <a:ext uri="{FF2B5EF4-FFF2-40B4-BE49-F238E27FC236}">
              <a16:creationId xmlns:a16="http://schemas.microsoft.com/office/drawing/2014/main" id="{55BF5BBC-71AD-4789-A4D0-10104EE886D4}"/>
            </a:ext>
          </a:extLst>
        </xdr:cNvPr>
        <xdr:cNvSpPr txBox="1"/>
      </xdr:nvSpPr>
      <xdr:spPr>
        <a:xfrm>
          <a:off x="22199600" y="6892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11412</xdr:rowOff>
    </xdr:from>
    <xdr:to>
      <xdr:col>116</xdr:col>
      <xdr:colOff>114300</xdr:colOff>
      <xdr:row>41</xdr:row>
      <xdr:rowOff>113012</xdr:rowOff>
    </xdr:to>
    <xdr:sp macro="" textlink="">
      <xdr:nvSpPr>
        <xdr:cNvPr id="442" name="フローチャート: 判断 441">
          <a:extLst>
            <a:ext uri="{FF2B5EF4-FFF2-40B4-BE49-F238E27FC236}">
              <a16:creationId xmlns:a16="http://schemas.microsoft.com/office/drawing/2014/main" id="{7AD4C24F-29F1-4CAA-8A67-BAE696E0DB2E}"/>
            </a:ext>
          </a:extLst>
        </xdr:cNvPr>
        <xdr:cNvSpPr/>
      </xdr:nvSpPr>
      <xdr:spPr>
        <a:xfrm>
          <a:off x="22110700" y="7040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13687</xdr:rowOff>
    </xdr:from>
    <xdr:to>
      <xdr:col>112</xdr:col>
      <xdr:colOff>38100</xdr:colOff>
      <xdr:row>41</xdr:row>
      <xdr:rowOff>115287</xdr:rowOff>
    </xdr:to>
    <xdr:sp macro="" textlink="">
      <xdr:nvSpPr>
        <xdr:cNvPr id="443" name="フローチャート: 判断 442">
          <a:extLst>
            <a:ext uri="{FF2B5EF4-FFF2-40B4-BE49-F238E27FC236}">
              <a16:creationId xmlns:a16="http://schemas.microsoft.com/office/drawing/2014/main" id="{258A3C80-1BD5-4BE3-A089-D3BB19656ADA}"/>
            </a:ext>
          </a:extLst>
        </xdr:cNvPr>
        <xdr:cNvSpPr/>
      </xdr:nvSpPr>
      <xdr:spPr>
        <a:xfrm>
          <a:off x="21272500" y="70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65042</xdr:rowOff>
    </xdr:from>
    <xdr:to>
      <xdr:col>107</xdr:col>
      <xdr:colOff>101600</xdr:colOff>
      <xdr:row>41</xdr:row>
      <xdr:rowOff>166642</xdr:rowOff>
    </xdr:to>
    <xdr:sp macro="" textlink="">
      <xdr:nvSpPr>
        <xdr:cNvPr id="444" name="フローチャート: 判断 443">
          <a:extLst>
            <a:ext uri="{FF2B5EF4-FFF2-40B4-BE49-F238E27FC236}">
              <a16:creationId xmlns:a16="http://schemas.microsoft.com/office/drawing/2014/main" id="{06132D5E-FC04-43E0-B845-5706149C9C2B}"/>
            </a:ext>
          </a:extLst>
        </xdr:cNvPr>
        <xdr:cNvSpPr/>
      </xdr:nvSpPr>
      <xdr:spPr>
        <a:xfrm>
          <a:off x="20383500" y="709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13317</xdr:rowOff>
    </xdr:from>
    <xdr:to>
      <xdr:col>102</xdr:col>
      <xdr:colOff>165100</xdr:colOff>
      <xdr:row>41</xdr:row>
      <xdr:rowOff>114917</xdr:rowOff>
    </xdr:to>
    <xdr:sp macro="" textlink="">
      <xdr:nvSpPr>
        <xdr:cNvPr id="445" name="フローチャート: 判断 444">
          <a:extLst>
            <a:ext uri="{FF2B5EF4-FFF2-40B4-BE49-F238E27FC236}">
              <a16:creationId xmlns:a16="http://schemas.microsoft.com/office/drawing/2014/main" id="{EAB215A7-3BF0-4E9A-BE9A-5B43EC1D1A4E}"/>
            </a:ext>
          </a:extLst>
        </xdr:cNvPr>
        <xdr:cNvSpPr/>
      </xdr:nvSpPr>
      <xdr:spPr>
        <a:xfrm>
          <a:off x="19494500" y="70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8152</xdr:rowOff>
    </xdr:from>
    <xdr:to>
      <xdr:col>98</xdr:col>
      <xdr:colOff>38100</xdr:colOff>
      <xdr:row>41</xdr:row>
      <xdr:rowOff>109752</xdr:rowOff>
    </xdr:to>
    <xdr:sp macro="" textlink="">
      <xdr:nvSpPr>
        <xdr:cNvPr id="446" name="フローチャート: 判断 445">
          <a:extLst>
            <a:ext uri="{FF2B5EF4-FFF2-40B4-BE49-F238E27FC236}">
              <a16:creationId xmlns:a16="http://schemas.microsoft.com/office/drawing/2014/main" id="{1B2CC696-9278-4B1C-AC52-C3CA7377D10E}"/>
            </a:ext>
          </a:extLst>
        </xdr:cNvPr>
        <xdr:cNvSpPr/>
      </xdr:nvSpPr>
      <xdr:spPr>
        <a:xfrm>
          <a:off x="18605500" y="703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id="{2F6A50BE-9F7A-4DC4-BD5C-96317C33D65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BAFA6AC0-4C8D-4764-9D69-BF5879C8CAA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8449C9A8-C0BB-4904-92F8-DFB05138F51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85DF58E6-9152-4A53-B224-693BDBC5AB6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B1D94457-4A8C-41D3-A704-B044339CC02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48023</xdr:rowOff>
    </xdr:from>
    <xdr:to>
      <xdr:col>116</xdr:col>
      <xdr:colOff>114300</xdr:colOff>
      <xdr:row>41</xdr:row>
      <xdr:rowOff>149623</xdr:rowOff>
    </xdr:to>
    <xdr:sp macro="" textlink="">
      <xdr:nvSpPr>
        <xdr:cNvPr id="452" name="楕円 451">
          <a:extLst>
            <a:ext uri="{FF2B5EF4-FFF2-40B4-BE49-F238E27FC236}">
              <a16:creationId xmlns:a16="http://schemas.microsoft.com/office/drawing/2014/main" id="{5F776BBA-195F-4F84-8BF0-CB506128FEB7}"/>
            </a:ext>
          </a:extLst>
        </xdr:cNvPr>
        <xdr:cNvSpPr/>
      </xdr:nvSpPr>
      <xdr:spPr>
        <a:xfrm>
          <a:off x="22110700" y="707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161288</xdr:rowOff>
    </xdr:from>
    <xdr:ext cx="599010" cy="259045"/>
    <xdr:sp macro="" textlink="">
      <xdr:nvSpPr>
        <xdr:cNvPr id="453" name="【一般廃棄物処理施設】&#10;一人当たり有形固定資産（償却資産）額該当値テキスト">
          <a:extLst>
            <a:ext uri="{FF2B5EF4-FFF2-40B4-BE49-F238E27FC236}">
              <a16:creationId xmlns:a16="http://schemas.microsoft.com/office/drawing/2014/main" id="{FD6DE9CE-6D49-434A-AA10-0B2DBC4F0FEA}"/>
            </a:ext>
          </a:extLst>
        </xdr:cNvPr>
        <xdr:cNvSpPr txBox="1"/>
      </xdr:nvSpPr>
      <xdr:spPr>
        <a:xfrm>
          <a:off x="22199600" y="701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49254</xdr:rowOff>
    </xdr:from>
    <xdr:to>
      <xdr:col>112</xdr:col>
      <xdr:colOff>38100</xdr:colOff>
      <xdr:row>41</xdr:row>
      <xdr:rowOff>150854</xdr:rowOff>
    </xdr:to>
    <xdr:sp macro="" textlink="">
      <xdr:nvSpPr>
        <xdr:cNvPr id="454" name="楕円 453">
          <a:extLst>
            <a:ext uri="{FF2B5EF4-FFF2-40B4-BE49-F238E27FC236}">
              <a16:creationId xmlns:a16="http://schemas.microsoft.com/office/drawing/2014/main" id="{E4C8C7A0-5CBC-4F35-89D2-AA95A5C58934}"/>
            </a:ext>
          </a:extLst>
        </xdr:cNvPr>
        <xdr:cNvSpPr/>
      </xdr:nvSpPr>
      <xdr:spPr>
        <a:xfrm>
          <a:off x="21272500" y="70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98823</xdr:rowOff>
    </xdr:from>
    <xdr:to>
      <xdr:col>116</xdr:col>
      <xdr:colOff>63500</xdr:colOff>
      <xdr:row>41</xdr:row>
      <xdr:rowOff>100054</xdr:rowOff>
    </xdr:to>
    <xdr:cxnSp macro="">
      <xdr:nvCxnSpPr>
        <xdr:cNvPr id="455" name="直線コネクタ 454">
          <a:extLst>
            <a:ext uri="{FF2B5EF4-FFF2-40B4-BE49-F238E27FC236}">
              <a16:creationId xmlns:a16="http://schemas.microsoft.com/office/drawing/2014/main" id="{AF4A0531-AAAA-468C-B083-BF19183AF1CA}"/>
            </a:ext>
          </a:extLst>
        </xdr:cNvPr>
        <xdr:cNvCxnSpPr/>
      </xdr:nvCxnSpPr>
      <xdr:spPr>
        <a:xfrm flipV="1">
          <a:off x="21323300" y="7128273"/>
          <a:ext cx="838200" cy="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133624</xdr:rowOff>
    </xdr:from>
    <xdr:to>
      <xdr:col>107</xdr:col>
      <xdr:colOff>101600</xdr:colOff>
      <xdr:row>42</xdr:row>
      <xdr:rowOff>63774</xdr:rowOff>
    </xdr:to>
    <xdr:sp macro="" textlink="">
      <xdr:nvSpPr>
        <xdr:cNvPr id="456" name="楕円 455">
          <a:extLst>
            <a:ext uri="{FF2B5EF4-FFF2-40B4-BE49-F238E27FC236}">
              <a16:creationId xmlns:a16="http://schemas.microsoft.com/office/drawing/2014/main" id="{3EE7CDC5-A533-47D9-9FFC-186CE8FE3FCB}"/>
            </a:ext>
          </a:extLst>
        </xdr:cNvPr>
        <xdr:cNvSpPr/>
      </xdr:nvSpPr>
      <xdr:spPr>
        <a:xfrm>
          <a:off x="20383500" y="716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100054</xdr:rowOff>
    </xdr:from>
    <xdr:to>
      <xdr:col>111</xdr:col>
      <xdr:colOff>177800</xdr:colOff>
      <xdr:row>42</xdr:row>
      <xdr:rowOff>12974</xdr:rowOff>
    </xdr:to>
    <xdr:cxnSp macro="">
      <xdr:nvCxnSpPr>
        <xdr:cNvPr id="457" name="直線コネクタ 456">
          <a:extLst>
            <a:ext uri="{FF2B5EF4-FFF2-40B4-BE49-F238E27FC236}">
              <a16:creationId xmlns:a16="http://schemas.microsoft.com/office/drawing/2014/main" id="{5BE85E37-1241-4AC0-899D-64AA898FD971}"/>
            </a:ext>
          </a:extLst>
        </xdr:cNvPr>
        <xdr:cNvCxnSpPr/>
      </xdr:nvCxnSpPr>
      <xdr:spPr>
        <a:xfrm flipV="1">
          <a:off x="20434300" y="7129504"/>
          <a:ext cx="889000" cy="8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134289</xdr:rowOff>
    </xdr:from>
    <xdr:to>
      <xdr:col>102</xdr:col>
      <xdr:colOff>165100</xdr:colOff>
      <xdr:row>42</xdr:row>
      <xdr:rowOff>64439</xdr:rowOff>
    </xdr:to>
    <xdr:sp macro="" textlink="">
      <xdr:nvSpPr>
        <xdr:cNvPr id="458" name="楕円 457">
          <a:extLst>
            <a:ext uri="{FF2B5EF4-FFF2-40B4-BE49-F238E27FC236}">
              <a16:creationId xmlns:a16="http://schemas.microsoft.com/office/drawing/2014/main" id="{AA7018AF-5D5B-4221-9CF7-B738CE5938DC}"/>
            </a:ext>
          </a:extLst>
        </xdr:cNvPr>
        <xdr:cNvSpPr/>
      </xdr:nvSpPr>
      <xdr:spPr>
        <a:xfrm>
          <a:off x="19494500" y="716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12974</xdr:rowOff>
    </xdr:from>
    <xdr:to>
      <xdr:col>107</xdr:col>
      <xdr:colOff>50800</xdr:colOff>
      <xdr:row>42</xdr:row>
      <xdr:rowOff>13639</xdr:rowOff>
    </xdr:to>
    <xdr:cxnSp macro="">
      <xdr:nvCxnSpPr>
        <xdr:cNvPr id="459" name="直線コネクタ 458">
          <a:extLst>
            <a:ext uri="{FF2B5EF4-FFF2-40B4-BE49-F238E27FC236}">
              <a16:creationId xmlns:a16="http://schemas.microsoft.com/office/drawing/2014/main" id="{72FAE03F-DFBB-4454-8EED-440881AAC7E1}"/>
            </a:ext>
          </a:extLst>
        </xdr:cNvPr>
        <xdr:cNvCxnSpPr/>
      </xdr:nvCxnSpPr>
      <xdr:spPr>
        <a:xfrm flipV="1">
          <a:off x="19545300" y="7213874"/>
          <a:ext cx="889000" cy="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131814</xdr:rowOff>
    </xdr:from>
    <xdr:ext cx="599010" cy="259045"/>
    <xdr:sp macro="" textlink="">
      <xdr:nvSpPr>
        <xdr:cNvPr id="460" name="n_1aveValue【一般廃棄物処理施設】&#10;一人当たり有形固定資産（償却資産）額">
          <a:extLst>
            <a:ext uri="{FF2B5EF4-FFF2-40B4-BE49-F238E27FC236}">
              <a16:creationId xmlns:a16="http://schemas.microsoft.com/office/drawing/2014/main" id="{8CAC5CF1-923A-4BE4-B380-04D73DD6DEF3}"/>
            </a:ext>
          </a:extLst>
        </xdr:cNvPr>
        <xdr:cNvSpPr txBox="1"/>
      </xdr:nvSpPr>
      <xdr:spPr>
        <a:xfrm>
          <a:off x="21011095" y="6818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11719</xdr:rowOff>
    </xdr:from>
    <xdr:ext cx="599010" cy="259045"/>
    <xdr:sp macro="" textlink="">
      <xdr:nvSpPr>
        <xdr:cNvPr id="461" name="n_2aveValue【一般廃棄物処理施設】&#10;一人当たり有形固定資産（償却資産）額">
          <a:extLst>
            <a:ext uri="{FF2B5EF4-FFF2-40B4-BE49-F238E27FC236}">
              <a16:creationId xmlns:a16="http://schemas.microsoft.com/office/drawing/2014/main" id="{70A5BAD1-ADDE-4092-8CE5-14D982A35224}"/>
            </a:ext>
          </a:extLst>
        </xdr:cNvPr>
        <xdr:cNvSpPr txBox="1"/>
      </xdr:nvSpPr>
      <xdr:spPr>
        <a:xfrm>
          <a:off x="20134795" y="686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131444</xdr:rowOff>
    </xdr:from>
    <xdr:ext cx="599010" cy="259045"/>
    <xdr:sp macro="" textlink="">
      <xdr:nvSpPr>
        <xdr:cNvPr id="462" name="n_3aveValue【一般廃棄物処理施設】&#10;一人当たり有形固定資産（償却資産）額">
          <a:extLst>
            <a:ext uri="{FF2B5EF4-FFF2-40B4-BE49-F238E27FC236}">
              <a16:creationId xmlns:a16="http://schemas.microsoft.com/office/drawing/2014/main" id="{FCB468DC-CE70-4B28-A883-2760010AD551}"/>
            </a:ext>
          </a:extLst>
        </xdr:cNvPr>
        <xdr:cNvSpPr txBox="1"/>
      </xdr:nvSpPr>
      <xdr:spPr>
        <a:xfrm>
          <a:off x="19245795" y="68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126279</xdr:rowOff>
    </xdr:from>
    <xdr:ext cx="599010" cy="259045"/>
    <xdr:sp macro="" textlink="">
      <xdr:nvSpPr>
        <xdr:cNvPr id="463" name="n_4aveValue【一般廃棄物処理施設】&#10;一人当たり有形固定資産（償却資産）額">
          <a:extLst>
            <a:ext uri="{FF2B5EF4-FFF2-40B4-BE49-F238E27FC236}">
              <a16:creationId xmlns:a16="http://schemas.microsoft.com/office/drawing/2014/main" id="{1128FBE7-E9CF-416F-8C31-B1635BC03E61}"/>
            </a:ext>
          </a:extLst>
        </xdr:cNvPr>
        <xdr:cNvSpPr txBox="1"/>
      </xdr:nvSpPr>
      <xdr:spPr>
        <a:xfrm>
          <a:off x="18356795" y="681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141981</xdr:rowOff>
    </xdr:from>
    <xdr:ext cx="599010" cy="259045"/>
    <xdr:sp macro="" textlink="">
      <xdr:nvSpPr>
        <xdr:cNvPr id="464" name="n_1mainValue【一般廃棄物処理施設】&#10;一人当たり有形固定資産（償却資産）額">
          <a:extLst>
            <a:ext uri="{FF2B5EF4-FFF2-40B4-BE49-F238E27FC236}">
              <a16:creationId xmlns:a16="http://schemas.microsoft.com/office/drawing/2014/main" id="{1476AD6D-BB0B-4C70-9C5E-FD9EF69852A7}"/>
            </a:ext>
          </a:extLst>
        </xdr:cNvPr>
        <xdr:cNvSpPr txBox="1"/>
      </xdr:nvSpPr>
      <xdr:spPr>
        <a:xfrm>
          <a:off x="21011095" y="7171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54901</xdr:rowOff>
    </xdr:from>
    <xdr:ext cx="534377" cy="259045"/>
    <xdr:sp macro="" textlink="">
      <xdr:nvSpPr>
        <xdr:cNvPr id="465" name="n_2mainValue【一般廃棄物処理施設】&#10;一人当たり有形固定資産（償却資産）額">
          <a:extLst>
            <a:ext uri="{FF2B5EF4-FFF2-40B4-BE49-F238E27FC236}">
              <a16:creationId xmlns:a16="http://schemas.microsoft.com/office/drawing/2014/main" id="{8BCCAED4-9443-4662-8AB7-2C0CAE486407}"/>
            </a:ext>
          </a:extLst>
        </xdr:cNvPr>
        <xdr:cNvSpPr txBox="1"/>
      </xdr:nvSpPr>
      <xdr:spPr>
        <a:xfrm>
          <a:off x="20167111" y="725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55566</xdr:rowOff>
    </xdr:from>
    <xdr:ext cx="534377" cy="259045"/>
    <xdr:sp macro="" textlink="">
      <xdr:nvSpPr>
        <xdr:cNvPr id="466" name="n_3mainValue【一般廃棄物処理施設】&#10;一人当たり有形固定資産（償却資産）額">
          <a:extLst>
            <a:ext uri="{FF2B5EF4-FFF2-40B4-BE49-F238E27FC236}">
              <a16:creationId xmlns:a16="http://schemas.microsoft.com/office/drawing/2014/main" id="{85C85C4F-770E-4EA2-9694-2A4EAF79A8A2}"/>
            </a:ext>
          </a:extLst>
        </xdr:cNvPr>
        <xdr:cNvSpPr txBox="1"/>
      </xdr:nvSpPr>
      <xdr:spPr>
        <a:xfrm>
          <a:off x="19278111" y="725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a:extLst>
            <a:ext uri="{FF2B5EF4-FFF2-40B4-BE49-F238E27FC236}">
              <a16:creationId xmlns:a16="http://schemas.microsoft.com/office/drawing/2014/main" id="{8CD620CB-869E-42C0-A111-0CE164810FA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8" name="正方形/長方形 467">
          <a:extLst>
            <a:ext uri="{FF2B5EF4-FFF2-40B4-BE49-F238E27FC236}">
              <a16:creationId xmlns:a16="http://schemas.microsoft.com/office/drawing/2014/main" id="{8F97DEA9-8786-4D6B-933C-EF79AE04902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9" name="正方形/長方形 468">
          <a:extLst>
            <a:ext uri="{FF2B5EF4-FFF2-40B4-BE49-F238E27FC236}">
              <a16:creationId xmlns:a16="http://schemas.microsoft.com/office/drawing/2014/main" id="{8E2F5C6E-6711-43AD-8D5B-86CB6B26D8C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0" name="正方形/長方形 469">
          <a:extLst>
            <a:ext uri="{FF2B5EF4-FFF2-40B4-BE49-F238E27FC236}">
              <a16:creationId xmlns:a16="http://schemas.microsoft.com/office/drawing/2014/main" id="{2F5BA52A-9203-453B-96C6-0CED47BDBF9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1" name="正方形/長方形 470">
          <a:extLst>
            <a:ext uri="{FF2B5EF4-FFF2-40B4-BE49-F238E27FC236}">
              <a16:creationId xmlns:a16="http://schemas.microsoft.com/office/drawing/2014/main" id="{401C1D83-2D6E-43B5-A9C5-2C91D8B908D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2" name="正方形/長方形 471">
          <a:extLst>
            <a:ext uri="{FF2B5EF4-FFF2-40B4-BE49-F238E27FC236}">
              <a16:creationId xmlns:a16="http://schemas.microsoft.com/office/drawing/2014/main" id="{405A1594-2E68-4965-B0DD-6ED65BF92BB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3" name="正方形/長方形 472">
          <a:extLst>
            <a:ext uri="{FF2B5EF4-FFF2-40B4-BE49-F238E27FC236}">
              <a16:creationId xmlns:a16="http://schemas.microsoft.com/office/drawing/2014/main" id="{D850ED98-EC7B-43F2-929C-2FD4A5A62A2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4" name="正方形/長方形 473">
          <a:extLst>
            <a:ext uri="{FF2B5EF4-FFF2-40B4-BE49-F238E27FC236}">
              <a16:creationId xmlns:a16="http://schemas.microsoft.com/office/drawing/2014/main" id="{84493E58-68C8-479F-9104-0A31EA9092E5}"/>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75" name="正方形/長方形 474">
          <a:extLst>
            <a:ext uri="{FF2B5EF4-FFF2-40B4-BE49-F238E27FC236}">
              <a16:creationId xmlns:a16="http://schemas.microsoft.com/office/drawing/2014/main" id="{6ABA50FB-AD3C-4BFA-A334-D8E7E1374A5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6" name="正方形/長方形 475">
          <a:extLst>
            <a:ext uri="{FF2B5EF4-FFF2-40B4-BE49-F238E27FC236}">
              <a16:creationId xmlns:a16="http://schemas.microsoft.com/office/drawing/2014/main" id="{594E2F4C-D43C-4065-B3D3-4DA9782E2BA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7" name="正方形/長方形 476">
          <a:extLst>
            <a:ext uri="{FF2B5EF4-FFF2-40B4-BE49-F238E27FC236}">
              <a16:creationId xmlns:a16="http://schemas.microsoft.com/office/drawing/2014/main" id="{522A9F71-DE97-4895-B65D-549E7711C92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8" name="正方形/長方形 477">
          <a:extLst>
            <a:ext uri="{FF2B5EF4-FFF2-40B4-BE49-F238E27FC236}">
              <a16:creationId xmlns:a16="http://schemas.microsoft.com/office/drawing/2014/main" id="{1325F86F-F918-4B27-A8D3-4E4B8D39AD2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9" name="正方形/長方形 478">
          <a:extLst>
            <a:ext uri="{FF2B5EF4-FFF2-40B4-BE49-F238E27FC236}">
              <a16:creationId xmlns:a16="http://schemas.microsoft.com/office/drawing/2014/main" id="{B8849E7F-A736-42E5-B5A5-33F1750B31C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0" name="正方形/長方形 479">
          <a:extLst>
            <a:ext uri="{FF2B5EF4-FFF2-40B4-BE49-F238E27FC236}">
              <a16:creationId xmlns:a16="http://schemas.microsoft.com/office/drawing/2014/main" id="{AADD33AD-F660-47C6-9404-2C09C22B488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1" name="正方形/長方形 480">
          <a:extLst>
            <a:ext uri="{FF2B5EF4-FFF2-40B4-BE49-F238E27FC236}">
              <a16:creationId xmlns:a16="http://schemas.microsoft.com/office/drawing/2014/main" id="{586C5728-C99A-49E6-9ADD-794E5E875D6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2" name="正方形/長方形 481">
          <a:extLst>
            <a:ext uri="{FF2B5EF4-FFF2-40B4-BE49-F238E27FC236}">
              <a16:creationId xmlns:a16="http://schemas.microsoft.com/office/drawing/2014/main" id="{7E3000E3-ED2A-427E-ABE4-4C1FDF07D51E}"/>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83" name="正方形/長方形 482">
          <a:extLst>
            <a:ext uri="{FF2B5EF4-FFF2-40B4-BE49-F238E27FC236}">
              <a16:creationId xmlns:a16="http://schemas.microsoft.com/office/drawing/2014/main" id="{2974B445-3372-4976-BE0F-C39AE1B728C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4" name="正方形/長方形 483">
          <a:extLst>
            <a:ext uri="{FF2B5EF4-FFF2-40B4-BE49-F238E27FC236}">
              <a16:creationId xmlns:a16="http://schemas.microsoft.com/office/drawing/2014/main" id="{67614900-A6DB-4B84-825B-B1F5ABAE63B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5" name="正方形/長方形 484">
          <a:extLst>
            <a:ext uri="{FF2B5EF4-FFF2-40B4-BE49-F238E27FC236}">
              <a16:creationId xmlns:a16="http://schemas.microsoft.com/office/drawing/2014/main" id="{6BABE116-1BB2-4ECA-BFB8-83C85053E1D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6" name="正方形/長方形 485">
          <a:extLst>
            <a:ext uri="{FF2B5EF4-FFF2-40B4-BE49-F238E27FC236}">
              <a16:creationId xmlns:a16="http://schemas.microsoft.com/office/drawing/2014/main" id="{153A2611-E18F-4CDA-B728-1F3BB72C40D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7" name="正方形/長方形 486">
          <a:extLst>
            <a:ext uri="{FF2B5EF4-FFF2-40B4-BE49-F238E27FC236}">
              <a16:creationId xmlns:a16="http://schemas.microsoft.com/office/drawing/2014/main" id="{4E3E0B64-68A5-430B-ACA9-C1C272DC026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8" name="正方形/長方形 487">
          <a:extLst>
            <a:ext uri="{FF2B5EF4-FFF2-40B4-BE49-F238E27FC236}">
              <a16:creationId xmlns:a16="http://schemas.microsoft.com/office/drawing/2014/main" id="{6CFFDA1B-53FF-4A13-8B5E-8B3482A9643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9" name="正方形/長方形 488">
          <a:extLst>
            <a:ext uri="{FF2B5EF4-FFF2-40B4-BE49-F238E27FC236}">
              <a16:creationId xmlns:a16="http://schemas.microsoft.com/office/drawing/2014/main" id="{CAC141C2-A90F-4DF0-A239-28E0158B1E3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0" name="正方形/長方形 489">
          <a:extLst>
            <a:ext uri="{FF2B5EF4-FFF2-40B4-BE49-F238E27FC236}">
              <a16:creationId xmlns:a16="http://schemas.microsoft.com/office/drawing/2014/main" id="{0FEEAAF0-98A5-46D3-A153-82EB5638EB9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1" name="テキスト ボックス 490">
          <a:extLst>
            <a:ext uri="{FF2B5EF4-FFF2-40B4-BE49-F238E27FC236}">
              <a16:creationId xmlns:a16="http://schemas.microsoft.com/office/drawing/2014/main" id="{20BD710D-D7E2-45E5-92F0-D3DF41D1E12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2" name="直線コネクタ 491">
          <a:extLst>
            <a:ext uri="{FF2B5EF4-FFF2-40B4-BE49-F238E27FC236}">
              <a16:creationId xmlns:a16="http://schemas.microsoft.com/office/drawing/2014/main" id="{E5339C92-6CDB-48FB-B508-2C712B8992B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93" name="テキスト ボックス 492">
          <a:extLst>
            <a:ext uri="{FF2B5EF4-FFF2-40B4-BE49-F238E27FC236}">
              <a16:creationId xmlns:a16="http://schemas.microsoft.com/office/drawing/2014/main" id="{5A8E8A74-00FE-4A4F-A931-1904052F2F6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94" name="直線コネクタ 493">
          <a:extLst>
            <a:ext uri="{FF2B5EF4-FFF2-40B4-BE49-F238E27FC236}">
              <a16:creationId xmlns:a16="http://schemas.microsoft.com/office/drawing/2014/main" id="{A34ED742-5FF8-4074-BBC8-8A771BEAB876}"/>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95" name="テキスト ボックス 494">
          <a:extLst>
            <a:ext uri="{FF2B5EF4-FFF2-40B4-BE49-F238E27FC236}">
              <a16:creationId xmlns:a16="http://schemas.microsoft.com/office/drawing/2014/main" id="{1F7EC359-CEEF-4C02-B552-E3D798E09859}"/>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6" name="直線コネクタ 495">
          <a:extLst>
            <a:ext uri="{FF2B5EF4-FFF2-40B4-BE49-F238E27FC236}">
              <a16:creationId xmlns:a16="http://schemas.microsoft.com/office/drawing/2014/main" id="{D5453474-B0F7-4FA3-8429-8D35B9530DB4}"/>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7" name="テキスト ボックス 496">
          <a:extLst>
            <a:ext uri="{FF2B5EF4-FFF2-40B4-BE49-F238E27FC236}">
              <a16:creationId xmlns:a16="http://schemas.microsoft.com/office/drawing/2014/main" id="{D627A7BD-927B-4803-9C2F-F08E2D73B127}"/>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8" name="直線コネクタ 497">
          <a:extLst>
            <a:ext uri="{FF2B5EF4-FFF2-40B4-BE49-F238E27FC236}">
              <a16:creationId xmlns:a16="http://schemas.microsoft.com/office/drawing/2014/main" id="{AD9914DA-0E51-4573-BAD1-0523FE69D58C}"/>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9" name="テキスト ボックス 498">
          <a:extLst>
            <a:ext uri="{FF2B5EF4-FFF2-40B4-BE49-F238E27FC236}">
              <a16:creationId xmlns:a16="http://schemas.microsoft.com/office/drawing/2014/main" id="{EF7A5D86-6187-4583-96CF-1071D19C7FC6}"/>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0" name="直線コネクタ 499">
          <a:extLst>
            <a:ext uri="{FF2B5EF4-FFF2-40B4-BE49-F238E27FC236}">
              <a16:creationId xmlns:a16="http://schemas.microsoft.com/office/drawing/2014/main" id="{81D5A954-F1CE-4AC8-9D21-807A16729B4C}"/>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1" name="テキスト ボックス 500">
          <a:extLst>
            <a:ext uri="{FF2B5EF4-FFF2-40B4-BE49-F238E27FC236}">
              <a16:creationId xmlns:a16="http://schemas.microsoft.com/office/drawing/2014/main" id="{E18FC36B-7648-4717-9FDA-58EF5F47D352}"/>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2" name="直線コネクタ 501">
          <a:extLst>
            <a:ext uri="{FF2B5EF4-FFF2-40B4-BE49-F238E27FC236}">
              <a16:creationId xmlns:a16="http://schemas.microsoft.com/office/drawing/2014/main" id="{6F4F22A6-933C-433C-9745-EAF62720FC5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3" name="テキスト ボックス 502">
          <a:extLst>
            <a:ext uri="{FF2B5EF4-FFF2-40B4-BE49-F238E27FC236}">
              <a16:creationId xmlns:a16="http://schemas.microsoft.com/office/drawing/2014/main" id="{1C184B58-1EAC-4895-82C7-099C4D40DF34}"/>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4" name="直線コネクタ 503">
          <a:extLst>
            <a:ext uri="{FF2B5EF4-FFF2-40B4-BE49-F238E27FC236}">
              <a16:creationId xmlns:a16="http://schemas.microsoft.com/office/drawing/2014/main" id="{40E3D7CA-85D3-4385-AEDB-32795178B388}"/>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05" name="テキスト ボックス 504">
          <a:extLst>
            <a:ext uri="{FF2B5EF4-FFF2-40B4-BE49-F238E27FC236}">
              <a16:creationId xmlns:a16="http://schemas.microsoft.com/office/drawing/2014/main" id="{514B48BD-B74E-4D13-B83F-FAFDB5E83332}"/>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6" name="直線コネクタ 505">
          <a:extLst>
            <a:ext uri="{FF2B5EF4-FFF2-40B4-BE49-F238E27FC236}">
              <a16:creationId xmlns:a16="http://schemas.microsoft.com/office/drawing/2014/main" id="{E4AA3232-4252-439B-8238-B45A80B9A1C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7" name="【消防施設】&#10;有形固定資産減価償却率グラフ枠">
          <a:extLst>
            <a:ext uri="{FF2B5EF4-FFF2-40B4-BE49-F238E27FC236}">
              <a16:creationId xmlns:a16="http://schemas.microsoft.com/office/drawing/2014/main" id="{A7D02C17-3BD7-467E-BF56-ECCCBD85890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508" name="直線コネクタ 507">
          <a:extLst>
            <a:ext uri="{FF2B5EF4-FFF2-40B4-BE49-F238E27FC236}">
              <a16:creationId xmlns:a16="http://schemas.microsoft.com/office/drawing/2014/main" id="{1E6622CD-624F-47E2-9EC8-C6DF2CB52F7E}"/>
            </a:ext>
          </a:extLst>
        </xdr:cNvPr>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09" name="【消防施設】&#10;有形固定資産減価償却率最小値テキスト">
          <a:extLst>
            <a:ext uri="{FF2B5EF4-FFF2-40B4-BE49-F238E27FC236}">
              <a16:creationId xmlns:a16="http://schemas.microsoft.com/office/drawing/2014/main" id="{BCAD4CFF-1B5B-4957-9A44-63746DA9F82B}"/>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10" name="直線コネクタ 509">
          <a:extLst>
            <a:ext uri="{FF2B5EF4-FFF2-40B4-BE49-F238E27FC236}">
              <a16:creationId xmlns:a16="http://schemas.microsoft.com/office/drawing/2014/main" id="{053CF171-1185-4949-AA0D-3A6BB183AA4A}"/>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511" name="【消防施設】&#10;有形固定資産減価償却率最大値テキスト">
          <a:extLst>
            <a:ext uri="{FF2B5EF4-FFF2-40B4-BE49-F238E27FC236}">
              <a16:creationId xmlns:a16="http://schemas.microsoft.com/office/drawing/2014/main" id="{D2493020-F40A-439A-8BF7-708B68E32ED8}"/>
            </a:ext>
          </a:extLst>
        </xdr:cNvPr>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512" name="直線コネクタ 511">
          <a:extLst>
            <a:ext uri="{FF2B5EF4-FFF2-40B4-BE49-F238E27FC236}">
              <a16:creationId xmlns:a16="http://schemas.microsoft.com/office/drawing/2014/main" id="{73580DF6-8401-4405-8B03-CCBFBCBBBD63}"/>
            </a:ext>
          </a:extLst>
        </xdr:cNvPr>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11447</xdr:rowOff>
    </xdr:from>
    <xdr:ext cx="405111" cy="259045"/>
    <xdr:sp macro="" textlink="">
      <xdr:nvSpPr>
        <xdr:cNvPr id="513" name="【消防施設】&#10;有形固定資産減価償却率平均値テキスト">
          <a:extLst>
            <a:ext uri="{FF2B5EF4-FFF2-40B4-BE49-F238E27FC236}">
              <a16:creationId xmlns:a16="http://schemas.microsoft.com/office/drawing/2014/main" id="{A819CE8D-659F-41EA-A138-DB8D92592FCC}"/>
            </a:ext>
          </a:extLst>
        </xdr:cNvPr>
        <xdr:cNvSpPr txBox="1"/>
      </xdr:nvSpPr>
      <xdr:spPr>
        <a:xfrm>
          <a:off x="16357600" y="1424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33020</xdr:rowOff>
    </xdr:from>
    <xdr:to>
      <xdr:col>85</xdr:col>
      <xdr:colOff>177800</xdr:colOff>
      <xdr:row>83</xdr:row>
      <xdr:rowOff>134620</xdr:rowOff>
    </xdr:to>
    <xdr:sp macro="" textlink="">
      <xdr:nvSpPr>
        <xdr:cNvPr id="514" name="フローチャート: 判断 513">
          <a:extLst>
            <a:ext uri="{FF2B5EF4-FFF2-40B4-BE49-F238E27FC236}">
              <a16:creationId xmlns:a16="http://schemas.microsoft.com/office/drawing/2014/main" id="{9CB5E570-0E3C-4051-B52D-28885A03D0E7}"/>
            </a:ext>
          </a:extLst>
        </xdr:cNvPr>
        <xdr:cNvSpPr/>
      </xdr:nvSpPr>
      <xdr:spPr>
        <a:xfrm>
          <a:off x="16268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3629</xdr:rowOff>
    </xdr:from>
    <xdr:to>
      <xdr:col>81</xdr:col>
      <xdr:colOff>101600</xdr:colOff>
      <xdr:row>83</xdr:row>
      <xdr:rowOff>105229</xdr:rowOff>
    </xdr:to>
    <xdr:sp macro="" textlink="">
      <xdr:nvSpPr>
        <xdr:cNvPr id="515" name="フローチャート: 判断 514">
          <a:extLst>
            <a:ext uri="{FF2B5EF4-FFF2-40B4-BE49-F238E27FC236}">
              <a16:creationId xmlns:a16="http://schemas.microsoft.com/office/drawing/2014/main" id="{0969754E-E463-4C50-B748-1F6E62DB0A7E}"/>
            </a:ext>
          </a:extLst>
        </xdr:cNvPr>
        <xdr:cNvSpPr/>
      </xdr:nvSpPr>
      <xdr:spPr>
        <a:xfrm>
          <a:off x="15430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3629</xdr:rowOff>
    </xdr:from>
    <xdr:to>
      <xdr:col>76</xdr:col>
      <xdr:colOff>165100</xdr:colOff>
      <xdr:row>83</xdr:row>
      <xdr:rowOff>105229</xdr:rowOff>
    </xdr:to>
    <xdr:sp macro="" textlink="">
      <xdr:nvSpPr>
        <xdr:cNvPr id="516" name="フローチャート: 判断 515">
          <a:extLst>
            <a:ext uri="{FF2B5EF4-FFF2-40B4-BE49-F238E27FC236}">
              <a16:creationId xmlns:a16="http://schemas.microsoft.com/office/drawing/2014/main" id="{1BBE245B-0556-4AF3-8727-474F3AAF4FD0}"/>
            </a:ext>
          </a:extLst>
        </xdr:cNvPr>
        <xdr:cNvSpPr/>
      </xdr:nvSpPr>
      <xdr:spPr>
        <a:xfrm>
          <a:off x="14541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18324</xdr:rowOff>
    </xdr:from>
    <xdr:to>
      <xdr:col>72</xdr:col>
      <xdr:colOff>38100</xdr:colOff>
      <xdr:row>83</xdr:row>
      <xdr:rowOff>119924</xdr:rowOff>
    </xdr:to>
    <xdr:sp macro="" textlink="">
      <xdr:nvSpPr>
        <xdr:cNvPr id="517" name="フローチャート: 判断 516">
          <a:extLst>
            <a:ext uri="{FF2B5EF4-FFF2-40B4-BE49-F238E27FC236}">
              <a16:creationId xmlns:a16="http://schemas.microsoft.com/office/drawing/2014/main" id="{CEB9F63B-CF9B-47AC-A6C8-95889DA15C03}"/>
            </a:ext>
          </a:extLst>
        </xdr:cNvPr>
        <xdr:cNvSpPr/>
      </xdr:nvSpPr>
      <xdr:spPr>
        <a:xfrm>
          <a:off x="13652500" y="1424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518" name="フローチャート: 判断 517">
          <a:extLst>
            <a:ext uri="{FF2B5EF4-FFF2-40B4-BE49-F238E27FC236}">
              <a16:creationId xmlns:a16="http://schemas.microsoft.com/office/drawing/2014/main" id="{87F25FBB-99C8-4201-B89C-3A762FD36DED}"/>
            </a:ext>
          </a:extLst>
        </xdr:cNvPr>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552CF7F5-F8E7-4983-8AFF-01CFD1353F6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EF26D667-836E-42BE-8BAC-A97A3B48DF4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7DCD2656-A579-4FDF-9727-ECBEF122494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1F7B7BBD-F00B-4BCE-A596-BC60701B89D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id="{BADBE3DD-F653-492E-95ED-DA5FC8AE503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80373</xdr:rowOff>
    </xdr:from>
    <xdr:to>
      <xdr:col>85</xdr:col>
      <xdr:colOff>177800</xdr:colOff>
      <xdr:row>83</xdr:row>
      <xdr:rowOff>10523</xdr:rowOff>
    </xdr:to>
    <xdr:sp macro="" textlink="">
      <xdr:nvSpPr>
        <xdr:cNvPr id="524" name="楕円 523">
          <a:extLst>
            <a:ext uri="{FF2B5EF4-FFF2-40B4-BE49-F238E27FC236}">
              <a16:creationId xmlns:a16="http://schemas.microsoft.com/office/drawing/2014/main" id="{C44246A7-547B-41B5-99EB-F8F660AF6AD2}"/>
            </a:ext>
          </a:extLst>
        </xdr:cNvPr>
        <xdr:cNvSpPr/>
      </xdr:nvSpPr>
      <xdr:spPr>
        <a:xfrm>
          <a:off x="16268700" y="141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103250</xdr:rowOff>
    </xdr:from>
    <xdr:ext cx="405111" cy="259045"/>
    <xdr:sp macro="" textlink="">
      <xdr:nvSpPr>
        <xdr:cNvPr id="525" name="【消防施設】&#10;有形固定資産減価償却率該当値テキスト">
          <a:extLst>
            <a:ext uri="{FF2B5EF4-FFF2-40B4-BE49-F238E27FC236}">
              <a16:creationId xmlns:a16="http://schemas.microsoft.com/office/drawing/2014/main" id="{736F47FF-1C4D-42A6-9399-6B7536B05083}"/>
            </a:ext>
          </a:extLst>
        </xdr:cNvPr>
        <xdr:cNvSpPr txBox="1"/>
      </xdr:nvSpPr>
      <xdr:spPr>
        <a:xfrm>
          <a:off x="16357600" y="13990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46082</xdr:rowOff>
    </xdr:from>
    <xdr:to>
      <xdr:col>81</xdr:col>
      <xdr:colOff>101600</xdr:colOff>
      <xdr:row>82</xdr:row>
      <xdr:rowOff>147682</xdr:rowOff>
    </xdr:to>
    <xdr:sp macro="" textlink="">
      <xdr:nvSpPr>
        <xdr:cNvPr id="526" name="楕円 525">
          <a:extLst>
            <a:ext uri="{FF2B5EF4-FFF2-40B4-BE49-F238E27FC236}">
              <a16:creationId xmlns:a16="http://schemas.microsoft.com/office/drawing/2014/main" id="{A9D594C9-190F-422C-8888-5A09E5BE6ECC}"/>
            </a:ext>
          </a:extLst>
        </xdr:cNvPr>
        <xdr:cNvSpPr/>
      </xdr:nvSpPr>
      <xdr:spPr>
        <a:xfrm>
          <a:off x="15430500" y="1410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96882</xdr:rowOff>
    </xdr:from>
    <xdr:to>
      <xdr:col>85</xdr:col>
      <xdr:colOff>127000</xdr:colOff>
      <xdr:row>82</xdr:row>
      <xdr:rowOff>131173</xdr:rowOff>
    </xdr:to>
    <xdr:cxnSp macro="">
      <xdr:nvCxnSpPr>
        <xdr:cNvPr id="527" name="直線コネクタ 526">
          <a:extLst>
            <a:ext uri="{FF2B5EF4-FFF2-40B4-BE49-F238E27FC236}">
              <a16:creationId xmlns:a16="http://schemas.microsoft.com/office/drawing/2014/main" id="{CE145D13-204C-467A-9B57-D12E45E39735}"/>
            </a:ext>
          </a:extLst>
        </xdr:cNvPr>
        <xdr:cNvCxnSpPr/>
      </xdr:nvCxnSpPr>
      <xdr:spPr>
        <a:xfrm>
          <a:off x="15481300" y="14155782"/>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139156</xdr:rowOff>
    </xdr:from>
    <xdr:to>
      <xdr:col>76</xdr:col>
      <xdr:colOff>165100</xdr:colOff>
      <xdr:row>83</xdr:row>
      <xdr:rowOff>69306</xdr:rowOff>
    </xdr:to>
    <xdr:sp macro="" textlink="">
      <xdr:nvSpPr>
        <xdr:cNvPr id="528" name="楕円 527">
          <a:extLst>
            <a:ext uri="{FF2B5EF4-FFF2-40B4-BE49-F238E27FC236}">
              <a16:creationId xmlns:a16="http://schemas.microsoft.com/office/drawing/2014/main" id="{69D4DF5B-DBF3-4918-AEAD-E94CA2E6B2CF}"/>
            </a:ext>
          </a:extLst>
        </xdr:cNvPr>
        <xdr:cNvSpPr/>
      </xdr:nvSpPr>
      <xdr:spPr>
        <a:xfrm>
          <a:off x="14541500" y="141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96882</xdr:rowOff>
    </xdr:from>
    <xdr:to>
      <xdr:col>81</xdr:col>
      <xdr:colOff>50800</xdr:colOff>
      <xdr:row>83</xdr:row>
      <xdr:rowOff>18506</xdr:rowOff>
    </xdr:to>
    <xdr:cxnSp macro="">
      <xdr:nvCxnSpPr>
        <xdr:cNvPr id="529" name="直線コネクタ 528">
          <a:extLst>
            <a:ext uri="{FF2B5EF4-FFF2-40B4-BE49-F238E27FC236}">
              <a16:creationId xmlns:a16="http://schemas.microsoft.com/office/drawing/2014/main" id="{DC018440-9015-48BB-8C4F-1C074B99C9C5}"/>
            </a:ext>
          </a:extLst>
        </xdr:cNvPr>
        <xdr:cNvCxnSpPr/>
      </xdr:nvCxnSpPr>
      <xdr:spPr>
        <a:xfrm flipV="1">
          <a:off x="14592300" y="14155782"/>
          <a:ext cx="889000" cy="9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24856</xdr:rowOff>
    </xdr:from>
    <xdr:to>
      <xdr:col>72</xdr:col>
      <xdr:colOff>38100</xdr:colOff>
      <xdr:row>82</xdr:row>
      <xdr:rowOff>126456</xdr:rowOff>
    </xdr:to>
    <xdr:sp macro="" textlink="">
      <xdr:nvSpPr>
        <xdr:cNvPr id="530" name="楕円 529">
          <a:extLst>
            <a:ext uri="{FF2B5EF4-FFF2-40B4-BE49-F238E27FC236}">
              <a16:creationId xmlns:a16="http://schemas.microsoft.com/office/drawing/2014/main" id="{8AE0E492-4F7C-457E-8E44-DC632BC9CADE}"/>
            </a:ext>
          </a:extLst>
        </xdr:cNvPr>
        <xdr:cNvSpPr/>
      </xdr:nvSpPr>
      <xdr:spPr>
        <a:xfrm>
          <a:off x="13652500" y="1408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75656</xdr:rowOff>
    </xdr:from>
    <xdr:to>
      <xdr:col>76</xdr:col>
      <xdr:colOff>114300</xdr:colOff>
      <xdr:row>83</xdr:row>
      <xdr:rowOff>18506</xdr:rowOff>
    </xdr:to>
    <xdr:cxnSp macro="">
      <xdr:nvCxnSpPr>
        <xdr:cNvPr id="531" name="直線コネクタ 530">
          <a:extLst>
            <a:ext uri="{FF2B5EF4-FFF2-40B4-BE49-F238E27FC236}">
              <a16:creationId xmlns:a16="http://schemas.microsoft.com/office/drawing/2014/main" id="{714BF402-E2BC-4357-845D-BC66D5099C30}"/>
            </a:ext>
          </a:extLst>
        </xdr:cNvPr>
        <xdr:cNvCxnSpPr/>
      </xdr:nvCxnSpPr>
      <xdr:spPr>
        <a:xfrm>
          <a:off x="13703300" y="1413455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96356</xdr:rowOff>
    </xdr:from>
    <xdr:ext cx="405111" cy="259045"/>
    <xdr:sp macro="" textlink="">
      <xdr:nvSpPr>
        <xdr:cNvPr id="532" name="n_1aveValue【消防施設】&#10;有形固定資産減価償却率">
          <a:extLst>
            <a:ext uri="{FF2B5EF4-FFF2-40B4-BE49-F238E27FC236}">
              <a16:creationId xmlns:a16="http://schemas.microsoft.com/office/drawing/2014/main" id="{8A392DFC-6964-4BD0-B0A6-7A9CB5A88373}"/>
            </a:ext>
          </a:extLst>
        </xdr:cNvPr>
        <xdr:cNvSpPr txBox="1"/>
      </xdr:nvSpPr>
      <xdr:spPr>
        <a:xfrm>
          <a:off x="15266044"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96356</xdr:rowOff>
    </xdr:from>
    <xdr:ext cx="405111" cy="259045"/>
    <xdr:sp macro="" textlink="">
      <xdr:nvSpPr>
        <xdr:cNvPr id="533" name="n_2aveValue【消防施設】&#10;有形固定資産減価償却率">
          <a:extLst>
            <a:ext uri="{FF2B5EF4-FFF2-40B4-BE49-F238E27FC236}">
              <a16:creationId xmlns:a16="http://schemas.microsoft.com/office/drawing/2014/main" id="{845E25DA-86A9-4BF6-A49B-F19C60F554D7}"/>
            </a:ext>
          </a:extLst>
        </xdr:cNvPr>
        <xdr:cNvSpPr txBox="1"/>
      </xdr:nvSpPr>
      <xdr:spPr>
        <a:xfrm>
          <a:off x="14389744"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111051</xdr:rowOff>
    </xdr:from>
    <xdr:ext cx="405111" cy="259045"/>
    <xdr:sp macro="" textlink="">
      <xdr:nvSpPr>
        <xdr:cNvPr id="534" name="n_3aveValue【消防施設】&#10;有形固定資産減価償却率">
          <a:extLst>
            <a:ext uri="{FF2B5EF4-FFF2-40B4-BE49-F238E27FC236}">
              <a16:creationId xmlns:a16="http://schemas.microsoft.com/office/drawing/2014/main" id="{B02EDA64-5DE4-47EC-9D21-56293BF02A1D}"/>
            </a:ext>
          </a:extLst>
        </xdr:cNvPr>
        <xdr:cNvSpPr txBox="1"/>
      </xdr:nvSpPr>
      <xdr:spPr>
        <a:xfrm>
          <a:off x="13500744"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2557</xdr:rowOff>
    </xdr:from>
    <xdr:ext cx="405111" cy="259045"/>
    <xdr:sp macro="" textlink="">
      <xdr:nvSpPr>
        <xdr:cNvPr id="535" name="n_4aveValue【消防施設】&#10;有形固定資産減価償却率">
          <a:extLst>
            <a:ext uri="{FF2B5EF4-FFF2-40B4-BE49-F238E27FC236}">
              <a16:creationId xmlns:a16="http://schemas.microsoft.com/office/drawing/2014/main" id="{CAD5C4F3-FA1A-4572-9250-6488CACF2BE4}"/>
            </a:ext>
          </a:extLst>
        </xdr:cNvPr>
        <xdr:cNvSpPr txBox="1"/>
      </xdr:nvSpPr>
      <xdr:spPr>
        <a:xfrm>
          <a:off x="12611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164209</xdr:rowOff>
    </xdr:from>
    <xdr:ext cx="405111" cy="259045"/>
    <xdr:sp macro="" textlink="">
      <xdr:nvSpPr>
        <xdr:cNvPr id="536" name="n_1mainValue【消防施設】&#10;有形固定資産減価償却率">
          <a:extLst>
            <a:ext uri="{FF2B5EF4-FFF2-40B4-BE49-F238E27FC236}">
              <a16:creationId xmlns:a16="http://schemas.microsoft.com/office/drawing/2014/main" id="{ABFBBA8D-604C-42F8-83DE-91E68EEA0711}"/>
            </a:ext>
          </a:extLst>
        </xdr:cNvPr>
        <xdr:cNvSpPr txBox="1"/>
      </xdr:nvSpPr>
      <xdr:spPr>
        <a:xfrm>
          <a:off x="15266044" y="1388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85833</xdr:rowOff>
    </xdr:from>
    <xdr:ext cx="405111" cy="259045"/>
    <xdr:sp macro="" textlink="">
      <xdr:nvSpPr>
        <xdr:cNvPr id="537" name="n_2mainValue【消防施設】&#10;有形固定資産減価償却率">
          <a:extLst>
            <a:ext uri="{FF2B5EF4-FFF2-40B4-BE49-F238E27FC236}">
              <a16:creationId xmlns:a16="http://schemas.microsoft.com/office/drawing/2014/main" id="{DCBA7750-F379-442C-9C64-596FEEE3E365}"/>
            </a:ext>
          </a:extLst>
        </xdr:cNvPr>
        <xdr:cNvSpPr txBox="1"/>
      </xdr:nvSpPr>
      <xdr:spPr>
        <a:xfrm>
          <a:off x="14389744" y="1397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142983</xdr:rowOff>
    </xdr:from>
    <xdr:ext cx="405111" cy="259045"/>
    <xdr:sp macro="" textlink="">
      <xdr:nvSpPr>
        <xdr:cNvPr id="538" name="n_3mainValue【消防施設】&#10;有形固定資産減価償却率">
          <a:extLst>
            <a:ext uri="{FF2B5EF4-FFF2-40B4-BE49-F238E27FC236}">
              <a16:creationId xmlns:a16="http://schemas.microsoft.com/office/drawing/2014/main" id="{95BFDEBD-2380-4BD2-B44A-8B874AEBD61B}"/>
            </a:ext>
          </a:extLst>
        </xdr:cNvPr>
        <xdr:cNvSpPr txBox="1"/>
      </xdr:nvSpPr>
      <xdr:spPr>
        <a:xfrm>
          <a:off x="13500744" y="1385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9" name="正方形/長方形 538">
          <a:extLst>
            <a:ext uri="{FF2B5EF4-FFF2-40B4-BE49-F238E27FC236}">
              <a16:creationId xmlns:a16="http://schemas.microsoft.com/office/drawing/2014/main" id="{45A17D12-8FCE-4025-AB16-DA4C5263812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0" name="正方形/長方形 539">
          <a:extLst>
            <a:ext uri="{FF2B5EF4-FFF2-40B4-BE49-F238E27FC236}">
              <a16:creationId xmlns:a16="http://schemas.microsoft.com/office/drawing/2014/main" id="{CE7C8E87-75EA-4DF3-8C24-55556516809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1" name="正方形/長方形 540">
          <a:extLst>
            <a:ext uri="{FF2B5EF4-FFF2-40B4-BE49-F238E27FC236}">
              <a16:creationId xmlns:a16="http://schemas.microsoft.com/office/drawing/2014/main" id="{C82AB5EE-1479-40E4-9DD8-ECFA08081F1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2" name="正方形/長方形 541">
          <a:extLst>
            <a:ext uri="{FF2B5EF4-FFF2-40B4-BE49-F238E27FC236}">
              <a16:creationId xmlns:a16="http://schemas.microsoft.com/office/drawing/2014/main" id="{312796AB-014A-4347-B28D-A66E9A02DE2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3" name="正方形/長方形 542">
          <a:extLst>
            <a:ext uri="{FF2B5EF4-FFF2-40B4-BE49-F238E27FC236}">
              <a16:creationId xmlns:a16="http://schemas.microsoft.com/office/drawing/2014/main" id="{EBA60680-1709-407C-96A2-33BF3AEC7FE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4" name="正方形/長方形 543">
          <a:extLst>
            <a:ext uri="{FF2B5EF4-FFF2-40B4-BE49-F238E27FC236}">
              <a16:creationId xmlns:a16="http://schemas.microsoft.com/office/drawing/2014/main" id="{9A9251A8-5E23-48F9-A99E-0EDB92B73DB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5" name="正方形/長方形 544">
          <a:extLst>
            <a:ext uri="{FF2B5EF4-FFF2-40B4-BE49-F238E27FC236}">
              <a16:creationId xmlns:a16="http://schemas.microsoft.com/office/drawing/2014/main" id="{03E47356-BEF2-4713-B8DC-1A2A4B8C59B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6" name="正方形/長方形 545">
          <a:extLst>
            <a:ext uri="{FF2B5EF4-FFF2-40B4-BE49-F238E27FC236}">
              <a16:creationId xmlns:a16="http://schemas.microsoft.com/office/drawing/2014/main" id="{0AA1CCB5-1CCF-472D-A965-A1458027388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7" name="テキスト ボックス 546">
          <a:extLst>
            <a:ext uri="{FF2B5EF4-FFF2-40B4-BE49-F238E27FC236}">
              <a16:creationId xmlns:a16="http://schemas.microsoft.com/office/drawing/2014/main" id="{51BA8388-E060-4E3B-92D7-B29C23A4E7C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8" name="直線コネクタ 547">
          <a:extLst>
            <a:ext uri="{FF2B5EF4-FFF2-40B4-BE49-F238E27FC236}">
              <a16:creationId xmlns:a16="http://schemas.microsoft.com/office/drawing/2014/main" id="{1BC0EFF7-9460-4B33-9938-E8D096131F5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9" name="直線コネクタ 548">
          <a:extLst>
            <a:ext uri="{FF2B5EF4-FFF2-40B4-BE49-F238E27FC236}">
              <a16:creationId xmlns:a16="http://schemas.microsoft.com/office/drawing/2014/main" id="{63E18A49-DDF8-45FB-9932-525CBEE2E3A9}"/>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0" name="テキスト ボックス 549">
          <a:extLst>
            <a:ext uri="{FF2B5EF4-FFF2-40B4-BE49-F238E27FC236}">
              <a16:creationId xmlns:a16="http://schemas.microsoft.com/office/drawing/2014/main" id="{5CF28A87-3351-4601-806C-1FC25A4991D1}"/>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1" name="直線コネクタ 550">
          <a:extLst>
            <a:ext uri="{FF2B5EF4-FFF2-40B4-BE49-F238E27FC236}">
              <a16:creationId xmlns:a16="http://schemas.microsoft.com/office/drawing/2014/main" id="{9B369914-7EFF-4E59-A830-BD525933655E}"/>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2" name="テキスト ボックス 551">
          <a:extLst>
            <a:ext uri="{FF2B5EF4-FFF2-40B4-BE49-F238E27FC236}">
              <a16:creationId xmlns:a16="http://schemas.microsoft.com/office/drawing/2014/main" id="{40F5816C-A66B-441C-B913-F70AFCC1361D}"/>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3" name="直線コネクタ 552">
          <a:extLst>
            <a:ext uri="{FF2B5EF4-FFF2-40B4-BE49-F238E27FC236}">
              <a16:creationId xmlns:a16="http://schemas.microsoft.com/office/drawing/2014/main" id="{6FF3A576-3DCE-4C04-9D94-F701D63E5EFA}"/>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4" name="テキスト ボックス 553">
          <a:extLst>
            <a:ext uri="{FF2B5EF4-FFF2-40B4-BE49-F238E27FC236}">
              <a16:creationId xmlns:a16="http://schemas.microsoft.com/office/drawing/2014/main" id="{37DA1C3F-96F4-4F28-A989-F6624EF6EBC3}"/>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5" name="直線コネクタ 554">
          <a:extLst>
            <a:ext uri="{FF2B5EF4-FFF2-40B4-BE49-F238E27FC236}">
              <a16:creationId xmlns:a16="http://schemas.microsoft.com/office/drawing/2014/main" id="{5E4C0EBA-A8EC-43CB-BDB6-2CAB9020394E}"/>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6" name="テキスト ボックス 555">
          <a:extLst>
            <a:ext uri="{FF2B5EF4-FFF2-40B4-BE49-F238E27FC236}">
              <a16:creationId xmlns:a16="http://schemas.microsoft.com/office/drawing/2014/main" id="{33B9DDCB-5E18-44BD-BAC9-FB4B34747D6F}"/>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7" name="直線コネクタ 556">
          <a:extLst>
            <a:ext uri="{FF2B5EF4-FFF2-40B4-BE49-F238E27FC236}">
              <a16:creationId xmlns:a16="http://schemas.microsoft.com/office/drawing/2014/main" id="{97F48A13-9A28-415F-8750-1ACC777D5193}"/>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8" name="テキスト ボックス 557">
          <a:extLst>
            <a:ext uri="{FF2B5EF4-FFF2-40B4-BE49-F238E27FC236}">
              <a16:creationId xmlns:a16="http://schemas.microsoft.com/office/drawing/2014/main" id="{AA3267BF-941B-484F-A4E4-01782AE40923}"/>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9" name="直線コネクタ 558">
          <a:extLst>
            <a:ext uri="{FF2B5EF4-FFF2-40B4-BE49-F238E27FC236}">
              <a16:creationId xmlns:a16="http://schemas.microsoft.com/office/drawing/2014/main" id="{36233CE2-DBDE-49A9-B84A-AF5A2BD5929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560" name="テキスト ボックス 559">
          <a:extLst>
            <a:ext uri="{FF2B5EF4-FFF2-40B4-BE49-F238E27FC236}">
              <a16:creationId xmlns:a16="http://schemas.microsoft.com/office/drawing/2014/main" id="{F6802506-8688-4277-82B4-4666EABB9728}"/>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1" name="【消防施設】&#10;一人当たり面積グラフ枠">
          <a:extLst>
            <a:ext uri="{FF2B5EF4-FFF2-40B4-BE49-F238E27FC236}">
              <a16:creationId xmlns:a16="http://schemas.microsoft.com/office/drawing/2014/main" id="{4B652C62-6858-40FE-9C0C-2C023984DE3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163640</xdr:rowOff>
    </xdr:from>
    <xdr:to>
      <xdr:col>116</xdr:col>
      <xdr:colOff>62864</xdr:colOff>
      <xdr:row>86</xdr:row>
      <xdr:rowOff>110680</xdr:rowOff>
    </xdr:to>
    <xdr:cxnSp macro="">
      <xdr:nvCxnSpPr>
        <xdr:cNvPr id="562" name="直線コネクタ 561">
          <a:extLst>
            <a:ext uri="{FF2B5EF4-FFF2-40B4-BE49-F238E27FC236}">
              <a16:creationId xmlns:a16="http://schemas.microsoft.com/office/drawing/2014/main" id="{3C1CD243-BCA7-4C17-B7A8-1212C17FE77E}"/>
            </a:ext>
          </a:extLst>
        </xdr:cNvPr>
        <xdr:cNvCxnSpPr/>
      </xdr:nvCxnSpPr>
      <xdr:spPr>
        <a:xfrm flipV="1">
          <a:off x="22160864" y="13365290"/>
          <a:ext cx="0" cy="1490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114507</xdr:rowOff>
    </xdr:from>
    <xdr:ext cx="469744" cy="259045"/>
    <xdr:sp macro="" textlink="">
      <xdr:nvSpPr>
        <xdr:cNvPr id="563" name="【消防施設】&#10;一人当たり面積最小値テキスト">
          <a:extLst>
            <a:ext uri="{FF2B5EF4-FFF2-40B4-BE49-F238E27FC236}">
              <a16:creationId xmlns:a16="http://schemas.microsoft.com/office/drawing/2014/main" id="{6DDF2041-8C69-4F0A-BCDF-D473A4B76EDC}"/>
            </a:ext>
          </a:extLst>
        </xdr:cNvPr>
        <xdr:cNvSpPr txBox="1"/>
      </xdr:nvSpPr>
      <xdr:spPr>
        <a:xfrm>
          <a:off x="22199600" y="1485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110680</xdr:rowOff>
    </xdr:from>
    <xdr:to>
      <xdr:col>116</xdr:col>
      <xdr:colOff>152400</xdr:colOff>
      <xdr:row>86</xdr:row>
      <xdr:rowOff>110680</xdr:rowOff>
    </xdr:to>
    <xdr:cxnSp macro="">
      <xdr:nvCxnSpPr>
        <xdr:cNvPr id="564" name="直線コネクタ 563">
          <a:extLst>
            <a:ext uri="{FF2B5EF4-FFF2-40B4-BE49-F238E27FC236}">
              <a16:creationId xmlns:a16="http://schemas.microsoft.com/office/drawing/2014/main" id="{F46B1ED7-9CDF-4EA3-A37A-7C4F0AA36FAC}"/>
            </a:ext>
          </a:extLst>
        </xdr:cNvPr>
        <xdr:cNvCxnSpPr/>
      </xdr:nvCxnSpPr>
      <xdr:spPr>
        <a:xfrm>
          <a:off x="22072600" y="1485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110317</xdr:rowOff>
    </xdr:from>
    <xdr:ext cx="469744" cy="259045"/>
    <xdr:sp macro="" textlink="">
      <xdr:nvSpPr>
        <xdr:cNvPr id="565" name="【消防施設】&#10;一人当たり面積最大値テキスト">
          <a:extLst>
            <a:ext uri="{FF2B5EF4-FFF2-40B4-BE49-F238E27FC236}">
              <a16:creationId xmlns:a16="http://schemas.microsoft.com/office/drawing/2014/main" id="{95D25D88-835B-42E2-A077-5C026A6BB1C1}"/>
            </a:ext>
          </a:extLst>
        </xdr:cNvPr>
        <xdr:cNvSpPr txBox="1"/>
      </xdr:nvSpPr>
      <xdr:spPr>
        <a:xfrm>
          <a:off x="22199600" y="131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163640</xdr:rowOff>
    </xdr:from>
    <xdr:to>
      <xdr:col>116</xdr:col>
      <xdr:colOff>152400</xdr:colOff>
      <xdr:row>77</xdr:row>
      <xdr:rowOff>163640</xdr:rowOff>
    </xdr:to>
    <xdr:cxnSp macro="">
      <xdr:nvCxnSpPr>
        <xdr:cNvPr id="566" name="直線コネクタ 565">
          <a:extLst>
            <a:ext uri="{FF2B5EF4-FFF2-40B4-BE49-F238E27FC236}">
              <a16:creationId xmlns:a16="http://schemas.microsoft.com/office/drawing/2014/main" id="{60D7BC27-4C4B-4DC7-A4C7-01FEA7D51473}"/>
            </a:ext>
          </a:extLst>
        </xdr:cNvPr>
        <xdr:cNvCxnSpPr/>
      </xdr:nvCxnSpPr>
      <xdr:spPr>
        <a:xfrm>
          <a:off x="22072600" y="13365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139527</xdr:rowOff>
    </xdr:from>
    <xdr:ext cx="469744" cy="259045"/>
    <xdr:sp macro="" textlink="">
      <xdr:nvSpPr>
        <xdr:cNvPr id="567" name="【消防施設】&#10;一人当たり面積平均値テキスト">
          <a:extLst>
            <a:ext uri="{FF2B5EF4-FFF2-40B4-BE49-F238E27FC236}">
              <a16:creationId xmlns:a16="http://schemas.microsoft.com/office/drawing/2014/main" id="{63E08D4C-FB35-410A-933A-76429E6E7E6A}"/>
            </a:ext>
          </a:extLst>
        </xdr:cNvPr>
        <xdr:cNvSpPr txBox="1"/>
      </xdr:nvSpPr>
      <xdr:spPr>
        <a:xfrm>
          <a:off x="22199600" y="1454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116650</xdr:rowOff>
    </xdr:from>
    <xdr:to>
      <xdr:col>116</xdr:col>
      <xdr:colOff>114300</xdr:colOff>
      <xdr:row>86</xdr:row>
      <xdr:rowOff>46800</xdr:rowOff>
    </xdr:to>
    <xdr:sp macro="" textlink="">
      <xdr:nvSpPr>
        <xdr:cNvPr id="568" name="フローチャート: 判断 567">
          <a:extLst>
            <a:ext uri="{FF2B5EF4-FFF2-40B4-BE49-F238E27FC236}">
              <a16:creationId xmlns:a16="http://schemas.microsoft.com/office/drawing/2014/main" id="{C7E73FE5-C16C-4067-95C3-0BBEBB1BE8D1}"/>
            </a:ext>
          </a:extLst>
        </xdr:cNvPr>
        <xdr:cNvSpPr/>
      </xdr:nvSpPr>
      <xdr:spPr>
        <a:xfrm>
          <a:off x="22110700" y="1468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123126</xdr:rowOff>
    </xdr:from>
    <xdr:to>
      <xdr:col>112</xdr:col>
      <xdr:colOff>38100</xdr:colOff>
      <xdr:row>86</xdr:row>
      <xdr:rowOff>53276</xdr:rowOff>
    </xdr:to>
    <xdr:sp macro="" textlink="">
      <xdr:nvSpPr>
        <xdr:cNvPr id="569" name="フローチャート: 判断 568">
          <a:extLst>
            <a:ext uri="{FF2B5EF4-FFF2-40B4-BE49-F238E27FC236}">
              <a16:creationId xmlns:a16="http://schemas.microsoft.com/office/drawing/2014/main" id="{F3BB95C4-F751-4C61-BD4C-B6BFB487F8AA}"/>
            </a:ext>
          </a:extLst>
        </xdr:cNvPr>
        <xdr:cNvSpPr/>
      </xdr:nvSpPr>
      <xdr:spPr>
        <a:xfrm>
          <a:off x="21272500" y="1469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135700</xdr:rowOff>
    </xdr:from>
    <xdr:to>
      <xdr:col>107</xdr:col>
      <xdr:colOff>101600</xdr:colOff>
      <xdr:row>86</xdr:row>
      <xdr:rowOff>65850</xdr:rowOff>
    </xdr:to>
    <xdr:sp macro="" textlink="">
      <xdr:nvSpPr>
        <xdr:cNvPr id="570" name="フローチャート: 判断 569">
          <a:extLst>
            <a:ext uri="{FF2B5EF4-FFF2-40B4-BE49-F238E27FC236}">
              <a16:creationId xmlns:a16="http://schemas.microsoft.com/office/drawing/2014/main" id="{032DA29A-4A89-4FD6-A997-953134EE334E}"/>
            </a:ext>
          </a:extLst>
        </xdr:cNvPr>
        <xdr:cNvSpPr/>
      </xdr:nvSpPr>
      <xdr:spPr>
        <a:xfrm>
          <a:off x="20383500" y="1470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18162</xdr:rowOff>
    </xdr:from>
    <xdr:to>
      <xdr:col>102</xdr:col>
      <xdr:colOff>165100</xdr:colOff>
      <xdr:row>86</xdr:row>
      <xdr:rowOff>119762</xdr:rowOff>
    </xdr:to>
    <xdr:sp macro="" textlink="">
      <xdr:nvSpPr>
        <xdr:cNvPr id="571" name="フローチャート: 判断 570">
          <a:extLst>
            <a:ext uri="{FF2B5EF4-FFF2-40B4-BE49-F238E27FC236}">
              <a16:creationId xmlns:a16="http://schemas.microsoft.com/office/drawing/2014/main" id="{FBFA687A-B2F2-4D3E-BF19-98315F7A9C46}"/>
            </a:ext>
          </a:extLst>
        </xdr:cNvPr>
        <xdr:cNvSpPr/>
      </xdr:nvSpPr>
      <xdr:spPr>
        <a:xfrm>
          <a:off x="19494500" y="1476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13970</xdr:rowOff>
    </xdr:from>
    <xdr:to>
      <xdr:col>98</xdr:col>
      <xdr:colOff>38100</xdr:colOff>
      <xdr:row>86</xdr:row>
      <xdr:rowOff>115570</xdr:rowOff>
    </xdr:to>
    <xdr:sp macro="" textlink="">
      <xdr:nvSpPr>
        <xdr:cNvPr id="572" name="フローチャート: 判断 571">
          <a:extLst>
            <a:ext uri="{FF2B5EF4-FFF2-40B4-BE49-F238E27FC236}">
              <a16:creationId xmlns:a16="http://schemas.microsoft.com/office/drawing/2014/main" id="{B3D2AEE6-1995-4B87-812D-9E76A5A9CC5C}"/>
            </a:ext>
          </a:extLst>
        </xdr:cNvPr>
        <xdr:cNvSpPr/>
      </xdr:nvSpPr>
      <xdr:spPr>
        <a:xfrm>
          <a:off x="18605500" y="1475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3" name="テキスト ボックス 572">
          <a:extLst>
            <a:ext uri="{FF2B5EF4-FFF2-40B4-BE49-F238E27FC236}">
              <a16:creationId xmlns:a16="http://schemas.microsoft.com/office/drawing/2014/main" id="{9CE9DD3B-8685-4A29-BF3A-93A71E8CB75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4" name="テキスト ボックス 573">
          <a:extLst>
            <a:ext uri="{FF2B5EF4-FFF2-40B4-BE49-F238E27FC236}">
              <a16:creationId xmlns:a16="http://schemas.microsoft.com/office/drawing/2014/main" id="{DF60DD06-404C-4A10-8ECE-CEE901A7466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5" name="テキスト ボックス 574">
          <a:extLst>
            <a:ext uri="{FF2B5EF4-FFF2-40B4-BE49-F238E27FC236}">
              <a16:creationId xmlns:a16="http://schemas.microsoft.com/office/drawing/2014/main" id="{9E1E5CB3-049B-4114-A1CD-F63F01F1347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6" name="テキスト ボックス 575">
          <a:extLst>
            <a:ext uri="{FF2B5EF4-FFF2-40B4-BE49-F238E27FC236}">
              <a16:creationId xmlns:a16="http://schemas.microsoft.com/office/drawing/2014/main" id="{1271E556-0BE7-4DA3-93E6-FD76DEA7C6C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7" name="テキスト ボックス 576">
          <a:extLst>
            <a:ext uri="{FF2B5EF4-FFF2-40B4-BE49-F238E27FC236}">
              <a16:creationId xmlns:a16="http://schemas.microsoft.com/office/drawing/2014/main" id="{D42C77B4-F0F3-4DD3-9C9E-A6C3285F04F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22543</xdr:rowOff>
    </xdr:from>
    <xdr:to>
      <xdr:col>116</xdr:col>
      <xdr:colOff>114300</xdr:colOff>
      <xdr:row>86</xdr:row>
      <xdr:rowOff>124143</xdr:rowOff>
    </xdr:to>
    <xdr:sp macro="" textlink="">
      <xdr:nvSpPr>
        <xdr:cNvPr id="578" name="楕円 577">
          <a:extLst>
            <a:ext uri="{FF2B5EF4-FFF2-40B4-BE49-F238E27FC236}">
              <a16:creationId xmlns:a16="http://schemas.microsoft.com/office/drawing/2014/main" id="{C2C556FB-A53D-463C-9CE9-4C9930D90CFD}"/>
            </a:ext>
          </a:extLst>
        </xdr:cNvPr>
        <xdr:cNvSpPr/>
      </xdr:nvSpPr>
      <xdr:spPr>
        <a:xfrm>
          <a:off x="22110700" y="1476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108920</xdr:rowOff>
    </xdr:from>
    <xdr:ext cx="469744" cy="259045"/>
    <xdr:sp macro="" textlink="">
      <xdr:nvSpPr>
        <xdr:cNvPr id="579" name="【消防施設】&#10;一人当たり面積該当値テキスト">
          <a:extLst>
            <a:ext uri="{FF2B5EF4-FFF2-40B4-BE49-F238E27FC236}">
              <a16:creationId xmlns:a16="http://schemas.microsoft.com/office/drawing/2014/main" id="{59B71728-60FD-4E90-8BFC-1FC99DE8B0E1}"/>
            </a:ext>
          </a:extLst>
        </xdr:cNvPr>
        <xdr:cNvSpPr txBox="1"/>
      </xdr:nvSpPr>
      <xdr:spPr>
        <a:xfrm>
          <a:off x="22199600" y="14682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16447</xdr:rowOff>
    </xdr:from>
    <xdr:to>
      <xdr:col>112</xdr:col>
      <xdr:colOff>38100</xdr:colOff>
      <xdr:row>86</xdr:row>
      <xdr:rowOff>118047</xdr:rowOff>
    </xdr:to>
    <xdr:sp macro="" textlink="">
      <xdr:nvSpPr>
        <xdr:cNvPr id="580" name="楕円 579">
          <a:extLst>
            <a:ext uri="{FF2B5EF4-FFF2-40B4-BE49-F238E27FC236}">
              <a16:creationId xmlns:a16="http://schemas.microsoft.com/office/drawing/2014/main" id="{AEF23F51-E0CF-4AD5-9CEE-BEDD4A9436DA}"/>
            </a:ext>
          </a:extLst>
        </xdr:cNvPr>
        <xdr:cNvSpPr/>
      </xdr:nvSpPr>
      <xdr:spPr>
        <a:xfrm>
          <a:off x="21272500" y="1476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67247</xdr:rowOff>
    </xdr:from>
    <xdr:to>
      <xdr:col>116</xdr:col>
      <xdr:colOff>63500</xdr:colOff>
      <xdr:row>86</xdr:row>
      <xdr:rowOff>73343</xdr:rowOff>
    </xdr:to>
    <xdr:cxnSp macro="">
      <xdr:nvCxnSpPr>
        <xdr:cNvPr id="581" name="直線コネクタ 580">
          <a:extLst>
            <a:ext uri="{FF2B5EF4-FFF2-40B4-BE49-F238E27FC236}">
              <a16:creationId xmlns:a16="http://schemas.microsoft.com/office/drawing/2014/main" id="{FD8978F4-630D-4D68-9EAB-B42F96E2E325}"/>
            </a:ext>
          </a:extLst>
        </xdr:cNvPr>
        <xdr:cNvCxnSpPr/>
      </xdr:nvCxnSpPr>
      <xdr:spPr>
        <a:xfrm>
          <a:off x="21323300" y="14811947"/>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17590</xdr:rowOff>
    </xdr:from>
    <xdr:to>
      <xdr:col>107</xdr:col>
      <xdr:colOff>101600</xdr:colOff>
      <xdr:row>86</xdr:row>
      <xdr:rowOff>119190</xdr:rowOff>
    </xdr:to>
    <xdr:sp macro="" textlink="">
      <xdr:nvSpPr>
        <xdr:cNvPr id="582" name="楕円 581">
          <a:extLst>
            <a:ext uri="{FF2B5EF4-FFF2-40B4-BE49-F238E27FC236}">
              <a16:creationId xmlns:a16="http://schemas.microsoft.com/office/drawing/2014/main" id="{7E898A5B-B3CB-4E97-AAA6-349F3AC655E1}"/>
            </a:ext>
          </a:extLst>
        </xdr:cNvPr>
        <xdr:cNvSpPr/>
      </xdr:nvSpPr>
      <xdr:spPr>
        <a:xfrm>
          <a:off x="20383500" y="1476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67247</xdr:rowOff>
    </xdr:from>
    <xdr:to>
      <xdr:col>111</xdr:col>
      <xdr:colOff>177800</xdr:colOff>
      <xdr:row>86</xdr:row>
      <xdr:rowOff>68390</xdr:rowOff>
    </xdr:to>
    <xdr:cxnSp macro="">
      <xdr:nvCxnSpPr>
        <xdr:cNvPr id="583" name="直線コネクタ 582">
          <a:extLst>
            <a:ext uri="{FF2B5EF4-FFF2-40B4-BE49-F238E27FC236}">
              <a16:creationId xmlns:a16="http://schemas.microsoft.com/office/drawing/2014/main" id="{C5E63001-8BE6-43BF-B58C-875E6E450597}"/>
            </a:ext>
          </a:extLst>
        </xdr:cNvPr>
        <xdr:cNvCxnSpPr/>
      </xdr:nvCxnSpPr>
      <xdr:spPr>
        <a:xfrm flipV="1">
          <a:off x="20434300" y="1481194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46546</xdr:rowOff>
    </xdr:from>
    <xdr:to>
      <xdr:col>102</xdr:col>
      <xdr:colOff>165100</xdr:colOff>
      <xdr:row>86</xdr:row>
      <xdr:rowOff>148146</xdr:rowOff>
    </xdr:to>
    <xdr:sp macro="" textlink="">
      <xdr:nvSpPr>
        <xdr:cNvPr id="584" name="楕円 583">
          <a:extLst>
            <a:ext uri="{FF2B5EF4-FFF2-40B4-BE49-F238E27FC236}">
              <a16:creationId xmlns:a16="http://schemas.microsoft.com/office/drawing/2014/main" id="{C03A5852-4B86-4540-A4EB-D926385BDC1D}"/>
            </a:ext>
          </a:extLst>
        </xdr:cNvPr>
        <xdr:cNvSpPr/>
      </xdr:nvSpPr>
      <xdr:spPr>
        <a:xfrm>
          <a:off x="19494500" y="1479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68390</xdr:rowOff>
    </xdr:from>
    <xdr:to>
      <xdr:col>107</xdr:col>
      <xdr:colOff>50800</xdr:colOff>
      <xdr:row>86</xdr:row>
      <xdr:rowOff>97346</xdr:rowOff>
    </xdr:to>
    <xdr:cxnSp macro="">
      <xdr:nvCxnSpPr>
        <xdr:cNvPr id="585" name="直線コネクタ 584">
          <a:extLst>
            <a:ext uri="{FF2B5EF4-FFF2-40B4-BE49-F238E27FC236}">
              <a16:creationId xmlns:a16="http://schemas.microsoft.com/office/drawing/2014/main" id="{DE9F794C-7C88-43F4-9FE8-F92465D49375}"/>
            </a:ext>
          </a:extLst>
        </xdr:cNvPr>
        <xdr:cNvCxnSpPr/>
      </xdr:nvCxnSpPr>
      <xdr:spPr>
        <a:xfrm flipV="1">
          <a:off x="19545300" y="1481309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69803</xdr:rowOff>
    </xdr:from>
    <xdr:ext cx="469744" cy="259045"/>
    <xdr:sp macro="" textlink="">
      <xdr:nvSpPr>
        <xdr:cNvPr id="586" name="n_1aveValue【消防施設】&#10;一人当たり面積">
          <a:extLst>
            <a:ext uri="{FF2B5EF4-FFF2-40B4-BE49-F238E27FC236}">
              <a16:creationId xmlns:a16="http://schemas.microsoft.com/office/drawing/2014/main" id="{24F1CDB3-F8FE-4B7B-BD6D-28F00ADE22E9}"/>
            </a:ext>
          </a:extLst>
        </xdr:cNvPr>
        <xdr:cNvSpPr txBox="1"/>
      </xdr:nvSpPr>
      <xdr:spPr>
        <a:xfrm>
          <a:off x="21075727" y="1447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82377</xdr:rowOff>
    </xdr:from>
    <xdr:ext cx="469744" cy="259045"/>
    <xdr:sp macro="" textlink="">
      <xdr:nvSpPr>
        <xdr:cNvPr id="587" name="n_2aveValue【消防施設】&#10;一人当たり面積">
          <a:extLst>
            <a:ext uri="{FF2B5EF4-FFF2-40B4-BE49-F238E27FC236}">
              <a16:creationId xmlns:a16="http://schemas.microsoft.com/office/drawing/2014/main" id="{E005853D-0DB8-4DD5-A9EB-F19EA1323557}"/>
            </a:ext>
          </a:extLst>
        </xdr:cNvPr>
        <xdr:cNvSpPr txBox="1"/>
      </xdr:nvSpPr>
      <xdr:spPr>
        <a:xfrm>
          <a:off x="20199427" y="1448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136289</xdr:rowOff>
    </xdr:from>
    <xdr:ext cx="469744" cy="259045"/>
    <xdr:sp macro="" textlink="">
      <xdr:nvSpPr>
        <xdr:cNvPr id="588" name="n_3aveValue【消防施設】&#10;一人当たり面積">
          <a:extLst>
            <a:ext uri="{FF2B5EF4-FFF2-40B4-BE49-F238E27FC236}">
              <a16:creationId xmlns:a16="http://schemas.microsoft.com/office/drawing/2014/main" id="{5D96E09C-D9B8-4926-AA82-966361C2EB21}"/>
            </a:ext>
          </a:extLst>
        </xdr:cNvPr>
        <xdr:cNvSpPr txBox="1"/>
      </xdr:nvSpPr>
      <xdr:spPr>
        <a:xfrm>
          <a:off x="19310427" y="14538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132097</xdr:rowOff>
    </xdr:from>
    <xdr:ext cx="469744" cy="259045"/>
    <xdr:sp macro="" textlink="">
      <xdr:nvSpPr>
        <xdr:cNvPr id="589" name="n_4aveValue【消防施設】&#10;一人当たり面積">
          <a:extLst>
            <a:ext uri="{FF2B5EF4-FFF2-40B4-BE49-F238E27FC236}">
              <a16:creationId xmlns:a16="http://schemas.microsoft.com/office/drawing/2014/main" id="{2337C778-4FE8-42F1-B0A5-3984579B7A22}"/>
            </a:ext>
          </a:extLst>
        </xdr:cNvPr>
        <xdr:cNvSpPr txBox="1"/>
      </xdr:nvSpPr>
      <xdr:spPr>
        <a:xfrm>
          <a:off x="18421427" y="1453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109174</xdr:rowOff>
    </xdr:from>
    <xdr:ext cx="469744" cy="259045"/>
    <xdr:sp macro="" textlink="">
      <xdr:nvSpPr>
        <xdr:cNvPr id="590" name="n_1mainValue【消防施設】&#10;一人当たり面積">
          <a:extLst>
            <a:ext uri="{FF2B5EF4-FFF2-40B4-BE49-F238E27FC236}">
              <a16:creationId xmlns:a16="http://schemas.microsoft.com/office/drawing/2014/main" id="{6CBED65C-0DB3-4503-9BB4-C5CC6D62C407}"/>
            </a:ext>
          </a:extLst>
        </xdr:cNvPr>
        <xdr:cNvSpPr txBox="1"/>
      </xdr:nvSpPr>
      <xdr:spPr>
        <a:xfrm>
          <a:off x="21075727" y="14853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110317</xdr:rowOff>
    </xdr:from>
    <xdr:ext cx="469744" cy="259045"/>
    <xdr:sp macro="" textlink="">
      <xdr:nvSpPr>
        <xdr:cNvPr id="591" name="n_2mainValue【消防施設】&#10;一人当たり面積">
          <a:extLst>
            <a:ext uri="{FF2B5EF4-FFF2-40B4-BE49-F238E27FC236}">
              <a16:creationId xmlns:a16="http://schemas.microsoft.com/office/drawing/2014/main" id="{DFFC56F5-E670-4F5B-88E7-B68E2BCBD72C}"/>
            </a:ext>
          </a:extLst>
        </xdr:cNvPr>
        <xdr:cNvSpPr txBox="1"/>
      </xdr:nvSpPr>
      <xdr:spPr>
        <a:xfrm>
          <a:off x="20199427" y="1485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139273</xdr:rowOff>
    </xdr:from>
    <xdr:ext cx="469744" cy="259045"/>
    <xdr:sp macro="" textlink="">
      <xdr:nvSpPr>
        <xdr:cNvPr id="592" name="n_3mainValue【消防施設】&#10;一人当たり面積">
          <a:extLst>
            <a:ext uri="{FF2B5EF4-FFF2-40B4-BE49-F238E27FC236}">
              <a16:creationId xmlns:a16="http://schemas.microsoft.com/office/drawing/2014/main" id="{B72CF379-4202-42B0-AA57-E2A598915746}"/>
            </a:ext>
          </a:extLst>
        </xdr:cNvPr>
        <xdr:cNvSpPr txBox="1"/>
      </xdr:nvSpPr>
      <xdr:spPr>
        <a:xfrm>
          <a:off x="19310427" y="1488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3" name="正方形/長方形 592">
          <a:extLst>
            <a:ext uri="{FF2B5EF4-FFF2-40B4-BE49-F238E27FC236}">
              <a16:creationId xmlns:a16="http://schemas.microsoft.com/office/drawing/2014/main" id="{0C7ED64B-CA2F-4E71-90F7-13CC880F9B4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4" name="正方形/長方形 593">
          <a:extLst>
            <a:ext uri="{FF2B5EF4-FFF2-40B4-BE49-F238E27FC236}">
              <a16:creationId xmlns:a16="http://schemas.microsoft.com/office/drawing/2014/main" id="{5B62C764-D0B5-4344-A7D9-A47C9855778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5" name="正方形/長方形 594">
          <a:extLst>
            <a:ext uri="{FF2B5EF4-FFF2-40B4-BE49-F238E27FC236}">
              <a16:creationId xmlns:a16="http://schemas.microsoft.com/office/drawing/2014/main" id="{F204137F-0DDD-4798-AC9C-02072C850FD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6" name="正方形/長方形 595">
          <a:extLst>
            <a:ext uri="{FF2B5EF4-FFF2-40B4-BE49-F238E27FC236}">
              <a16:creationId xmlns:a16="http://schemas.microsoft.com/office/drawing/2014/main" id="{BB3EE3AC-0752-4E15-939F-6DD225E8C59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7" name="正方形/長方形 596">
          <a:extLst>
            <a:ext uri="{FF2B5EF4-FFF2-40B4-BE49-F238E27FC236}">
              <a16:creationId xmlns:a16="http://schemas.microsoft.com/office/drawing/2014/main" id="{3A329F08-852E-4A7A-B422-A5976AAA128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8" name="正方形/長方形 597">
          <a:extLst>
            <a:ext uri="{FF2B5EF4-FFF2-40B4-BE49-F238E27FC236}">
              <a16:creationId xmlns:a16="http://schemas.microsoft.com/office/drawing/2014/main" id="{0F52D3B0-7567-42B3-81EE-E21F3E6F460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9" name="正方形/長方形 598">
          <a:extLst>
            <a:ext uri="{FF2B5EF4-FFF2-40B4-BE49-F238E27FC236}">
              <a16:creationId xmlns:a16="http://schemas.microsoft.com/office/drawing/2014/main" id="{71EFCCB5-3418-4CFB-B38C-9B66FBD7F2D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0" name="正方形/長方形 599">
          <a:extLst>
            <a:ext uri="{FF2B5EF4-FFF2-40B4-BE49-F238E27FC236}">
              <a16:creationId xmlns:a16="http://schemas.microsoft.com/office/drawing/2014/main" id="{C812A68F-8591-4783-A139-087FF6C7666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1" name="テキスト ボックス 600">
          <a:extLst>
            <a:ext uri="{FF2B5EF4-FFF2-40B4-BE49-F238E27FC236}">
              <a16:creationId xmlns:a16="http://schemas.microsoft.com/office/drawing/2014/main" id="{E91A3D47-37AD-40A7-899D-33F66E576B0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2" name="直線コネクタ 601">
          <a:extLst>
            <a:ext uri="{FF2B5EF4-FFF2-40B4-BE49-F238E27FC236}">
              <a16:creationId xmlns:a16="http://schemas.microsoft.com/office/drawing/2014/main" id="{B97F585E-CE21-4098-AE22-702741E4F0D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03" name="テキスト ボックス 602">
          <a:extLst>
            <a:ext uri="{FF2B5EF4-FFF2-40B4-BE49-F238E27FC236}">
              <a16:creationId xmlns:a16="http://schemas.microsoft.com/office/drawing/2014/main" id="{934E5FDC-6FF8-48FA-9CC1-413906B1A8F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04" name="直線コネクタ 603">
          <a:extLst>
            <a:ext uri="{FF2B5EF4-FFF2-40B4-BE49-F238E27FC236}">
              <a16:creationId xmlns:a16="http://schemas.microsoft.com/office/drawing/2014/main" id="{FC8D84C0-E669-44BB-A332-7CDA53982203}"/>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05" name="テキスト ボックス 604">
          <a:extLst>
            <a:ext uri="{FF2B5EF4-FFF2-40B4-BE49-F238E27FC236}">
              <a16:creationId xmlns:a16="http://schemas.microsoft.com/office/drawing/2014/main" id="{56167BDC-091C-48C3-9FAB-DC21F844EC94}"/>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06" name="直線コネクタ 605">
          <a:extLst>
            <a:ext uri="{FF2B5EF4-FFF2-40B4-BE49-F238E27FC236}">
              <a16:creationId xmlns:a16="http://schemas.microsoft.com/office/drawing/2014/main" id="{9E908A3C-2DFE-4D84-B373-C4789A355C64}"/>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07" name="テキスト ボックス 606">
          <a:extLst>
            <a:ext uri="{FF2B5EF4-FFF2-40B4-BE49-F238E27FC236}">
              <a16:creationId xmlns:a16="http://schemas.microsoft.com/office/drawing/2014/main" id="{6EBB3DCB-3B35-4F24-9146-22662D8CAB99}"/>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08" name="直線コネクタ 607">
          <a:extLst>
            <a:ext uri="{FF2B5EF4-FFF2-40B4-BE49-F238E27FC236}">
              <a16:creationId xmlns:a16="http://schemas.microsoft.com/office/drawing/2014/main" id="{0B7EB491-E405-4F9A-85C0-548FB570D46E}"/>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09" name="テキスト ボックス 608">
          <a:extLst>
            <a:ext uri="{FF2B5EF4-FFF2-40B4-BE49-F238E27FC236}">
              <a16:creationId xmlns:a16="http://schemas.microsoft.com/office/drawing/2014/main" id="{EE7F7AF0-37D7-4F1B-B384-28BCE449EEC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10" name="直線コネクタ 609">
          <a:extLst>
            <a:ext uri="{FF2B5EF4-FFF2-40B4-BE49-F238E27FC236}">
              <a16:creationId xmlns:a16="http://schemas.microsoft.com/office/drawing/2014/main" id="{9B53587D-4A2A-4663-AC00-C98F97F7A995}"/>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11" name="テキスト ボックス 610">
          <a:extLst>
            <a:ext uri="{FF2B5EF4-FFF2-40B4-BE49-F238E27FC236}">
              <a16:creationId xmlns:a16="http://schemas.microsoft.com/office/drawing/2014/main" id="{C8ACFC45-9ECE-4B69-AC4B-FD516F5AC839}"/>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2" name="直線コネクタ 611">
          <a:extLst>
            <a:ext uri="{FF2B5EF4-FFF2-40B4-BE49-F238E27FC236}">
              <a16:creationId xmlns:a16="http://schemas.microsoft.com/office/drawing/2014/main" id="{5D35F789-9210-4AF5-8CDE-772267A6802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13" name="テキスト ボックス 612">
          <a:extLst>
            <a:ext uri="{FF2B5EF4-FFF2-40B4-BE49-F238E27FC236}">
              <a16:creationId xmlns:a16="http://schemas.microsoft.com/office/drawing/2014/main" id="{BB6DCD47-B4F6-4FEC-A41E-F388705FFAB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4" name="【庁舎】&#10;有形固定資産減価償却率グラフ枠">
          <a:extLst>
            <a:ext uri="{FF2B5EF4-FFF2-40B4-BE49-F238E27FC236}">
              <a16:creationId xmlns:a16="http://schemas.microsoft.com/office/drawing/2014/main" id="{B9A45673-623A-4FFD-8CCD-D54C6CD3919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108</xdr:row>
      <xdr:rowOff>76200</xdr:rowOff>
    </xdr:to>
    <xdr:cxnSp macro="">
      <xdr:nvCxnSpPr>
        <xdr:cNvPr id="615" name="直線コネクタ 614">
          <a:extLst>
            <a:ext uri="{FF2B5EF4-FFF2-40B4-BE49-F238E27FC236}">
              <a16:creationId xmlns:a16="http://schemas.microsoft.com/office/drawing/2014/main" id="{28581EBB-D6B1-4818-9053-F56A9B119F9B}"/>
            </a:ext>
          </a:extLst>
        </xdr:cNvPr>
        <xdr:cNvCxnSpPr/>
      </xdr:nvCxnSpPr>
      <xdr:spPr>
        <a:xfrm flipV="1">
          <a:off x="16318864" y="171640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616" name="【庁舎】&#10;有形固定資産減価償却率最小値テキスト">
          <a:extLst>
            <a:ext uri="{FF2B5EF4-FFF2-40B4-BE49-F238E27FC236}">
              <a16:creationId xmlns:a16="http://schemas.microsoft.com/office/drawing/2014/main" id="{10F25CF3-1DA4-47C5-8F2C-391F9BFFD964}"/>
            </a:ext>
          </a:extLst>
        </xdr:cNvPr>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617" name="直線コネクタ 616">
          <a:extLst>
            <a:ext uri="{FF2B5EF4-FFF2-40B4-BE49-F238E27FC236}">
              <a16:creationId xmlns:a16="http://schemas.microsoft.com/office/drawing/2014/main" id="{726E7386-138C-4FDB-8895-41808B00E871}"/>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405111" cy="259045"/>
    <xdr:sp macro="" textlink="">
      <xdr:nvSpPr>
        <xdr:cNvPr id="618" name="【庁舎】&#10;有形固定資産減価償却率最大値テキスト">
          <a:extLst>
            <a:ext uri="{FF2B5EF4-FFF2-40B4-BE49-F238E27FC236}">
              <a16:creationId xmlns:a16="http://schemas.microsoft.com/office/drawing/2014/main" id="{65FAD623-FFFF-458C-A7E3-AB921323B355}"/>
            </a:ext>
          </a:extLst>
        </xdr:cNvPr>
        <xdr:cNvSpPr txBox="1"/>
      </xdr:nvSpPr>
      <xdr:spPr>
        <a:xfrm>
          <a:off x="16357600" y="1693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619" name="直線コネクタ 618">
          <a:extLst>
            <a:ext uri="{FF2B5EF4-FFF2-40B4-BE49-F238E27FC236}">
              <a16:creationId xmlns:a16="http://schemas.microsoft.com/office/drawing/2014/main" id="{801D3900-8829-4773-9B35-3F7FD3808988}"/>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158005</xdr:rowOff>
    </xdr:from>
    <xdr:ext cx="405111" cy="259045"/>
    <xdr:sp macro="" textlink="">
      <xdr:nvSpPr>
        <xdr:cNvPr id="620" name="【庁舎】&#10;有形固定資産減価償却率平均値テキスト">
          <a:extLst>
            <a:ext uri="{FF2B5EF4-FFF2-40B4-BE49-F238E27FC236}">
              <a16:creationId xmlns:a16="http://schemas.microsoft.com/office/drawing/2014/main" id="{D3E39843-A982-43CD-A22F-C7E87C6D197B}"/>
            </a:ext>
          </a:extLst>
        </xdr:cNvPr>
        <xdr:cNvSpPr txBox="1"/>
      </xdr:nvSpPr>
      <xdr:spPr>
        <a:xfrm>
          <a:off x="16357600" y="17645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135128</xdr:rowOff>
    </xdr:from>
    <xdr:to>
      <xdr:col>85</xdr:col>
      <xdr:colOff>177800</xdr:colOff>
      <xdr:row>104</xdr:row>
      <xdr:rowOff>65278</xdr:rowOff>
    </xdr:to>
    <xdr:sp macro="" textlink="">
      <xdr:nvSpPr>
        <xdr:cNvPr id="621" name="フローチャート: 判断 620">
          <a:extLst>
            <a:ext uri="{FF2B5EF4-FFF2-40B4-BE49-F238E27FC236}">
              <a16:creationId xmlns:a16="http://schemas.microsoft.com/office/drawing/2014/main" id="{55D96BDD-13DF-4631-B462-2F73BB8AE891}"/>
            </a:ext>
          </a:extLst>
        </xdr:cNvPr>
        <xdr:cNvSpPr/>
      </xdr:nvSpPr>
      <xdr:spPr>
        <a:xfrm>
          <a:off x="16268700" y="177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57404</xdr:rowOff>
    </xdr:from>
    <xdr:to>
      <xdr:col>81</xdr:col>
      <xdr:colOff>101600</xdr:colOff>
      <xdr:row>103</xdr:row>
      <xdr:rowOff>159004</xdr:rowOff>
    </xdr:to>
    <xdr:sp macro="" textlink="">
      <xdr:nvSpPr>
        <xdr:cNvPr id="622" name="フローチャート: 判断 621">
          <a:extLst>
            <a:ext uri="{FF2B5EF4-FFF2-40B4-BE49-F238E27FC236}">
              <a16:creationId xmlns:a16="http://schemas.microsoft.com/office/drawing/2014/main" id="{A5BDEAAB-B580-48F3-BF0B-AA418F41C675}"/>
            </a:ext>
          </a:extLst>
        </xdr:cNvPr>
        <xdr:cNvSpPr/>
      </xdr:nvSpPr>
      <xdr:spPr>
        <a:xfrm>
          <a:off x="15430500" y="17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623" name="フローチャート: 判断 622">
          <a:extLst>
            <a:ext uri="{FF2B5EF4-FFF2-40B4-BE49-F238E27FC236}">
              <a16:creationId xmlns:a16="http://schemas.microsoft.com/office/drawing/2014/main" id="{E4D7BF79-252B-4A47-8F87-33FE0D227515}"/>
            </a:ext>
          </a:extLst>
        </xdr:cNvPr>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116839</xdr:rowOff>
    </xdr:from>
    <xdr:to>
      <xdr:col>72</xdr:col>
      <xdr:colOff>38100</xdr:colOff>
      <xdr:row>103</xdr:row>
      <xdr:rowOff>46989</xdr:rowOff>
    </xdr:to>
    <xdr:sp macro="" textlink="">
      <xdr:nvSpPr>
        <xdr:cNvPr id="624" name="フローチャート: 判断 623">
          <a:extLst>
            <a:ext uri="{FF2B5EF4-FFF2-40B4-BE49-F238E27FC236}">
              <a16:creationId xmlns:a16="http://schemas.microsoft.com/office/drawing/2014/main" id="{C160A909-1120-4113-974E-0272E3F5BD18}"/>
            </a:ext>
          </a:extLst>
        </xdr:cNvPr>
        <xdr:cNvSpPr/>
      </xdr:nvSpPr>
      <xdr:spPr>
        <a:xfrm>
          <a:off x="13652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59689</xdr:rowOff>
    </xdr:from>
    <xdr:to>
      <xdr:col>67</xdr:col>
      <xdr:colOff>101600</xdr:colOff>
      <xdr:row>102</xdr:row>
      <xdr:rowOff>161289</xdr:rowOff>
    </xdr:to>
    <xdr:sp macro="" textlink="">
      <xdr:nvSpPr>
        <xdr:cNvPr id="625" name="フローチャート: 判断 624">
          <a:extLst>
            <a:ext uri="{FF2B5EF4-FFF2-40B4-BE49-F238E27FC236}">
              <a16:creationId xmlns:a16="http://schemas.microsoft.com/office/drawing/2014/main" id="{9AA6CAD0-E309-4F0A-B252-EB8D10480208}"/>
            </a:ext>
          </a:extLst>
        </xdr:cNvPr>
        <xdr:cNvSpPr/>
      </xdr:nvSpPr>
      <xdr:spPr>
        <a:xfrm>
          <a:off x="12763500" y="1754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0D7EC746-3B49-4E0A-9475-8E7C4304974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135726C8-D6AE-4997-8697-649BBDA2733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574F56AB-AE55-417C-AA16-D9A90C8F6F8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6B7FF096-72B5-4671-B57D-EEE737260B6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EE508BA7-47F4-47F7-94AE-99C61AF13FF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107696</xdr:rowOff>
    </xdr:from>
    <xdr:to>
      <xdr:col>85</xdr:col>
      <xdr:colOff>177800</xdr:colOff>
      <xdr:row>105</xdr:row>
      <xdr:rowOff>37846</xdr:rowOff>
    </xdr:to>
    <xdr:sp macro="" textlink="">
      <xdr:nvSpPr>
        <xdr:cNvPr id="631" name="楕円 630">
          <a:extLst>
            <a:ext uri="{FF2B5EF4-FFF2-40B4-BE49-F238E27FC236}">
              <a16:creationId xmlns:a16="http://schemas.microsoft.com/office/drawing/2014/main" id="{E3C27E1A-910D-40BA-8704-B73E7ABFAF93}"/>
            </a:ext>
          </a:extLst>
        </xdr:cNvPr>
        <xdr:cNvSpPr/>
      </xdr:nvSpPr>
      <xdr:spPr>
        <a:xfrm>
          <a:off x="16268700" y="1793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86123</xdr:rowOff>
    </xdr:from>
    <xdr:ext cx="405111" cy="259045"/>
    <xdr:sp macro="" textlink="">
      <xdr:nvSpPr>
        <xdr:cNvPr id="632" name="【庁舎】&#10;有形固定資産減価償却率該当値テキスト">
          <a:extLst>
            <a:ext uri="{FF2B5EF4-FFF2-40B4-BE49-F238E27FC236}">
              <a16:creationId xmlns:a16="http://schemas.microsoft.com/office/drawing/2014/main" id="{86D1A2AE-AF89-402B-9D5D-26DC379EDACC}"/>
            </a:ext>
          </a:extLst>
        </xdr:cNvPr>
        <xdr:cNvSpPr txBox="1"/>
      </xdr:nvSpPr>
      <xdr:spPr>
        <a:xfrm>
          <a:off x="16357600" y="1791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68835</xdr:rowOff>
    </xdr:from>
    <xdr:to>
      <xdr:col>81</xdr:col>
      <xdr:colOff>101600</xdr:colOff>
      <xdr:row>104</xdr:row>
      <xdr:rowOff>170435</xdr:rowOff>
    </xdr:to>
    <xdr:sp macro="" textlink="">
      <xdr:nvSpPr>
        <xdr:cNvPr id="633" name="楕円 632">
          <a:extLst>
            <a:ext uri="{FF2B5EF4-FFF2-40B4-BE49-F238E27FC236}">
              <a16:creationId xmlns:a16="http://schemas.microsoft.com/office/drawing/2014/main" id="{2B749756-D93D-40FE-AE8B-5CD345D1F273}"/>
            </a:ext>
          </a:extLst>
        </xdr:cNvPr>
        <xdr:cNvSpPr/>
      </xdr:nvSpPr>
      <xdr:spPr>
        <a:xfrm>
          <a:off x="15430500" y="1789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119635</xdr:rowOff>
    </xdr:from>
    <xdr:to>
      <xdr:col>85</xdr:col>
      <xdr:colOff>127000</xdr:colOff>
      <xdr:row>104</xdr:row>
      <xdr:rowOff>158496</xdr:rowOff>
    </xdr:to>
    <xdr:cxnSp macro="">
      <xdr:nvCxnSpPr>
        <xdr:cNvPr id="634" name="直線コネクタ 633">
          <a:extLst>
            <a:ext uri="{FF2B5EF4-FFF2-40B4-BE49-F238E27FC236}">
              <a16:creationId xmlns:a16="http://schemas.microsoft.com/office/drawing/2014/main" id="{D1606816-41C3-456C-A5F1-F04C51064848}"/>
            </a:ext>
          </a:extLst>
        </xdr:cNvPr>
        <xdr:cNvCxnSpPr/>
      </xdr:nvCxnSpPr>
      <xdr:spPr>
        <a:xfrm>
          <a:off x="15481300" y="17950435"/>
          <a:ext cx="8382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25400</xdr:rowOff>
    </xdr:from>
    <xdr:to>
      <xdr:col>76</xdr:col>
      <xdr:colOff>165100</xdr:colOff>
      <xdr:row>104</xdr:row>
      <xdr:rowOff>127000</xdr:rowOff>
    </xdr:to>
    <xdr:sp macro="" textlink="">
      <xdr:nvSpPr>
        <xdr:cNvPr id="635" name="楕円 634">
          <a:extLst>
            <a:ext uri="{FF2B5EF4-FFF2-40B4-BE49-F238E27FC236}">
              <a16:creationId xmlns:a16="http://schemas.microsoft.com/office/drawing/2014/main" id="{90B96E27-A053-463F-B993-70C9DC8B87AE}"/>
            </a:ext>
          </a:extLst>
        </xdr:cNvPr>
        <xdr:cNvSpPr/>
      </xdr:nvSpPr>
      <xdr:spPr>
        <a:xfrm>
          <a:off x="14541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76200</xdr:rowOff>
    </xdr:from>
    <xdr:to>
      <xdr:col>81</xdr:col>
      <xdr:colOff>50800</xdr:colOff>
      <xdr:row>104</xdr:row>
      <xdr:rowOff>119635</xdr:rowOff>
    </xdr:to>
    <xdr:cxnSp macro="">
      <xdr:nvCxnSpPr>
        <xdr:cNvPr id="636" name="直線コネクタ 635">
          <a:extLst>
            <a:ext uri="{FF2B5EF4-FFF2-40B4-BE49-F238E27FC236}">
              <a16:creationId xmlns:a16="http://schemas.microsoft.com/office/drawing/2014/main" id="{F633349C-6345-448A-A76F-7BB9FCFF1D1F}"/>
            </a:ext>
          </a:extLst>
        </xdr:cNvPr>
        <xdr:cNvCxnSpPr/>
      </xdr:nvCxnSpPr>
      <xdr:spPr>
        <a:xfrm>
          <a:off x="14592300" y="17907000"/>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153415</xdr:rowOff>
    </xdr:from>
    <xdr:to>
      <xdr:col>72</xdr:col>
      <xdr:colOff>38100</xdr:colOff>
      <xdr:row>104</xdr:row>
      <xdr:rowOff>83565</xdr:rowOff>
    </xdr:to>
    <xdr:sp macro="" textlink="">
      <xdr:nvSpPr>
        <xdr:cNvPr id="637" name="楕円 636">
          <a:extLst>
            <a:ext uri="{FF2B5EF4-FFF2-40B4-BE49-F238E27FC236}">
              <a16:creationId xmlns:a16="http://schemas.microsoft.com/office/drawing/2014/main" id="{CDD8C9D4-33A5-44F0-9A27-5A44A0A6A05D}"/>
            </a:ext>
          </a:extLst>
        </xdr:cNvPr>
        <xdr:cNvSpPr/>
      </xdr:nvSpPr>
      <xdr:spPr>
        <a:xfrm>
          <a:off x="13652500" y="1781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32765</xdr:rowOff>
    </xdr:from>
    <xdr:to>
      <xdr:col>76</xdr:col>
      <xdr:colOff>114300</xdr:colOff>
      <xdr:row>104</xdr:row>
      <xdr:rowOff>76200</xdr:rowOff>
    </xdr:to>
    <xdr:cxnSp macro="">
      <xdr:nvCxnSpPr>
        <xdr:cNvPr id="638" name="直線コネクタ 637">
          <a:extLst>
            <a:ext uri="{FF2B5EF4-FFF2-40B4-BE49-F238E27FC236}">
              <a16:creationId xmlns:a16="http://schemas.microsoft.com/office/drawing/2014/main" id="{AE72C263-210C-4C21-9734-B927A7FBEEBF}"/>
            </a:ext>
          </a:extLst>
        </xdr:cNvPr>
        <xdr:cNvCxnSpPr/>
      </xdr:nvCxnSpPr>
      <xdr:spPr>
        <a:xfrm>
          <a:off x="13703300" y="17863565"/>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4081</xdr:rowOff>
    </xdr:from>
    <xdr:ext cx="405111" cy="259045"/>
    <xdr:sp macro="" textlink="">
      <xdr:nvSpPr>
        <xdr:cNvPr id="639" name="n_1aveValue【庁舎】&#10;有形固定資産減価償却率">
          <a:extLst>
            <a:ext uri="{FF2B5EF4-FFF2-40B4-BE49-F238E27FC236}">
              <a16:creationId xmlns:a16="http://schemas.microsoft.com/office/drawing/2014/main" id="{95018482-A5BF-46E3-80D1-FAEFCE78CA57}"/>
            </a:ext>
          </a:extLst>
        </xdr:cNvPr>
        <xdr:cNvSpPr txBox="1"/>
      </xdr:nvSpPr>
      <xdr:spPr>
        <a:xfrm>
          <a:off x="15266044" y="1749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154957</xdr:rowOff>
    </xdr:from>
    <xdr:ext cx="405111" cy="259045"/>
    <xdr:sp macro="" textlink="">
      <xdr:nvSpPr>
        <xdr:cNvPr id="640" name="n_2aveValue【庁舎】&#10;有形固定資産減価償却率">
          <a:extLst>
            <a:ext uri="{FF2B5EF4-FFF2-40B4-BE49-F238E27FC236}">
              <a16:creationId xmlns:a16="http://schemas.microsoft.com/office/drawing/2014/main" id="{382B35A7-FDFC-4AE5-8465-85FCA60BDFEE}"/>
            </a:ext>
          </a:extLst>
        </xdr:cNvPr>
        <xdr:cNvSpPr txBox="1"/>
      </xdr:nvSpPr>
      <xdr:spPr>
        <a:xfrm>
          <a:off x="14389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63516</xdr:rowOff>
    </xdr:from>
    <xdr:ext cx="405111" cy="259045"/>
    <xdr:sp macro="" textlink="">
      <xdr:nvSpPr>
        <xdr:cNvPr id="641" name="n_3aveValue【庁舎】&#10;有形固定資産減価償却率">
          <a:extLst>
            <a:ext uri="{FF2B5EF4-FFF2-40B4-BE49-F238E27FC236}">
              <a16:creationId xmlns:a16="http://schemas.microsoft.com/office/drawing/2014/main" id="{AFC58BC1-DF08-480B-B371-8AF13F468841}"/>
            </a:ext>
          </a:extLst>
        </xdr:cNvPr>
        <xdr:cNvSpPr txBox="1"/>
      </xdr:nvSpPr>
      <xdr:spPr>
        <a:xfrm>
          <a:off x="13500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6366</xdr:rowOff>
    </xdr:from>
    <xdr:ext cx="405111" cy="259045"/>
    <xdr:sp macro="" textlink="">
      <xdr:nvSpPr>
        <xdr:cNvPr id="642" name="n_4aveValue【庁舎】&#10;有形固定資産減価償却率">
          <a:extLst>
            <a:ext uri="{FF2B5EF4-FFF2-40B4-BE49-F238E27FC236}">
              <a16:creationId xmlns:a16="http://schemas.microsoft.com/office/drawing/2014/main" id="{BDF5447A-3B26-48AF-9617-F672E8B934E5}"/>
            </a:ext>
          </a:extLst>
        </xdr:cNvPr>
        <xdr:cNvSpPr txBox="1"/>
      </xdr:nvSpPr>
      <xdr:spPr>
        <a:xfrm>
          <a:off x="12611744" y="1732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161562</xdr:rowOff>
    </xdr:from>
    <xdr:ext cx="405111" cy="259045"/>
    <xdr:sp macro="" textlink="">
      <xdr:nvSpPr>
        <xdr:cNvPr id="643" name="n_1mainValue【庁舎】&#10;有形固定資産減価償却率">
          <a:extLst>
            <a:ext uri="{FF2B5EF4-FFF2-40B4-BE49-F238E27FC236}">
              <a16:creationId xmlns:a16="http://schemas.microsoft.com/office/drawing/2014/main" id="{0C8ECA15-B28D-4E08-95D8-24E3734468B8}"/>
            </a:ext>
          </a:extLst>
        </xdr:cNvPr>
        <xdr:cNvSpPr txBox="1"/>
      </xdr:nvSpPr>
      <xdr:spPr>
        <a:xfrm>
          <a:off x="15266044" y="1799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118127</xdr:rowOff>
    </xdr:from>
    <xdr:ext cx="405111" cy="259045"/>
    <xdr:sp macro="" textlink="">
      <xdr:nvSpPr>
        <xdr:cNvPr id="644" name="n_2mainValue【庁舎】&#10;有形固定資産減価償却率">
          <a:extLst>
            <a:ext uri="{FF2B5EF4-FFF2-40B4-BE49-F238E27FC236}">
              <a16:creationId xmlns:a16="http://schemas.microsoft.com/office/drawing/2014/main" id="{4D5418BF-59B8-402C-986B-256B577D52FC}"/>
            </a:ext>
          </a:extLst>
        </xdr:cNvPr>
        <xdr:cNvSpPr txBox="1"/>
      </xdr:nvSpPr>
      <xdr:spPr>
        <a:xfrm>
          <a:off x="14389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74692</xdr:rowOff>
    </xdr:from>
    <xdr:ext cx="405111" cy="259045"/>
    <xdr:sp macro="" textlink="">
      <xdr:nvSpPr>
        <xdr:cNvPr id="645" name="n_3mainValue【庁舎】&#10;有形固定資産減価償却率">
          <a:extLst>
            <a:ext uri="{FF2B5EF4-FFF2-40B4-BE49-F238E27FC236}">
              <a16:creationId xmlns:a16="http://schemas.microsoft.com/office/drawing/2014/main" id="{966E6ADE-3BD1-4FC7-8659-E4231E7E360D}"/>
            </a:ext>
          </a:extLst>
        </xdr:cNvPr>
        <xdr:cNvSpPr txBox="1"/>
      </xdr:nvSpPr>
      <xdr:spPr>
        <a:xfrm>
          <a:off x="13500744" y="1790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6" name="正方形/長方形 645">
          <a:extLst>
            <a:ext uri="{FF2B5EF4-FFF2-40B4-BE49-F238E27FC236}">
              <a16:creationId xmlns:a16="http://schemas.microsoft.com/office/drawing/2014/main" id="{F0B071BE-1081-45E8-9AB0-6C13E85B96D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7" name="正方形/長方形 646">
          <a:extLst>
            <a:ext uri="{FF2B5EF4-FFF2-40B4-BE49-F238E27FC236}">
              <a16:creationId xmlns:a16="http://schemas.microsoft.com/office/drawing/2014/main" id="{5897E51B-CB55-4319-96CC-953F4D6BE4C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8" name="正方形/長方形 647">
          <a:extLst>
            <a:ext uri="{FF2B5EF4-FFF2-40B4-BE49-F238E27FC236}">
              <a16:creationId xmlns:a16="http://schemas.microsoft.com/office/drawing/2014/main" id="{FB76F653-4652-40AA-8608-D31DB911BC8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9" name="正方形/長方形 648">
          <a:extLst>
            <a:ext uri="{FF2B5EF4-FFF2-40B4-BE49-F238E27FC236}">
              <a16:creationId xmlns:a16="http://schemas.microsoft.com/office/drawing/2014/main" id="{636BB037-BCEC-4EF9-8562-3102C6F0C4F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0" name="正方形/長方形 649">
          <a:extLst>
            <a:ext uri="{FF2B5EF4-FFF2-40B4-BE49-F238E27FC236}">
              <a16:creationId xmlns:a16="http://schemas.microsoft.com/office/drawing/2014/main" id="{46ADBA85-801B-4A20-8844-E09270A428E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1" name="正方形/長方形 650">
          <a:extLst>
            <a:ext uri="{FF2B5EF4-FFF2-40B4-BE49-F238E27FC236}">
              <a16:creationId xmlns:a16="http://schemas.microsoft.com/office/drawing/2014/main" id="{0074D251-E496-4108-8F1B-9B6D7371173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2" name="正方形/長方形 651">
          <a:extLst>
            <a:ext uri="{FF2B5EF4-FFF2-40B4-BE49-F238E27FC236}">
              <a16:creationId xmlns:a16="http://schemas.microsoft.com/office/drawing/2014/main" id="{DFDA1B11-58F7-4FB4-A64C-A8876336C13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3" name="正方形/長方形 652">
          <a:extLst>
            <a:ext uri="{FF2B5EF4-FFF2-40B4-BE49-F238E27FC236}">
              <a16:creationId xmlns:a16="http://schemas.microsoft.com/office/drawing/2014/main" id="{54B2D48A-F585-41A6-BCA3-0A0DE19D01B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4" name="テキスト ボックス 653">
          <a:extLst>
            <a:ext uri="{FF2B5EF4-FFF2-40B4-BE49-F238E27FC236}">
              <a16:creationId xmlns:a16="http://schemas.microsoft.com/office/drawing/2014/main" id="{27CD1094-FD2B-46A1-9A98-5DA8D1ECAFF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5" name="直線コネクタ 654">
          <a:extLst>
            <a:ext uri="{FF2B5EF4-FFF2-40B4-BE49-F238E27FC236}">
              <a16:creationId xmlns:a16="http://schemas.microsoft.com/office/drawing/2014/main" id="{BCD71137-0127-4971-9865-9E260ED3D48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6" name="直線コネクタ 655">
          <a:extLst>
            <a:ext uri="{FF2B5EF4-FFF2-40B4-BE49-F238E27FC236}">
              <a16:creationId xmlns:a16="http://schemas.microsoft.com/office/drawing/2014/main" id="{4ED19105-469F-4773-9A70-A70C009D495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7" name="テキスト ボックス 656">
          <a:extLst>
            <a:ext uri="{FF2B5EF4-FFF2-40B4-BE49-F238E27FC236}">
              <a16:creationId xmlns:a16="http://schemas.microsoft.com/office/drawing/2014/main" id="{BF808B86-D97E-4755-B314-2A7243D0646A}"/>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8" name="直線コネクタ 657">
          <a:extLst>
            <a:ext uri="{FF2B5EF4-FFF2-40B4-BE49-F238E27FC236}">
              <a16:creationId xmlns:a16="http://schemas.microsoft.com/office/drawing/2014/main" id="{7F7F621B-B54A-4B5A-8E75-A24042083C4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9" name="テキスト ボックス 658">
          <a:extLst>
            <a:ext uri="{FF2B5EF4-FFF2-40B4-BE49-F238E27FC236}">
              <a16:creationId xmlns:a16="http://schemas.microsoft.com/office/drawing/2014/main" id="{6CCFF287-9CF6-4170-A2A7-005AA0B58EE2}"/>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0" name="直線コネクタ 659">
          <a:extLst>
            <a:ext uri="{FF2B5EF4-FFF2-40B4-BE49-F238E27FC236}">
              <a16:creationId xmlns:a16="http://schemas.microsoft.com/office/drawing/2014/main" id="{BD5B51B8-511B-4B71-940C-6683EB703517}"/>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1" name="テキスト ボックス 660">
          <a:extLst>
            <a:ext uri="{FF2B5EF4-FFF2-40B4-BE49-F238E27FC236}">
              <a16:creationId xmlns:a16="http://schemas.microsoft.com/office/drawing/2014/main" id="{0A0CAA67-2A89-43F6-A1F5-F07EBA11E78E}"/>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2" name="直線コネクタ 661">
          <a:extLst>
            <a:ext uri="{FF2B5EF4-FFF2-40B4-BE49-F238E27FC236}">
              <a16:creationId xmlns:a16="http://schemas.microsoft.com/office/drawing/2014/main" id="{22E76E61-36BA-4459-8400-7602FC8E648C}"/>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3" name="テキスト ボックス 662">
          <a:extLst>
            <a:ext uri="{FF2B5EF4-FFF2-40B4-BE49-F238E27FC236}">
              <a16:creationId xmlns:a16="http://schemas.microsoft.com/office/drawing/2014/main" id="{2CAA8CE8-1154-49E2-B5F0-02B740C1E93E}"/>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4" name="直線コネクタ 663">
          <a:extLst>
            <a:ext uri="{FF2B5EF4-FFF2-40B4-BE49-F238E27FC236}">
              <a16:creationId xmlns:a16="http://schemas.microsoft.com/office/drawing/2014/main" id="{F833CD2C-5881-4926-AB63-35C64678A8DD}"/>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5" name="テキスト ボックス 664">
          <a:extLst>
            <a:ext uri="{FF2B5EF4-FFF2-40B4-BE49-F238E27FC236}">
              <a16:creationId xmlns:a16="http://schemas.microsoft.com/office/drawing/2014/main" id="{A0DD8CEE-FC09-400B-8B5D-1F3C58B6CABD}"/>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6" name="直線コネクタ 665">
          <a:extLst>
            <a:ext uri="{FF2B5EF4-FFF2-40B4-BE49-F238E27FC236}">
              <a16:creationId xmlns:a16="http://schemas.microsoft.com/office/drawing/2014/main" id="{33FFA4E9-D7D6-47F3-B6A8-6CCB9E86402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7" name="テキスト ボックス 666">
          <a:extLst>
            <a:ext uri="{FF2B5EF4-FFF2-40B4-BE49-F238E27FC236}">
              <a16:creationId xmlns:a16="http://schemas.microsoft.com/office/drawing/2014/main" id="{FB9C4F5C-F202-434D-8CE7-6FC1C1EAAD2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8" name="【庁舎】&#10;一人当たり面積グラフ枠">
          <a:extLst>
            <a:ext uri="{FF2B5EF4-FFF2-40B4-BE49-F238E27FC236}">
              <a16:creationId xmlns:a16="http://schemas.microsoft.com/office/drawing/2014/main" id="{664F2977-B3D3-41BA-A8DD-DC83E5ED421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108</xdr:row>
      <xdr:rowOff>100585</xdr:rowOff>
    </xdr:to>
    <xdr:cxnSp macro="">
      <xdr:nvCxnSpPr>
        <xdr:cNvPr id="669" name="直線コネクタ 668">
          <a:extLst>
            <a:ext uri="{FF2B5EF4-FFF2-40B4-BE49-F238E27FC236}">
              <a16:creationId xmlns:a16="http://schemas.microsoft.com/office/drawing/2014/main" id="{AAC53463-C7CE-4C02-AFE5-0AB5CA45B45C}"/>
            </a:ext>
          </a:extLst>
        </xdr:cNvPr>
        <xdr:cNvCxnSpPr/>
      </xdr:nvCxnSpPr>
      <xdr:spPr>
        <a:xfrm flipV="1">
          <a:off x="22160864" y="17377411"/>
          <a:ext cx="0" cy="123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104412</xdr:rowOff>
    </xdr:from>
    <xdr:ext cx="469744" cy="259045"/>
    <xdr:sp macro="" textlink="">
      <xdr:nvSpPr>
        <xdr:cNvPr id="670" name="【庁舎】&#10;一人当たり面積最小値テキスト">
          <a:extLst>
            <a:ext uri="{FF2B5EF4-FFF2-40B4-BE49-F238E27FC236}">
              <a16:creationId xmlns:a16="http://schemas.microsoft.com/office/drawing/2014/main" id="{331FDBF4-9D0F-42F9-B93D-759C720BC866}"/>
            </a:ext>
          </a:extLst>
        </xdr:cNvPr>
        <xdr:cNvSpPr txBox="1"/>
      </xdr:nvSpPr>
      <xdr:spPr>
        <a:xfrm>
          <a:off x="22199600" y="1862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100585</xdr:rowOff>
    </xdr:from>
    <xdr:to>
      <xdr:col>116</xdr:col>
      <xdr:colOff>152400</xdr:colOff>
      <xdr:row>108</xdr:row>
      <xdr:rowOff>100585</xdr:rowOff>
    </xdr:to>
    <xdr:cxnSp macro="">
      <xdr:nvCxnSpPr>
        <xdr:cNvPr id="671" name="直線コネクタ 670">
          <a:extLst>
            <a:ext uri="{FF2B5EF4-FFF2-40B4-BE49-F238E27FC236}">
              <a16:creationId xmlns:a16="http://schemas.microsoft.com/office/drawing/2014/main" id="{B47A5B92-CDE2-4A4E-912F-F8D1D883FD64}"/>
            </a:ext>
          </a:extLst>
        </xdr:cNvPr>
        <xdr:cNvCxnSpPr/>
      </xdr:nvCxnSpPr>
      <xdr:spPr>
        <a:xfrm>
          <a:off x="22072600" y="18617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672" name="【庁舎】&#10;一人当たり面積最大値テキスト">
          <a:extLst>
            <a:ext uri="{FF2B5EF4-FFF2-40B4-BE49-F238E27FC236}">
              <a16:creationId xmlns:a16="http://schemas.microsoft.com/office/drawing/2014/main" id="{3A2E16AE-9342-43C1-941E-AB7332149F62}"/>
            </a:ext>
          </a:extLst>
        </xdr:cNvPr>
        <xdr:cNvSpPr txBox="1"/>
      </xdr:nvSpPr>
      <xdr:spPr>
        <a:xfrm>
          <a:off x="221996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673" name="直線コネクタ 672">
          <a:extLst>
            <a:ext uri="{FF2B5EF4-FFF2-40B4-BE49-F238E27FC236}">
              <a16:creationId xmlns:a16="http://schemas.microsoft.com/office/drawing/2014/main" id="{CA5BA0A0-E1D9-4E66-82D1-6B5C0905A9D6}"/>
            </a:ext>
          </a:extLst>
        </xdr:cNvPr>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167912</xdr:rowOff>
    </xdr:from>
    <xdr:ext cx="469744" cy="259045"/>
    <xdr:sp macro="" textlink="">
      <xdr:nvSpPr>
        <xdr:cNvPr id="674" name="【庁舎】&#10;一人当たり面積平均値テキスト">
          <a:extLst>
            <a:ext uri="{FF2B5EF4-FFF2-40B4-BE49-F238E27FC236}">
              <a16:creationId xmlns:a16="http://schemas.microsoft.com/office/drawing/2014/main" id="{C693F3C0-F6A5-4CFC-8391-6DD384B96973}"/>
            </a:ext>
          </a:extLst>
        </xdr:cNvPr>
        <xdr:cNvSpPr txBox="1"/>
      </xdr:nvSpPr>
      <xdr:spPr>
        <a:xfrm>
          <a:off x="22199600" y="18170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145035</xdr:rowOff>
    </xdr:from>
    <xdr:to>
      <xdr:col>116</xdr:col>
      <xdr:colOff>114300</xdr:colOff>
      <xdr:row>107</xdr:row>
      <xdr:rowOff>75185</xdr:rowOff>
    </xdr:to>
    <xdr:sp macro="" textlink="">
      <xdr:nvSpPr>
        <xdr:cNvPr id="675" name="フローチャート: 判断 674">
          <a:extLst>
            <a:ext uri="{FF2B5EF4-FFF2-40B4-BE49-F238E27FC236}">
              <a16:creationId xmlns:a16="http://schemas.microsoft.com/office/drawing/2014/main" id="{3F4C7AF9-2561-4521-8B8F-E55D378A4DFA}"/>
            </a:ext>
          </a:extLst>
        </xdr:cNvPr>
        <xdr:cNvSpPr/>
      </xdr:nvSpPr>
      <xdr:spPr>
        <a:xfrm>
          <a:off x="22110700" y="1831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134747</xdr:rowOff>
    </xdr:from>
    <xdr:to>
      <xdr:col>112</xdr:col>
      <xdr:colOff>38100</xdr:colOff>
      <xdr:row>107</xdr:row>
      <xdr:rowOff>64897</xdr:rowOff>
    </xdr:to>
    <xdr:sp macro="" textlink="">
      <xdr:nvSpPr>
        <xdr:cNvPr id="676" name="フローチャート: 判断 675">
          <a:extLst>
            <a:ext uri="{FF2B5EF4-FFF2-40B4-BE49-F238E27FC236}">
              <a16:creationId xmlns:a16="http://schemas.microsoft.com/office/drawing/2014/main" id="{CA696441-A91B-4C50-9295-A0BDD5F340F7}"/>
            </a:ext>
          </a:extLst>
        </xdr:cNvPr>
        <xdr:cNvSpPr/>
      </xdr:nvSpPr>
      <xdr:spPr>
        <a:xfrm>
          <a:off x="21272500" y="1830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99313</xdr:rowOff>
    </xdr:from>
    <xdr:to>
      <xdr:col>107</xdr:col>
      <xdr:colOff>101600</xdr:colOff>
      <xdr:row>107</xdr:row>
      <xdr:rowOff>29463</xdr:rowOff>
    </xdr:to>
    <xdr:sp macro="" textlink="">
      <xdr:nvSpPr>
        <xdr:cNvPr id="677" name="フローチャート: 判断 676">
          <a:extLst>
            <a:ext uri="{FF2B5EF4-FFF2-40B4-BE49-F238E27FC236}">
              <a16:creationId xmlns:a16="http://schemas.microsoft.com/office/drawing/2014/main" id="{4C882DA5-1C28-49AC-99A8-CBB3FCF5E4D0}"/>
            </a:ext>
          </a:extLst>
        </xdr:cNvPr>
        <xdr:cNvSpPr/>
      </xdr:nvSpPr>
      <xdr:spPr>
        <a:xfrm>
          <a:off x="20383500" y="1827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112268</xdr:rowOff>
    </xdr:from>
    <xdr:to>
      <xdr:col>102</xdr:col>
      <xdr:colOff>165100</xdr:colOff>
      <xdr:row>107</xdr:row>
      <xdr:rowOff>42418</xdr:rowOff>
    </xdr:to>
    <xdr:sp macro="" textlink="">
      <xdr:nvSpPr>
        <xdr:cNvPr id="678" name="フローチャート: 判断 677">
          <a:extLst>
            <a:ext uri="{FF2B5EF4-FFF2-40B4-BE49-F238E27FC236}">
              <a16:creationId xmlns:a16="http://schemas.microsoft.com/office/drawing/2014/main" id="{27371BF9-1FE9-4724-B2EE-0BFC85CFC42F}"/>
            </a:ext>
          </a:extLst>
        </xdr:cNvPr>
        <xdr:cNvSpPr/>
      </xdr:nvSpPr>
      <xdr:spPr>
        <a:xfrm>
          <a:off x="19494500" y="1828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162179</xdr:rowOff>
    </xdr:from>
    <xdr:to>
      <xdr:col>98</xdr:col>
      <xdr:colOff>38100</xdr:colOff>
      <xdr:row>107</xdr:row>
      <xdr:rowOff>92329</xdr:rowOff>
    </xdr:to>
    <xdr:sp macro="" textlink="">
      <xdr:nvSpPr>
        <xdr:cNvPr id="679" name="フローチャート: 判断 678">
          <a:extLst>
            <a:ext uri="{FF2B5EF4-FFF2-40B4-BE49-F238E27FC236}">
              <a16:creationId xmlns:a16="http://schemas.microsoft.com/office/drawing/2014/main" id="{D2A450CB-318B-475C-BD8E-C4A67B27C70A}"/>
            </a:ext>
          </a:extLst>
        </xdr:cNvPr>
        <xdr:cNvSpPr/>
      </xdr:nvSpPr>
      <xdr:spPr>
        <a:xfrm>
          <a:off x="18605500" y="1833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8FC88859-9B36-4147-A04B-AE2932CF800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44335CFA-3873-467D-B890-48C5BA9CEA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BFCAEAB2-F15C-4D09-BAC4-1A439892B65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C932DE9F-36EA-4CE8-B026-1478585E756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18FAE624-C783-47F6-A8BF-1E08BF4E964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31877</xdr:rowOff>
    </xdr:from>
    <xdr:to>
      <xdr:col>116</xdr:col>
      <xdr:colOff>114300</xdr:colOff>
      <xdr:row>107</xdr:row>
      <xdr:rowOff>133477</xdr:rowOff>
    </xdr:to>
    <xdr:sp macro="" textlink="">
      <xdr:nvSpPr>
        <xdr:cNvPr id="685" name="楕円 684">
          <a:extLst>
            <a:ext uri="{FF2B5EF4-FFF2-40B4-BE49-F238E27FC236}">
              <a16:creationId xmlns:a16="http://schemas.microsoft.com/office/drawing/2014/main" id="{E3F33283-C7A7-4543-9162-A5379895FB36}"/>
            </a:ext>
          </a:extLst>
        </xdr:cNvPr>
        <xdr:cNvSpPr/>
      </xdr:nvSpPr>
      <xdr:spPr>
        <a:xfrm>
          <a:off x="22110700" y="1837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10304</xdr:rowOff>
    </xdr:from>
    <xdr:ext cx="469744" cy="259045"/>
    <xdr:sp macro="" textlink="">
      <xdr:nvSpPr>
        <xdr:cNvPr id="686" name="【庁舎】&#10;一人当たり面積該当値テキスト">
          <a:extLst>
            <a:ext uri="{FF2B5EF4-FFF2-40B4-BE49-F238E27FC236}">
              <a16:creationId xmlns:a16="http://schemas.microsoft.com/office/drawing/2014/main" id="{A9387D8C-160F-439A-B346-9A1B470BAD97}"/>
            </a:ext>
          </a:extLst>
        </xdr:cNvPr>
        <xdr:cNvSpPr txBox="1"/>
      </xdr:nvSpPr>
      <xdr:spPr>
        <a:xfrm>
          <a:off x="22199600" y="1835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34544</xdr:rowOff>
    </xdr:from>
    <xdr:to>
      <xdr:col>112</xdr:col>
      <xdr:colOff>38100</xdr:colOff>
      <xdr:row>107</xdr:row>
      <xdr:rowOff>136144</xdr:rowOff>
    </xdr:to>
    <xdr:sp macro="" textlink="">
      <xdr:nvSpPr>
        <xdr:cNvPr id="687" name="楕円 686">
          <a:extLst>
            <a:ext uri="{FF2B5EF4-FFF2-40B4-BE49-F238E27FC236}">
              <a16:creationId xmlns:a16="http://schemas.microsoft.com/office/drawing/2014/main" id="{882C3E8E-0D7E-4D6E-A8B7-225F3C7D45E8}"/>
            </a:ext>
          </a:extLst>
        </xdr:cNvPr>
        <xdr:cNvSpPr/>
      </xdr:nvSpPr>
      <xdr:spPr>
        <a:xfrm>
          <a:off x="21272500" y="1837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82677</xdr:rowOff>
    </xdr:from>
    <xdr:to>
      <xdr:col>116</xdr:col>
      <xdr:colOff>63500</xdr:colOff>
      <xdr:row>107</xdr:row>
      <xdr:rowOff>85344</xdr:rowOff>
    </xdr:to>
    <xdr:cxnSp macro="">
      <xdr:nvCxnSpPr>
        <xdr:cNvPr id="688" name="直線コネクタ 687">
          <a:extLst>
            <a:ext uri="{FF2B5EF4-FFF2-40B4-BE49-F238E27FC236}">
              <a16:creationId xmlns:a16="http://schemas.microsoft.com/office/drawing/2014/main" id="{FD6D7424-6A92-4DA6-B9F4-0CE677983286}"/>
            </a:ext>
          </a:extLst>
        </xdr:cNvPr>
        <xdr:cNvCxnSpPr/>
      </xdr:nvCxnSpPr>
      <xdr:spPr>
        <a:xfrm flipV="1">
          <a:off x="21323300" y="18427827"/>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80645</xdr:rowOff>
    </xdr:from>
    <xdr:to>
      <xdr:col>107</xdr:col>
      <xdr:colOff>101600</xdr:colOff>
      <xdr:row>108</xdr:row>
      <xdr:rowOff>10795</xdr:rowOff>
    </xdr:to>
    <xdr:sp macro="" textlink="">
      <xdr:nvSpPr>
        <xdr:cNvPr id="689" name="楕円 688">
          <a:extLst>
            <a:ext uri="{FF2B5EF4-FFF2-40B4-BE49-F238E27FC236}">
              <a16:creationId xmlns:a16="http://schemas.microsoft.com/office/drawing/2014/main" id="{F92483F0-73BB-4922-9070-303B729462CC}"/>
            </a:ext>
          </a:extLst>
        </xdr:cNvPr>
        <xdr:cNvSpPr/>
      </xdr:nvSpPr>
      <xdr:spPr>
        <a:xfrm>
          <a:off x="20383500" y="1842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85344</xdr:rowOff>
    </xdr:from>
    <xdr:to>
      <xdr:col>111</xdr:col>
      <xdr:colOff>177800</xdr:colOff>
      <xdr:row>107</xdr:row>
      <xdr:rowOff>131445</xdr:rowOff>
    </xdr:to>
    <xdr:cxnSp macro="">
      <xdr:nvCxnSpPr>
        <xdr:cNvPr id="690" name="直線コネクタ 689">
          <a:extLst>
            <a:ext uri="{FF2B5EF4-FFF2-40B4-BE49-F238E27FC236}">
              <a16:creationId xmlns:a16="http://schemas.microsoft.com/office/drawing/2014/main" id="{7C934AB4-2E1C-4BC4-B0D1-AD1710BC428E}"/>
            </a:ext>
          </a:extLst>
        </xdr:cNvPr>
        <xdr:cNvCxnSpPr/>
      </xdr:nvCxnSpPr>
      <xdr:spPr>
        <a:xfrm flipV="1">
          <a:off x="20434300" y="18430494"/>
          <a:ext cx="8890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45974</xdr:rowOff>
    </xdr:from>
    <xdr:to>
      <xdr:col>102</xdr:col>
      <xdr:colOff>165100</xdr:colOff>
      <xdr:row>107</xdr:row>
      <xdr:rowOff>147574</xdr:rowOff>
    </xdr:to>
    <xdr:sp macro="" textlink="">
      <xdr:nvSpPr>
        <xdr:cNvPr id="691" name="楕円 690">
          <a:extLst>
            <a:ext uri="{FF2B5EF4-FFF2-40B4-BE49-F238E27FC236}">
              <a16:creationId xmlns:a16="http://schemas.microsoft.com/office/drawing/2014/main" id="{D9DA1AC7-70D0-455E-A235-C65DC3165B1F}"/>
            </a:ext>
          </a:extLst>
        </xdr:cNvPr>
        <xdr:cNvSpPr/>
      </xdr:nvSpPr>
      <xdr:spPr>
        <a:xfrm>
          <a:off x="19494500" y="183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96774</xdr:rowOff>
    </xdr:from>
    <xdr:to>
      <xdr:col>107</xdr:col>
      <xdr:colOff>50800</xdr:colOff>
      <xdr:row>107</xdr:row>
      <xdr:rowOff>131445</xdr:rowOff>
    </xdr:to>
    <xdr:cxnSp macro="">
      <xdr:nvCxnSpPr>
        <xdr:cNvPr id="692" name="直線コネクタ 691">
          <a:extLst>
            <a:ext uri="{FF2B5EF4-FFF2-40B4-BE49-F238E27FC236}">
              <a16:creationId xmlns:a16="http://schemas.microsoft.com/office/drawing/2014/main" id="{874A49FE-4FC8-4FF7-AE5D-2C2A0DDB8ADF}"/>
            </a:ext>
          </a:extLst>
        </xdr:cNvPr>
        <xdr:cNvCxnSpPr/>
      </xdr:nvCxnSpPr>
      <xdr:spPr>
        <a:xfrm>
          <a:off x="19545300" y="18441924"/>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81424</xdr:rowOff>
    </xdr:from>
    <xdr:ext cx="469744" cy="259045"/>
    <xdr:sp macro="" textlink="">
      <xdr:nvSpPr>
        <xdr:cNvPr id="693" name="n_1aveValue【庁舎】&#10;一人当たり面積">
          <a:extLst>
            <a:ext uri="{FF2B5EF4-FFF2-40B4-BE49-F238E27FC236}">
              <a16:creationId xmlns:a16="http://schemas.microsoft.com/office/drawing/2014/main" id="{A70D3BA0-DEA9-447C-B187-072606E96CE7}"/>
            </a:ext>
          </a:extLst>
        </xdr:cNvPr>
        <xdr:cNvSpPr txBox="1"/>
      </xdr:nvSpPr>
      <xdr:spPr>
        <a:xfrm>
          <a:off x="21075727" y="1808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45990</xdr:rowOff>
    </xdr:from>
    <xdr:ext cx="469744" cy="259045"/>
    <xdr:sp macro="" textlink="">
      <xdr:nvSpPr>
        <xdr:cNvPr id="694" name="n_2aveValue【庁舎】&#10;一人当たり面積">
          <a:extLst>
            <a:ext uri="{FF2B5EF4-FFF2-40B4-BE49-F238E27FC236}">
              <a16:creationId xmlns:a16="http://schemas.microsoft.com/office/drawing/2014/main" id="{8A06C359-35C6-4A79-ACFC-88AD22012F38}"/>
            </a:ext>
          </a:extLst>
        </xdr:cNvPr>
        <xdr:cNvSpPr txBox="1"/>
      </xdr:nvSpPr>
      <xdr:spPr>
        <a:xfrm>
          <a:off x="20199427" y="18048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58945</xdr:rowOff>
    </xdr:from>
    <xdr:ext cx="469744" cy="259045"/>
    <xdr:sp macro="" textlink="">
      <xdr:nvSpPr>
        <xdr:cNvPr id="695" name="n_3aveValue【庁舎】&#10;一人当たり面積">
          <a:extLst>
            <a:ext uri="{FF2B5EF4-FFF2-40B4-BE49-F238E27FC236}">
              <a16:creationId xmlns:a16="http://schemas.microsoft.com/office/drawing/2014/main" id="{6CA00F23-82B2-4F9B-A19D-D193AFEDBE7E}"/>
            </a:ext>
          </a:extLst>
        </xdr:cNvPr>
        <xdr:cNvSpPr txBox="1"/>
      </xdr:nvSpPr>
      <xdr:spPr>
        <a:xfrm>
          <a:off x="19310427" y="1806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108856</xdr:rowOff>
    </xdr:from>
    <xdr:ext cx="469744" cy="259045"/>
    <xdr:sp macro="" textlink="">
      <xdr:nvSpPr>
        <xdr:cNvPr id="696" name="n_4aveValue【庁舎】&#10;一人当たり面積">
          <a:extLst>
            <a:ext uri="{FF2B5EF4-FFF2-40B4-BE49-F238E27FC236}">
              <a16:creationId xmlns:a16="http://schemas.microsoft.com/office/drawing/2014/main" id="{56FC72C3-8089-480A-99A0-23EC5CAC670B}"/>
            </a:ext>
          </a:extLst>
        </xdr:cNvPr>
        <xdr:cNvSpPr txBox="1"/>
      </xdr:nvSpPr>
      <xdr:spPr>
        <a:xfrm>
          <a:off x="18421427" y="18111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127271</xdr:rowOff>
    </xdr:from>
    <xdr:ext cx="469744" cy="259045"/>
    <xdr:sp macro="" textlink="">
      <xdr:nvSpPr>
        <xdr:cNvPr id="697" name="n_1mainValue【庁舎】&#10;一人当たり面積">
          <a:extLst>
            <a:ext uri="{FF2B5EF4-FFF2-40B4-BE49-F238E27FC236}">
              <a16:creationId xmlns:a16="http://schemas.microsoft.com/office/drawing/2014/main" id="{81FB8FF3-EC80-4091-987C-7A5888E1177D}"/>
            </a:ext>
          </a:extLst>
        </xdr:cNvPr>
        <xdr:cNvSpPr txBox="1"/>
      </xdr:nvSpPr>
      <xdr:spPr>
        <a:xfrm>
          <a:off x="21075727" y="1847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1922</xdr:rowOff>
    </xdr:from>
    <xdr:ext cx="469744" cy="259045"/>
    <xdr:sp macro="" textlink="">
      <xdr:nvSpPr>
        <xdr:cNvPr id="698" name="n_2mainValue【庁舎】&#10;一人当たり面積">
          <a:extLst>
            <a:ext uri="{FF2B5EF4-FFF2-40B4-BE49-F238E27FC236}">
              <a16:creationId xmlns:a16="http://schemas.microsoft.com/office/drawing/2014/main" id="{010FBE2F-2DC5-4E46-BAD4-6C92741A3055}"/>
            </a:ext>
          </a:extLst>
        </xdr:cNvPr>
        <xdr:cNvSpPr txBox="1"/>
      </xdr:nvSpPr>
      <xdr:spPr>
        <a:xfrm>
          <a:off x="20199427" y="1851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138701</xdr:rowOff>
    </xdr:from>
    <xdr:ext cx="469744" cy="259045"/>
    <xdr:sp macro="" textlink="">
      <xdr:nvSpPr>
        <xdr:cNvPr id="699" name="n_3mainValue【庁舎】&#10;一人当たり面積">
          <a:extLst>
            <a:ext uri="{FF2B5EF4-FFF2-40B4-BE49-F238E27FC236}">
              <a16:creationId xmlns:a16="http://schemas.microsoft.com/office/drawing/2014/main" id="{FFB32B63-CE10-4490-896F-133920065C9F}"/>
            </a:ext>
          </a:extLst>
        </xdr:cNvPr>
        <xdr:cNvSpPr txBox="1"/>
      </xdr:nvSpPr>
      <xdr:spPr>
        <a:xfrm>
          <a:off x="19310427" y="1848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0" name="正方形/長方形 699">
          <a:extLst>
            <a:ext uri="{FF2B5EF4-FFF2-40B4-BE49-F238E27FC236}">
              <a16:creationId xmlns:a16="http://schemas.microsoft.com/office/drawing/2014/main" id="{76D9AB04-1A97-414C-9F92-B5525EBE2E2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1" name="正方形/長方形 700">
          <a:extLst>
            <a:ext uri="{FF2B5EF4-FFF2-40B4-BE49-F238E27FC236}">
              <a16:creationId xmlns:a16="http://schemas.microsoft.com/office/drawing/2014/main" id="{C1A94CFE-3C83-4C0B-9D89-6C7B62A9045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2" name="テキスト ボックス 701">
          <a:extLst>
            <a:ext uri="{FF2B5EF4-FFF2-40B4-BE49-F238E27FC236}">
              <a16:creationId xmlns:a16="http://schemas.microsoft.com/office/drawing/2014/main" id="{4F757642-C77F-4009-A890-91D0B085064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体育館、福祉施設、会館施設については、建設から長期間が経過しているために各平均値を大幅に上回っているうえに、類似団体順位も上位となっている。一般廃棄物処理施設は更新計画に基づき実施したことにより平均を下回る水準となった。消防施設は住民生活の安全安心を確保するた目には必要不可欠なものである観点から定期的な更新と維持管理を実施していることから各平均値を下回っており今後も同水準を維持していくこととしている。町庁舎については類似団体内では順位が高く、平均をわずかに上回る水準となっているが、耐震等の調査で基準をクリアしていることから適正な維持管理により同水準を当面維持していくこととしている。</a:t>
          </a:r>
          <a:endParaRPr lang="ja-JP" altLang="ja-JP" sz="1400">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長野県南木曽町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4,092
4,064
215.93
3,877,793
3,750,923
76,670
2,373,257
3,857,531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人口の減少や全国平均を上回る高齢化率に加え、町内の基幹産業の低迷により財政基盤が弱い状況である。第</a:t>
          </a:r>
          <a:r>
            <a:rPr lang="en-US" altLang="ja-JP" sz="1100" baseline="0">
              <a:solidFill>
                <a:schemeClr val="dk1"/>
              </a:solidFill>
              <a:effectLst/>
              <a:latin typeface="+mn-lt"/>
              <a:ea typeface="+mn-ea"/>
              <a:cs typeface="+mn-cs"/>
            </a:rPr>
            <a:t>10</a:t>
          </a:r>
          <a:r>
            <a:rPr lang="ja-JP" altLang="ja-JP" sz="1100" baseline="0">
              <a:solidFill>
                <a:schemeClr val="dk1"/>
              </a:solidFill>
              <a:effectLst/>
              <a:latin typeface="+mn-lt"/>
              <a:ea typeface="+mn-ea"/>
              <a:cs typeface="+mn-cs"/>
            </a:rPr>
            <a:t>次南木曽町総合計画に沿った施策を実行し、「</a:t>
          </a:r>
          <a:r>
            <a:rPr lang="ja-JP" altLang="ja-JP" sz="1100">
              <a:solidFill>
                <a:schemeClr val="dk1"/>
              </a:solidFill>
              <a:effectLst/>
              <a:latin typeface="+mn-lt"/>
              <a:ea typeface="+mn-ea"/>
              <a:cs typeface="+mn-cs"/>
            </a:rPr>
            <a:t>住んで良かった、暮らしてよかった、住むなら南木曽町」</a:t>
          </a:r>
          <a:r>
            <a:rPr lang="ja-JP" altLang="ja-JP" sz="1100" baseline="0">
              <a:solidFill>
                <a:schemeClr val="dk1"/>
              </a:solidFill>
              <a:effectLst/>
              <a:latin typeface="+mn-lt"/>
              <a:ea typeface="+mn-ea"/>
              <a:cs typeface="+mn-cs"/>
            </a:rPr>
            <a:t>を展開しつつ行政の効率化に努めることにより、財政の健全化を目指す。</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44</xdr:row>
      <xdr:rowOff>2222</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55067"/>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65088</xdr:rowOff>
    </xdr:from>
    <xdr:to>
      <xdr:col>23</xdr:col>
      <xdr:colOff>133350</xdr:colOff>
      <xdr:row>43</xdr:row>
      <xdr:rowOff>71120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114800" y="7437438"/>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12717</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213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167640</xdr:rowOff>
    </xdr:from>
    <xdr:to>
      <xdr:col>23</xdr:col>
      <xdr:colOff>184150</xdr:colOff>
      <xdr:row>43</xdr:row>
      <xdr:rowOff>97790</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71120</xdr:rowOff>
    </xdr:from>
    <xdr:to>
      <xdr:col>19</xdr:col>
      <xdr:colOff>133350</xdr:colOff>
      <xdr:row>43</xdr:row>
      <xdr:rowOff>71120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3225800" y="7443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161607</xdr:rowOff>
    </xdr:from>
    <xdr:to>
      <xdr:col>19</xdr:col>
      <xdr:colOff>184150</xdr:colOff>
      <xdr:row>43</xdr:row>
      <xdr:rowOff>91757</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101934</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131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71120</xdr:rowOff>
    </xdr:from>
    <xdr:to>
      <xdr:col>15</xdr:col>
      <xdr:colOff>82550</xdr:colOff>
      <xdr:row>43</xdr:row>
      <xdr:rowOff>71120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2336800" y="7443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20320</xdr:rowOff>
    </xdr:from>
    <xdr:to>
      <xdr:col>15</xdr:col>
      <xdr:colOff>133350</xdr:colOff>
      <xdr:row>43</xdr:row>
      <xdr:rowOff>121920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106697</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71120</xdr:rowOff>
    </xdr:from>
    <xdr:to>
      <xdr:col>11</xdr:col>
      <xdr:colOff>31750</xdr:colOff>
      <xdr:row>43</xdr:row>
      <xdr:rowOff>77153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1447800" y="744347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56515</xdr:rowOff>
    </xdr:from>
    <xdr:to>
      <xdr:col>11</xdr:col>
      <xdr:colOff>82550</xdr:colOff>
      <xdr:row>43</xdr:row>
      <xdr:rowOff>158115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142892</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32385</xdr:rowOff>
    </xdr:from>
    <xdr:to>
      <xdr:col>7</xdr:col>
      <xdr:colOff>31750</xdr:colOff>
      <xdr:row>43</xdr:row>
      <xdr:rowOff>133985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118762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14288</xdr:rowOff>
    </xdr:from>
    <xdr:to>
      <xdr:col>23</xdr:col>
      <xdr:colOff>184150</xdr:colOff>
      <xdr:row>43</xdr:row>
      <xdr:rowOff>115888</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127018</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32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20320</xdr:rowOff>
    </xdr:from>
    <xdr:to>
      <xdr:col>19</xdr:col>
      <xdr:colOff>184150</xdr:colOff>
      <xdr:row>43</xdr:row>
      <xdr:rowOff>121920</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106697</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47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20320</xdr:rowOff>
    </xdr:from>
    <xdr:to>
      <xdr:col>15</xdr:col>
      <xdr:colOff>133350</xdr:colOff>
      <xdr:row>43</xdr:row>
      <xdr:rowOff>121920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132097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20320</xdr:rowOff>
    </xdr:from>
    <xdr:to>
      <xdr:col>11</xdr:col>
      <xdr:colOff>82550</xdr:colOff>
      <xdr:row>43</xdr:row>
      <xdr:rowOff>121920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132097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26353</xdr:rowOff>
    </xdr:from>
    <xdr:to>
      <xdr:col>7</xdr:col>
      <xdr:colOff>31750</xdr:colOff>
      <xdr:row>43</xdr:row>
      <xdr:rowOff>127953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138130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167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chemeClr val="dk1"/>
              </a:solidFill>
              <a:effectLst/>
              <a:latin typeface="+mn-lt"/>
              <a:ea typeface="+mn-ea"/>
              <a:cs typeface="+mn-cs"/>
            </a:rPr>
            <a:t>類似団体を上回ることが多いため、今後も公債費や人件費の抑制など</a:t>
          </a:r>
          <a:endParaRPr lang="ja-JP" altLang="ja-JP" sz="1400">
            <a:effectLst/>
          </a:endParaRPr>
        </a:p>
        <a:p>
          <a:pPr fontAlgn="base"/>
          <a:r>
            <a:rPr lang="ja-JP" altLang="ja-JP" sz="1100" baseline="0">
              <a:solidFill>
                <a:schemeClr val="dk1"/>
              </a:solidFill>
              <a:effectLst/>
              <a:latin typeface="+mn-lt"/>
              <a:ea typeface="+mn-ea"/>
              <a:cs typeface="+mn-cs"/>
            </a:rPr>
            <a:t>行政改革の取組みを通じて義務的経費の削減に努め、財政の弾力化を図る。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99314</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10056622"/>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71391</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55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99314</xdr:rowOff>
    </xdr:from>
    <xdr:to>
      <xdr:col>24</xdr:col>
      <xdr:colOff>12700</xdr:colOff>
      <xdr:row>67</xdr:row>
      <xdr:rowOff>99314</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58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169926</xdr:rowOff>
    </xdr:from>
    <xdr:to>
      <xdr:col>23</xdr:col>
      <xdr:colOff>133350</xdr:colOff>
      <xdr:row>63</xdr:row>
      <xdr:rowOff>17780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114800" y="1079982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97045</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555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160274</xdr:rowOff>
    </xdr:from>
    <xdr:to>
      <xdr:col>19</xdr:col>
      <xdr:colOff>133350</xdr:colOff>
      <xdr:row>63</xdr:row>
      <xdr:rowOff>17780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3225800" y="1079017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32258</xdr:rowOff>
    </xdr:from>
    <xdr:to>
      <xdr:col>19</xdr:col>
      <xdr:colOff>184150</xdr:colOff>
      <xdr:row>62</xdr:row>
      <xdr:rowOff>133858</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144035</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43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136144</xdr:rowOff>
    </xdr:from>
    <xdr:to>
      <xdr:col>15</xdr:col>
      <xdr:colOff>82550</xdr:colOff>
      <xdr:row>62</xdr:row>
      <xdr:rowOff>160274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2336800" y="1076604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37084</xdr:rowOff>
    </xdr:from>
    <xdr:to>
      <xdr:col>15</xdr:col>
      <xdr:colOff>133350</xdr:colOff>
      <xdr:row>62</xdr:row>
      <xdr:rowOff>138684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148861</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58928</xdr:rowOff>
    </xdr:from>
    <xdr:to>
      <xdr:col>11</xdr:col>
      <xdr:colOff>31750</xdr:colOff>
      <xdr:row>62</xdr:row>
      <xdr:rowOff>136144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1447800" y="1068882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107188</xdr:rowOff>
    </xdr:from>
    <xdr:to>
      <xdr:col>11</xdr:col>
      <xdr:colOff>82550</xdr:colOff>
      <xdr:row>62</xdr:row>
      <xdr:rowOff>37338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47515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49276</xdr:rowOff>
    </xdr:from>
    <xdr:to>
      <xdr:col>7</xdr:col>
      <xdr:colOff>31750</xdr:colOff>
      <xdr:row>61</xdr:row>
      <xdr:rowOff>150876</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161053</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119126</xdr:rowOff>
    </xdr:from>
    <xdr:to>
      <xdr:col>23</xdr:col>
      <xdr:colOff>184150</xdr:colOff>
      <xdr:row>63</xdr:row>
      <xdr:rowOff>49276</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91203</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0721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138430</xdr:rowOff>
    </xdr:from>
    <xdr:to>
      <xdr:col>19</xdr:col>
      <xdr:colOff>184150</xdr:colOff>
      <xdr:row>63</xdr:row>
      <xdr:rowOff>68580</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53357</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109474</xdr:rowOff>
    </xdr:from>
    <xdr:to>
      <xdr:col>15</xdr:col>
      <xdr:colOff>133350</xdr:colOff>
      <xdr:row>63</xdr:row>
      <xdr:rowOff>39624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24401</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85344</xdr:rowOff>
    </xdr:from>
    <xdr:to>
      <xdr:col>11</xdr:col>
      <xdr:colOff>82550</xdr:colOff>
      <xdr:row>63</xdr:row>
      <xdr:rowOff>15494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271</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080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8128</xdr:rowOff>
    </xdr:from>
    <xdr:to>
      <xdr:col>7</xdr:col>
      <xdr:colOff>31750</xdr:colOff>
      <xdr:row>62</xdr:row>
      <xdr:rowOff>109728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94505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072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[298,493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chemeClr val="dk1"/>
              </a:solidFill>
              <a:effectLst/>
              <a:latin typeface="+mn-lt"/>
              <a:ea typeface="+mn-ea"/>
              <a:cs typeface="+mn-cs"/>
            </a:rPr>
            <a:t>人口</a:t>
          </a:r>
          <a:r>
            <a:rPr lang="en-US" altLang="ja-JP" sz="1100" baseline="0">
              <a:solidFill>
                <a:schemeClr val="dk1"/>
              </a:solidFill>
              <a:effectLst/>
              <a:latin typeface="+mn-lt"/>
              <a:ea typeface="+mn-ea"/>
              <a:cs typeface="+mn-cs"/>
            </a:rPr>
            <a:t>1</a:t>
          </a:r>
          <a:r>
            <a:rPr lang="ja-JP" altLang="ja-JP" sz="1100" baseline="0">
              <a:solidFill>
                <a:schemeClr val="dk1"/>
              </a:solidFill>
              <a:effectLst/>
              <a:latin typeface="+mn-lt"/>
              <a:ea typeface="+mn-ea"/>
              <a:cs typeface="+mn-cs"/>
            </a:rPr>
            <a:t>人当たり人件費・物件費が高い水準にあるのは、主に人件費が要因となっている。</a:t>
          </a:r>
          <a:endParaRPr lang="ja-JP" altLang="ja-JP" sz="1400">
            <a:effectLst/>
          </a:endParaRPr>
        </a:p>
        <a:p>
          <a:r>
            <a:rPr lang="ja-JP" altLang="ja-JP" sz="1100" baseline="0">
              <a:solidFill>
                <a:schemeClr val="dk1"/>
              </a:solidFill>
              <a:effectLst/>
              <a:latin typeface="+mn-lt"/>
              <a:ea typeface="+mn-ea"/>
              <a:cs typeface="+mn-cs"/>
            </a:rPr>
            <a:t>これは主に保育園などの施設が多いことや妻籠宿保存事業に係る人件費等による。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89706</xdr:rowOff>
    </xdr:from>
    <xdr:to>
      <xdr:col>23</xdr:col>
      <xdr:colOff>133350</xdr:colOff>
      <xdr:row>89</xdr:row>
      <xdr:rowOff>72619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77156"/>
          <a:ext cx="0" cy="13545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44696</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30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72619</xdr:rowOff>
    </xdr:from>
    <xdr:to>
      <xdr:col>24</xdr:col>
      <xdr:colOff>12700</xdr:colOff>
      <xdr:row>89</xdr:row>
      <xdr:rowOff>72619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331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4633</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2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89706</xdr:rowOff>
    </xdr:from>
    <xdr:to>
      <xdr:col>24</xdr:col>
      <xdr:colOff>12700</xdr:colOff>
      <xdr:row>81</xdr:row>
      <xdr:rowOff>89706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7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10187</xdr:rowOff>
    </xdr:from>
    <xdr:to>
      <xdr:col>23</xdr:col>
      <xdr:colOff>133350</xdr:colOff>
      <xdr:row>82</xdr:row>
      <xdr:rowOff>27298</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069087"/>
          <a:ext cx="838200" cy="1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29336</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088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57259</xdr:rowOff>
    </xdr:from>
    <xdr:to>
      <xdr:col>23</xdr:col>
      <xdr:colOff>184150</xdr:colOff>
      <xdr:row>82</xdr:row>
      <xdr:rowOff>158859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1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165946</xdr:rowOff>
    </xdr:from>
    <xdr:to>
      <xdr:col>19</xdr:col>
      <xdr:colOff>133350</xdr:colOff>
      <xdr:row>82</xdr:row>
      <xdr:rowOff>10187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053396"/>
          <a:ext cx="889000" cy="1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56542</xdr:rowOff>
    </xdr:from>
    <xdr:to>
      <xdr:col>19</xdr:col>
      <xdr:colOff>184150</xdr:colOff>
      <xdr:row>82</xdr:row>
      <xdr:rowOff>158142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142919</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201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164757</xdr:rowOff>
    </xdr:from>
    <xdr:to>
      <xdr:col>15</xdr:col>
      <xdr:colOff>82550</xdr:colOff>
      <xdr:row>81</xdr:row>
      <xdr:rowOff>165946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052207"/>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41235</xdr:rowOff>
    </xdr:from>
    <xdr:to>
      <xdr:col>15</xdr:col>
      <xdr:colOff>133350</xdr:colOff>
      <xdr:row>82</xdr:row>
      <xdr:rowOff>142835</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127612</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18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142435</xdr:rowOff>
    </xdr:from>
    <xdr:to>
      <xdr:col>11</xdr:col>
      <xdr:colOff>31750</xdr:colOff>
      <xdr:row>81</xdr:row>
      <xdr:rowOff>164757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029885"/>
          <a:ext cx="889000" cy="2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23006</xdr:rowOff>
    </xdr:from>
    <xdr:to>
      <xdr:col>11</xdr:col>
      <xdr:colOff>82550</xdr:colOff>
      <xdr:row>82</xdr:row>
      <xdr:rowOff>124606</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109383</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16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169833</xdr:rowOff>
    </xdr:from>
    <xdr:to>
      <xdr:col>7</xdr:col>
      <xdr:colOff>31750</xdr:colOff>
      <xdr:row>82</xdr:row>
      <xdr:rowOff>99983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84760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14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147948</xdr:rowOff>
    </xdr:from>
    <xdr:to>
      <xdr:col>23</xdr:col>
      <xdr:colOff>184150</xdr:colOff>
      <xdr:row>82</xdr:row>
      <xdr:rowOff>78098</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03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69225</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3956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130837</xdr:rowOff>
    </xdr:from>
    <xdr:to>
      <xdr:col>19</xdr:col>
      <xdr:colOff>184150</xdr:colOff>
      <xdr:row>82</xdr:row>
      <xdr:rowOff>60987</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01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71164</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3787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115146</xdr:rowOff>
    </xdr:from>
    <xdr:to>
      <xdr:col>15</xdr:col>
      <xdr:colOff>133350</xdr:colOff>
      <xdr:row>82</xdr:row>
      <xdr:rowOff>45296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00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55473</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77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113957</xdr:rowOff>
    </xdr:from>
    <xdr:to>
      <xdr:col>11</xdr:col>
      <xdr:colOff>82550</xdr:colOff>
      <xdr:row>82</xdr:row>
      <xdr:rowOff>44107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00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54284</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377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91635</xdr:rowOff>
    </xdr:from>
    <xdr:to>
      <xdr:col>7</xdr:col>
      <xdr:colOff>31750</xdr:colOff>
      <xdr:row>82</xdr:row>
      <xdr:rowOff>21785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397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31962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74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職員の年齢構成が高くなっているため類似団体の平均を上回っている。</a:t>
          </a:r>
          <a:endParaRPr lang="ja-JP" altLang="ja-JP" sz="1400">
            <a:effectLst/>
          </a:endParaRPr>
        </a:p>
        <a:p>
          <a:r>
            <a:rPr lang="ja-JP" altLang="ja-JP" sz="1100" baseline="0">
              <a:solidFill>
                <a:schemeClr val="dk1"/>
              </a:solidFill>
              <a:effectLst/>
              <a:latin typeface="+mn-lt"/>
              <a:ea typeface="+mn-ea"/>
              <a:cs typeface="+mn-cs"/>
            </a:rPr>
            <a:t>定数管理の適正化に努めることにより類似団体平均水準まで低下するよう努める。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93980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74139"/>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32173</xdr:rowOff>
    </xdr:from>
    <xdr:to>
      <xdr:col>81</xdr:col>
      <xdr:colOff>44450</xdr:colOff>
      <xdr:row>88</xdr:row>
      <xdr:rowOff>56304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6179800" y="15119773"/>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64788</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809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48261</xdr:rowOff>
    </xdr:from>
    <xdr:to>
      <xdr:col>81</xdr:col>
      <xdr:colOff>95250</xdr:colOff>
      <xdr:row>87</xdr:row>
      <xdr:rowOff>149861</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56304</xdr:rowOff>
    </xdr:from>
    <xdr:to>
      <xdr:col>77</xdr:col>
      <xdr:colOff>44450</xdr:colOff>
      <xdr:row>88</xdr:row>
      <xdr:rowOff>112607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5290800" y="15143904"/>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40216</xdr:rowOff>
    </xdr:from>
    <xdr:to>
      <xdr:col>77</xdr:col>
      <xdr:colOff>95250</xdr:colOff>
      <xdr:row>87</xdr:row>
      <xdr:rowOff>141816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151993</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725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163407</xdr:rowOff>
    </xdr:from>
    <xdr:to>
      <xdr:col>72</xdr:col>
      <xdr:colOff>203200</xdr:colOff>
      <xdr:row>88</xdr:row>
      <xdr:rowOff>112607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507955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40216</xdr:rowOff>
    </xdr:from>
    <xdr:to>
      <xdr:col>73</xdr:col>
      <xdr:colOff>44450</xdr:colOff>
      <xdr:row>87</xdr:row>
      <xdr:rowOff>141816</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151993</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163407</xdr:rowOff>
    </xdr:from>
    <xdr:to>
      <xdr:col>68</xdr:col>
      <xdr:colOff>152400</xdr:colOff>
      <xdr:row>88</xdr:row>
      <xdr:rowOff>72389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3512800" y="15079557"/>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16087</xdr:rowOff>
    </xdr:from>
    <xdr:to>
      <xdr:col>68</xdr:col>
      <xdr:colOff>203200</xdr:colOff>
      <xdr:row>87</xdr:row>
      <xdr:rowOff>117687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9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127864</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70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32173</xdr:rowOff>
    </xdr:from>
    <xdr:to>
      <xdr:col>64</xdr:col>
      <xdr:colOff>152400</xdr:colOff>
      <xdr:row>87</xdr:row>
      <xdr:rowOff>133773</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9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143950</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71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152823</xdr:rowOff>
    </xdr:from>
    <xdr:to>
      <xdr:col>81</xdr:col>
      <xdr:colOff>95250</xdr:colOff>
      <xdr:row>88</xdr:row>
      <xdr:rowOff>82973</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124900</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50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5504</xdr:rowOff>
    </xdr:from>
    <xdr:to>
      <xdr:col>77</xdr:col>
      <xdr:colOff>95250</xdr:colOff>
      <xdr:row>88</xdr:row>
      <xdr:rowOff>107104</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50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91881</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5179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61807</xdr:rowOff>
    </xdr:from>
    <xdr:to>
      <xdr:col>73</xdr:col>
      <xdr:colOff>44450</xdr:colOff>
      <xdr:row>88</xdr:row>
      <xdr:rowOff>163407</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148184</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112607</xdr:rowOff>
    </xdr:from>
    <xdr:to>
      <xdr:col>68</xdr:col>
      <xdr:colOff>203200</xdr:colOff>
      <xdr:row>88</xdr:row>
      <xdr:rowOff>42757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50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27534</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51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21589</xdr:rowOff>
    </xdr:from>
    <xdr:to>
      <xdr:col>64</xdr:col>
      <xdr:colOff>152400</xdr:colOff>
      <xdr:row>88</xdr:row>
      <xdr:rowOff>123189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107966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当町は地形的に山に囲まれており、地域が点在しているため保育園が多いこと</a:t>
          </a:r>
          <a:endParaRPr lang="ja-JP" altLang="ja-JP" sz="1400">
            <a:effectLst/>
          </a:endParaRPr>
        </a:p>
        <a:p>
          <a:r>
            <a:rPr lang="ja-JP" altLang="ja-JP" sz="1100" baseline="0">
              <a:solidFill>
                <a:schemeClr val="dk1"/>
              </a:solidFill>
              <a:effectLst/>
              <a:latin typeface="+mn-lt"/>
              <a:ea typeface="+mn-ea"/>
              <a:cs typeface="+mn-cs"/>
            </a:rPr>
            <a:t>また、妻籠宿保存対策等に職員を配置しているため比較的多い水準にある。</a:t>
          </a:r>
          <a:endParaRPr lang="ja-JP" altLang="ja-JP" sz="1400">
            <a:effectLst/>
          </a:endParaRPr>
        </a:p>
        <a:p>
          <a:r>
            <a:rPr lang="ja-JP" altLang="ja-JP" sz="1100" baseline="0">
              <a:solidFill>
                <a:schemeClr val="dk1"/>
              </a:solidFill>
              <a:effectLst/>
              <a:latin typeface="+mn-lt"/>
              <a:ea typeface="+mn-ea"/>
              <a:cs typeface="+mn-cs"/>
            </a:rPr>
            <a:t>今後は、自立推進計画に沿った削減に努める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49771</xdr:rowOff>
    </xdr:from>
    <xdr:to>
      <xdr:col>81</xdr:col>
      <xdr:colOff>44450</xdr:colOff>
      <xdr:row>67</xdr:row>
      <xdr:rowOff>99796</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336771"/>
          <a:ext cx="0" cy="1250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71873</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559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99796</xdr:rowOff>
    </xdr:from>
    <xdr:to>
      <xdr:col>81</xdr:col>
      <xdr:colOff>133350</xdr:colOff>
      <xdr:row>67</xdr:row>
      <xdr:rowOff>99796</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58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136148</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10080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49771</xdr:rowOff>
    </xdr:from>
    <xdr:to>
      <xdr:col>81</xdr:col>
      <xdr:colOff>133350</xdr:colOff>
      <xdr:row>60</xdr:row>
      <xdr:rowOff>49771</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33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73292</xdr:rowOff>
    </xdr:from>
    <xdr:to>
      <xdr:col>81</xdr:col>
      <xdr:colOff>44450</xdr:colOff>
      <xdr:row>61</xdr:row>
      <xdr:rowOff>102006</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179800" y="10531742"/>
          <a:ext cx="838200" cy="2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51325</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338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34798</xdr:rowOff>
    </xdr:from>
    <xdr:to>
      <xdr:col>81</xdr:col>
      <xdr:colOff>95250</xdr:colOff>
      <xdr:row>61</xdr:row>
      <xdr:rowOff>136398</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4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57607</xdr:rowOff>
    </xdr:from>
    <xdr:to>
      <xdr:col>77</xdr:col>
      <xdr:colOff>44450</xdr:colOff>
      <xdr:row>61</xdr:row>
      <xdr:rowOff>73292</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5290800" y="10516057"/>
          <a:ext cx="889000" cy="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27077</xdr:rowOff>
    </xdr:from>
    <xdr:to>
      <xdr:col>77</xdr:col>
      <xdr:colOff>95250</xdr:colOff>
      <xdr:row>61</xdr:row>
      <xdr:rowOff>128677</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113454</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571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40475</xdr:rowOff>
    </xdr:from>
    <xdr:to>
      <xdr:col>72</xdr:col>
      <xdr:colOff>203200</xdr:colOff>
      <xdr:row>61</xdr:row>
      <xdr:rowOff>57607</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4401800" y="10498925"/>
          <a:ext cx="889000" cy="1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17425</xdr:rowOff>
    </xdr:from>
    <xdr:to>
      <xdr:col>73</xdr:col>
      <xdr:colOff>44450</xdr:colOff>
      <xdr:row>61</xdr:row>
      <xdr:rowOff>119025</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103802</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56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28410</xdr:rowOff>
    </xdr:from>
    <xdr:to>
      <xdr:col>68</xdr:col>
      <xdr:colOff>152400</xdr:colOff>
      <xdr:row>61</xdr:row>
      <xdr:rowOff>40475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3512800" y="1048686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7289</xdr:rowOff>
    </xdr:from>
    <xdr:to>
      <xdr:col>68</xdr:col>
      <xdr:colOff>203200</xdr:colOff>
      <xdr:row>61</xdr:row>
      <xdr:rowOff>108889</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93666</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55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137719</xdr:rowOff>
    </xdr:from>
    <xdr:to>
      <xdr:col>64</xdr:col>
      <xdr:colOff>152400</xdr:colOff>
      <xdr:row>61</xdr:row>
      <xdr:rowOff>67869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78046</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1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51206</xdr:rowOff>
    </xdr:from>
    <xdr:to>
      <xdr:col>81</xdr:col>
      <xdr:colOff>95250</xdr:colOff>
      <xdr:row>61</xdr:row>
      <xdr:rowOff>152806</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50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23283</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48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22492</xdr:rowOff>
    </xdr:from>
    <xdr:to>
      <xdr:col>77</xdr:col>
      <xdr:colOff>95250</xdr:colOff>
      <xdr:row>61</xdr:row>
      <xdr:rowOff>124092</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48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134269</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0249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6807</xdr:rowOff>
    </xdr:from>
    <xdr:to>
      <xdr:col>73</xdr:col>
      <xdr:colOff>44450</xdr:colOff>
      <xdr:row>61</xdr:row>
      <xdr:rowOff>108407</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4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118584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02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161125</xdr:rowOff>
    </xdr:from>
    <xdr:to>
      <xdr:col>68</xdr:col>
      <xdr:colOff>203200</xdr:colOff>
      <xdr:row>61</xdr:row>
      <xdr:rowOff>91275</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44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101452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21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149060</xdr:rowOff>
    </xdr:from>
    <xdr:to>
      <xdr:col>64</xdr:col>
      <xdr:colOff>152400</xdr:colOff>
      <xdr:row>61</xdr:row>
      <xdr:rowOff>79210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43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63987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2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chemeClr val="dk1"/>
              </a:solidFill>
              <a:effectLst/>
              <a:latin typeface="+mn-lt"/>
              <a:ea typeface="+mn-ea"/>
              <a:cs typeface="+mn-cs"/>
            </a:rPr>
            <a:t>平成</a:t>
          </a:r>
          <a:r>
            <a:rPr lang="en-US" altLang="ja-JP" sz="1100" baseline="0">
              <a:solidFill>
                <a:schemeClr val="dk1"/>
              </a:solidFill>
              <a:effectLst/>
              <a:latin typeface="+mn-lt"/>
              <a:ea typeface="+mn-ea"/>
              <a:cs typeface="+mn-cs"/>
            </a:rPr>
            <a:t>19</a:t>
          </a:r>
          <a:r>
            <a:rPr lang="ja-JP" altLang="ja-JP" sz="1100" baseline="0">
              <a:solidFill>
                <a:schemeClr val="dk1"/>
              </a:solidFill>
              <a:effectLst/>
              <a:latin typeface="+mn-lt"/>
              <a:ea typeface="+mn-ea"/>
              <a:cs typeface="+mn-cs"/>
            </a:rPr>
            <a:t>年度から平成</a:t>
          </a:r>
          <a:r>
            <a:rPr lang="en-US" altLang="ja-JP" sz="1100" baseline="0">
              <a:solidFill>
                <a:schemeClr val="dk1"/>
              </a:solidFill>
              <a:effectLst/>
              <a:latin typeface="+mn-lt"/>
              <a:ea typeface="+mn-ea"/>
              <a:cs typeface="+mn-cs"/>
            </a:rPr>
            <a:t>21</a:t>
          </a:r>
          <a:r>
            <a:rPr lang="ja-JP" altLang="ja-JP" sz="1100" baseline="0">
              <a:solidFill>
                <a:schemeClr val="dk1"/>
              </a:solidFill>
              <a:effectLst/>
              <a:latin typeface="+mn-lt"/>
              <a:ea typeface="+mn-ea"/>
              <a:cs typeface="+mn-cs"/>
            </a:rPr>
            <a:t>年度まで行った補償金免除繰上償還の実施により減少と</a:t>
          </a:r>
          <a:endParaRPr lang="ja-JP" altLang="ja-JP" sz="1400">
            <a:effectLst/>
          </a:endParaRPr>
        </a:p>
        <a:p>
          <a:r>
            <a:rPr lang="ja-JP" altLang="ja-JP" sz="1100" baseline="0">
              <a:solidFill>
                <a:schemeClr val="dk1"/>
              </a:solidFill>
              <a:effectLst/>
              <a:latin typeface="+mn-lt"/>
              <a:ea typeface="+mn-ea"/>
              <a:cs typeface="+mn-cs"/>
            </a:rPr>
            <a:t>なり、実質公債費比率は低くなってきている。</a:t>
          </a:r>
          <a:endParaRPr lang="ja-JP" altLang="ja-JP" sz="1400">
            <a:effectLst/>
          </a:endParaRPr>
        </a:p>
        <a:p>
          <a:r>
            <a:rPr lang="ja-JP" altLang="ja-JP" sz="1100" baseline="0">
              <a:solidFill>
                <a:schemeClr val="dk1"/>
              </a:solidFill>
              <a:effectLst/>
              <a:latin typeface="+mn-lt"/>
              <a:ea typeface="+mn-ea"/>
              <a:cs typeface="+mn-cs"/>
            </a:rPr>
            <a:t>　引き続き自立推進の精神で適切な事業計画及び実施により新規起債発行の抑制</a:t>
          </a:r>
          <a:endParaRPr lang="ja-JP" altLang="ja-JP" sz="1400">
            <a:effectLst/>
          </a:endParaRPr>
        </a:p>
        <a:p>
          <a:r>
            <a:rPr lang="ja-JP" altLang="ja-JP" sz="1100" baseline="0">
              <a:solidFill>
                <a:schemeClr val="dk1"/>
              </a:solidFill>
              <a:effectLst/>
              <a:latin typeface="+mn-lt"/>
              <a:ea typeface="+mn-ea"/>
              <a:cs typeface="+mn-cs"/>
            </a:rPr>
            <a:t>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公債費負担の状況グラフ枠">
          <a:extLst>
            <a:ext uri="{FF2B5EF4-FFF2-40B4-BE49-F238E27FC236}">
              <a16:creationId xmlns:a16="http://schemas.microsoft.com/office/drawing/2014/main" id="{00000000-0008-0000-0300-00006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44</xdr:row>
      <xdr:rowOff>132927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flipV="1">
          <a:off x="17018000" y="634153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105004</xdr:rowOff>
    </xdr:from>
    <xdr:ext cx="762000" cy="259045"/>
    <xdr:sp macro="" textlink="">
      <xdr:nvSpPr>
        <xdr:cNvPr id="368" name="公債費負担の状況最小値テキスト">
          <a:extLst>
            <a:ext uri="{FF2B5EF4-FFF2-40B4-BE49-F238E27FC236}">
              <a16:creationId xmlns:a16="http://schemas.microsoft.com/office/drawing/2014/main" id="{00000000-0008-0000-0300-000070010000}"/>
            </a:ext>
          </a:extLst>
        </xdr:cNvPr>
        <xdr:cNvSpPr txBox="1"/>
      </xdr:nvSpPr>
      <xdr:spPr>
        <a:xfrm>
          <a:off x="17106900" y="76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132927</xdr:rowOff>
    </xdr:from>
    <xdr:to>
      <xdr:col>81</xdr:col>
      <xdr:colOff>133350</xdr:colOff>
      <xdr:row>44</xdr:row>
      <xdr:rowOff>132927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767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0" name="公債費負担の状況最大値テキスト">
          <a:extLst>
            <a:ext uri="{FF2B5EF4-FFF2-40B4-BE49-F238E27FC236}">
              <a16:creationId xmlns:a16="http://schemas.microsoft.com/office/drawing/2014/main" id="{00000000-0008-0000-0300-000072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35983</xdr:rowOff>
    </xdr:from>
    <xdr:to>
      <xdr:col>81</xdr:col>
      <xdr:colOff>44450</xdr:colOff>
      <xdr:row>41</xdr:row>
      <xdr:rowOff>76200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6179800" y="70654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73" name="公債費負担の状況平均値テキスト">
          <a:extLst>
            <a:ext uri="{FF2B5EF4-FFF2-40B4-BE49-F238E27FC236}">
              <a16:creationId xmlns:a16="http://schemas.microsoft.com/office/drawing/2014/main" id="{00000000-0008-0000-0300-000075010000}"/>
            </a:ext>
          </a:extLst>
        </xdr:cNvPr>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76200</xdr:rowOff>
    </xdr:from>
    <xdr:to>
      <xdr:col>77</xdr:col>
      <xdr:colOff>44450</xdr:colOff>
      <xdr:row>41</xdr:row>
      <xdr:rowOff>108373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5290800" y="71056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108373</xdr:rowOff>
    </xdr:from>
    <xdr:to>
      <xdr:col>72</xdr:col>
      <xdr:colOff>203200</xdr:colOff>
      <xdr:row>41</xdr:row>
      <xdr:rowOff>108373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4401800" y="71378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124460</xdr:rowOff>
    </xdr:from>
    <xdr:to>
      <xdr:col>73</xdr:col>
      <xdr:colOff>44450</xdr:colOff>
      <xdr:row>41</xdr:row>
      <xdr:rowOff>54610</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5240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64787</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108373</xdr:rowOff>
    </xdr:from>
    <xdr:to>
      <xdr:col>68</xdr:col>
      <xdr:colOff>152400</xdr:colOff>
      <xdr:row>41</xdr:row>
      <xdr:rowOff>124460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3512800" y="713782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168081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3131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128710</xdr:rowOff>
    </xdr:from>
    <xdr:ext cx="762000" cy="259045"/>
    <xdr:sp macro="" textlink="">
      <xdr:nvSpPr>
        <xdr:cNvPr id="392" name="公債費負担の状況該当値テキスト">
          <a:extLst>
            <a:ext uri="{FF2B5EF4-FFF2-40B4-BE49-F238E27FC236}">
              <a16:creationId xmlns:a16="http://schemas.microsoft.com/office/drawing/2014/main" id="{00000000-0008-0000-0300-000088010000}"/>
            </a:ext>
          </a:extLst>
        </xdr:cNvPr>
        <xdr:cNvSpPr txBox="1"/>
      </xdr:nvSpPr>
      <xdr:spPr>
        <a:xfrm>
          <a:off x="17106900" y="69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25400</xdr:rowOff>
    </xdr:from>
    <xdr:to>
      <xdr:col>77</xdr:col>
      <xdr:colOff>95250</xdr:colOff>
      <xdr:row>41</xdr:row>
      <xdr:rowOff>127000</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57573</xdr:rowOff>
    </xdr:from>
    <xdr:to>
      <xdr:col>73</xdr:col>
      <xdr:colOff>44450</xdr:colOff>
      <xdr:row>41</xdr:row>
      <xdr:rowOff>159173</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5240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143950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57573</xdr:rowOff>
    </xdr:from>
    <xdr:to>
      <xdr:col>68</xdr:col>
      <xdr:colOff>203200</xdr:colOff>
      <xdr:row>41</xdr:row>
      <xdr:rowOff>159173</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4351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3462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類似団体内順位が低い状況である。主な要因は過去の大規模な事業の実施により、</a:t>
          </a:r>
          <a:endParaRPr lang="ja-JP" altLang="ja-JP" sz="1400">
            <a:effectLst/>
          </a:endParaRPr>
        </a:p>
        <a:p>
          <a:pPr fontAlgn="base"/>
          <a:r>
            <a:rPr lang="ja-JP" altLang="ja-JP" sz="1100" baseline="0">
              <a:solidFill>
                <a:schemeClr val="dk1"/>
              </a:solidFill>
              <a:effectLst/>
              <a:latin typeface="+mn-lt"/>
              <a:ea typeface="+mn-ea"/>
              <a:cs typeface="+mn-cs"/>
            </a:rPr>
            <a:t>地方債現在高が高いことがあげられる。</a:t>
          </a:r>
          <a:endParaRPr lang="ja-JP" altLang="ja-JP" sz="1400">
            <a:effectLst/>
          </a:endParaRPr>
        </a:p>
        <a:p>
          <a:pPr fontAlgn="base"/>
          <a:r>
            <a:rPr lang="ja-JP" altLang="ja-JP" sz="1100" baseline="0">
              <a:solidFill>
                <a:schemeClr val="dk1"/>
              </a:solidFill>
              <a:effectLst/>
              <a:latin typeface="+mn-lt"/>
              <a:ea typeface="+mn-ea"/>
              <a:cs typeface="+mn-cs"/>
            </a:rPr>
            <a:t>近年では補償金免除繰上償還や借入の抑制による将来負担額の減、財政調整基金や減債基金等の積み立てを行い、充当可能財源の増加を図った。</a:t>
          </a:r>
          <a:endParaRPr lang="ja-JP" altLang="ja-JP" sz="1400">
            <a:effectLst/>
          </a:endParaRPr>
        </a:p>
        <a:p>
          <a:pPr fontAlgn="base"/>
          <a:r>
            <a:rPr lang="ja-JP" altLang="ja-JP" sz="1100" baseline="0">
              <a:solidFill>
                <a:schemeClr val="dk1"/>
              </a:solidFill>
              <a:effectLst/>
              <a:latin typeface="+mn-lt"/>
              <a:ea typeface="+mn-ea"/>
              <a:cs typeface="+mn-cs"/>
            </a:rPr>
            <a:t>今後も自立精神に沿った事業を実施することで、地方債の新規発行の抑制し、財政の健全化に努める。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23777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370667"/>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167304</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7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23777</xdr:rowOff>
    </xdr:from>
    <xdr:to>
      <xdr:col>81</xdr:col>
      <xdr:colOff>133350</xdr:colOff>
      <xdr:row>22</xdr:row>
      <xdr:rowOff>23777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7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170109</xdr:rowOff>
    </xdr:from>
    <xdr:to>
      <xdr:col>81</xdr:col>
      <xdr:colOff>44450</xdr:colOff>
      <xdr:row>15</xdr:row>
      <xdr:rowOff>50941</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6179800" y="2570409"/>
          <a:ext cx="8382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5" name="将来負担の状況平均値テキスト">
          <a:extLst>
            <a:ext uri="{FF2B5EF4-FFF2-40B4-BE49-F238E27FC236}">
              <a16:creationId xmlns:a16="http://schemas.microsoft.com/office/drawing/2014/main" id="{00000000-0008-0000-0300-0000B3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136596</xdr:rowOff>
    </xdr:from>
    <xdr:to>
      <xdr:col>77</xdr:col>
      <xdr:colOff>44450</xdr:colOff>
      <xdr:row>15</xdr:row>
      <xdr:rowOff>50941</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5290800" y="2536896"/>
          <a:ext cx="889000" cy="8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136596</xdr:rowOff>
    </xdr:from>
    <xdr:to>
      <xdr:col>72</xdr:col>
      <xdr:colOff>203200</xdr:colOff>
      <xdr:row>14</xdr:row>
      <xdr:rowOff>137936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4401800" y="2536896"/>
          <a:ext cx="8890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137936</xdr:rowOff>
    </xdr:from>
    <xdr:to>
      <xdr:col>68</xdr:col>
      <xdr:colOff>152400</xdr:colOff>
      <xdr:row>15</xdr:row>
      <xdr:rowOff>14746</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3512800" y="253823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119309</xdr:rowOff>
    </xdr:from>
    <xdr:to>
      <xdr:col>81</xdr:col>
      <xdr:colOff>95250</xdr:colOff>
      <xdr:row>15</xdr:row>
      <xdr:rowOff>49459</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6967200" y="251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91386</xdr:rowOff>
    </xdr:from>
    <xdr:ext cx="762000" cy="259045"/>
    <xdr:sp macro="" textlink="">
      <xdr:nvSpPr>
        <xdr:cNvPr id="454" name="将来負担の状況該当値テキスト">
          <a:extLst>
            <a:ext uri="{FF2B5EF4-FFF2-40B4-BE49-F238E27FC236}">
              <a16:creationId xmlns:a16="http://schemas.microsoft.com/office/drawing/2014/main" id="{00000000-0008-0000-0300-0000C6010000}"/>
            </a:ext>
          </a:extLst>
        </xdr:cNvPr>
        <xdr:cNvSpPr txBox="1"/>
      </xdr:nvSpPr>
      <xdr:spPr>
        <a:xfrm>
          <a:off x="17106900" y="2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141</xdr:rowOff>
    </xdr:from>
    <xdr:to>
      <xdr:col>77</xdr:col>
      <xdr:colOff>95250</xdr:colOff>
      <xdr:row>15</xdr:row>
      <xdr:rowOff>101741</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6129000" y="257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86518</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658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85796</xdr:rowOff>
    </xdr:from>
    <xdr:to>
      <xdr:col>73</xdr:col>
      <xdr:colOff>44450</xdr:colOff>
      <xdr:row>15</xdr:row>
      <xdr:rowOff>15946</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5240000" y="248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723</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57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87136</xdr:rowOff>
    </xdr:from>
    <xdr:to>
      <xdr:col>68</xdr:col>
      <xdr:colOff>203200</xdr:colOff>
      <xdr:row>15</xdr:row>
      <xdr:rowOff>17286</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4351000" y="248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2063</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57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135396</xdr:rowOff>
    </xdr:from>
    <xdr:to>
      <xdr:col>64</xdr:col>
      <xdr:colOff>152400</xdr:colOff>
      <xdr:row>15</xdr:row>
      <xdr:rowOff>65546</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3462000" y="253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50323</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62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長野県南木曽町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4,092
4,064
215.93
3,877,793
3,750,923
76,670
2,373,257
3,857,531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類似団体平均と比較すると、人件費に係る経常収支比率が上回ってい</a:t>
          </a:r>
          <a:endParaRPr lang="ja-JP" altLang="ja-JP" sz="1400">
            <a:effectLst/>
          </a:endParaRPr>
        </a:p>
        <a:p>
          <a:r>
            <a:rPr lang="ja-JP" altLang="ja-JP" sz="1100" baseline="0">
              <a:solidFill>
                <a:schemeClr val="dk1"/>
              </a:solidFill>
              <a:effectLst/>
              <a:latin typeface="+mn-lt"/>
              <a:ea typeface="+mn-ea"/>
              <a:cs typeface="+mn-cs"/>
            </a:rPr>
            <a:t>る。今後、人件費関係経費全体について抑制する必要がある。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5080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148607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0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5080</xdr:rowOff>
    </xdr:from>
    <xdr:to>
      <xdr:col>24</xdr:col>
      <xdr:colOff>114300</xdr:colOff>
      <xdr:row>41</xdr:row>
      <xdr:rowOff>5080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3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27940</xdr:rowOff>
    </xdr:from>
    <xdr:to>
      <xdr:col>24</xdr:col>
      <xdr:colOff>25400</xdr:colOff>
      <xdr:row>36</xdr:row>
      <xdr:rowOff>50800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001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60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114300</xdr:rowOff>
    </xdr:from>
    <xdr:to>
      <xdr:col>24</xdr:col>
      <xdr:colOff>76200</xdr:colOff>
      <xdr:row>36</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16510</xdr:rowOff>
    </xdr:from>
    <xdr:to>
      <xdr:col>19</xdr:col>
      <xdr:colOff>187325</xdr:colOff>
      <xdr:row>36</xdr:row>
      <xdr:rowOff>27940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887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149860</xdr:rowOff>
    </xdr:from>
    <xdr:to>
      <xdr:col>15</xdr:col>
      <xdr:colOff>98425</xdr:colOff>
      <xdr:row>36</xdr:row>
      <xdr:rowOff>16510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506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106680</xdr:rowOff>
    </xdr:from>
    <xdr:to>
      <xdr:col>15</xdr:col>
      <xdr:colOff>149225</xdr:colOff>
      <xdr:row>36</xdr:row>
      <xdr:rowOff>36830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47007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7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130810</xdr:rowOff>
    </xdr:from>
    <xdr:to>
      <xdr:col>11</xdr:col>
      <xdr:colOff>9525</xdr:colOff>
      <xdr:row>35</xdr:row>
      <xdr:rowOff>149860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3156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110490</xdr:rowOff>
    </xdr:from>
    <xdr:to>
      <xdr:col>11</xdr:col>
      <xdr:colOff>60325</xdr:colOff>
      <xdr:row>36</xdr:row>
      <xdr:rowOff>40640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25417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143527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148590</xdr:rowOff>
    </xdr:from>
    <xdr:to>
      <xdr:col>20</xdr:col>
      <xdr:colOff>38100</xdr:colOff>
      <xdr:row>36</xdr:row>
      <xdr:rowOff>78740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63517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3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137160</xdr:rowOff>
    </xdr:from>
    <xdr:to>
      <xdr:col>15</xdr:col>
      <xdr:colOff>149225</xdr:colOff>
      <xdr:row>36</xdr:row>
      <xdr:rowOff>67310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3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52087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2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99060</xdr:rowOff>
    </xdr:from>
    <xdr:to>
      <xdr:col>11</xdr:col>
      <xdr:colOff>60325</xdr:colOff>
      <xdr:row>36</xdr:row>
      <xdr:rowOff>29210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39387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6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80010</xdr:rowOff>
    </xdr:from>
    <xdr:to>
      <xdr:col>6</xdr:col>
      <xdr:colOff>171450</xdr:colOff>
      <xdr:row>36</xdr:row>
      <xdr:rowOff>10160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166387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町施設の一部を指定管理や委託をしているが、類似団体を下回ってい</a:t>
          </a:r>
          <a:endParaRPr lang="ja-JP" altLang="ja-JP" sz="1400">
            <a:effectLst/>
          </a:endParaRPr>
        </a:p>
        <a:p>
          <a:r>
            <a:rPr lang="ja-JP" altLang="ja-JP" sz="1100" baseline="0">
              <a:solidFill>
                <a:schemeClr val="dk1"/>
              </a:solidFill>
              <a:effectLst/>
              <a:latin typeface="+mn-lt"/>
              <a:ea typeface="+mn-ea"/>
              <a:cs typeface="+mn-cs"/>
            </a:rPr>
            <a:t>る状況である。これからも上回らないように努める。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163576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6387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78503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0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163576</xdr:rowOff>
    </xdr:from>
    <xdr:to>
      <xdr:col>82</xdr:col>
      <xdr:colOff>196850</xdr:colOff>
      <xdr:row>14</xdr:row>
      <xdr:rowOff>163576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6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90424</xdr:rowOff>
    </xdr:from>
    <xdr:to>
      <xdr:col>82</xdr:col>
      <xdr:colOff>107950</xdr:colOff>
      <xdr:row>16</xdr:row>
      <xdr:rowOff>108712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83362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36847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95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81280</xdr:rowOff>
    </xdr:from>
    <xdr:to>
      <xdr:col>78</xdr:col>
      <xdr:colOff>69850</xdr:colOff>
      <xdr:row>16</xdr:row>
      <xdr:rowOff>108712</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8244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73914</xdr:rowOff>
    </xdr:from>
    <xdr:to>
      <xdr:col>78</xdr:col>
      <xdr:colOff>120650</xdr:colOff>
      <xdr:row>18</xdr:row>
      <xdr:rowOff>4064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160291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3074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81280</xdr:rowOff>
    </xdr:from>
    <xdr:to>
      <xdr:col>73</xdr:col>
      <xdr:colOff>180975</xdr:colOff>
      <xdr:row>16</xdr:row>
      <xdr:rowOff>85852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8244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72136</xdr:rowOff>
    </xdr:from>
    <xdr:to>
      <xdr:col>69</xdr:col>
      <xdr:colOff>92075</xdr:colOff>
      <xdr:row>16</xdr:row>
      <xdr:rowOff>85852</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8153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50563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9415</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39624</xdr:rowOff>
    </xdr:from>
    <xdr:to>
      <xdr:col>82</xdr:col>
      <xdr:colOff>158750</xdr:colOff>
      <xdr:row>16</xdr:row>
      <xdr:rowOff>141224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56151</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627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57912</xdr:rowOff>
    </xdr:from>
    <xdr:to>
      <xdr:col>78</xdr:col>
      <xdr:colOff>120650</xdr:colOff>
      <xdr:row>16</xdr:row>
      <xdr:rowOff>159512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169689</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69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30480</xdr:rowOff>
    </xdr:from>
    <xdr:to>
      <xdr:col>74</xdr:col>
      <xdr:colOff>31750</xdr:colOff>
      <xdr:row>16</xdr:row>
      <xdr:rowOff>132080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142257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35052</xdr:rowOff>
    </xdr:from>
    <xdr:to>
      <xdr:col>69</xdr:col>
      <xdr:colOff>142875</xdr:colOff>
      <xdr:row>16</xdr:row>
      <xdr:rowOff>136652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146829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21336</xdr:rowOff>
    </xdr:from>
    <xdr:to>
      <xdr:col>65</xdr:col>
      <xdr:colOff>53975</xdr:colOff>
      <xdr:row>16</xdr:row>
      <xdr:rowOff>122936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133113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chemeClr val="dk1"/>
              </a:solidFill>
              <a:effectLst/>
              <a:latin typeface="+mn-lt"/>
              <a:ea typeface="+mn-ea"/>
              <a:cs typeface="+mn-cs"/>
            </a:rPr>
            <a:t>保育園経費や障害者等関係経費、児童手当などにより増加傾向となり、</a:t>
          </a:r>
          <a:endParaRPr lang="ja-JP" altLang="ja-JP" sz="1400">
            <a:effectLst/>
          </a:endParaRPr>
        </a:p>
        <a:p>
          <a:pPr fontAlgn="base"/>
          <a:r>
            <a:rPr lang="ja-JP" altLang="ja-JP" sz="1100" baseline="0">
              <a:solidFill>
                <a:schemeClr val="dk1"/>
              </a:solidFill>
              <a:effectLst/>
              <a:latin typeface="+mn-lt"/>
              <a:ea typeface="+mn-ea"/>
              <a:cs typeface="+mn-cs"/>
            </a:rPr>
            <a:t>類似団体内順位は平均以下となっている。</a:t>
          </a:r>
          <a:endParaRPr lang="ja-JP" altLang="ja-JP" sz="1400">
            <a:effectLst/>
          </a:endParaRPr>
        </a:p>
        <a:p>
          <a:pPr fontAlgn="base"/>
          <a:r>
            <a:rPr lang="ja-JP" altLang="ja-JP" sz="1100" baseline="0">
              <a:solidFill>
                <a:schemeClr val="dk1"/>
              </a:solidFill>
              <a:effectLst/>
              <a:latin typeface="+mn-lt"/>
              <a:ea typeface="+mn-ea"/>
              <a:cs typeface="+mn-cs"/>
            </a:rPr>
            <a:t>　高齢化により上昇傾向すると推測されるが、それをなるべく抑えるように</a:t>
          </a:r>
          <a:endParaRPr lang="ja-JP" altLang="ja-JP" sz="1400">
            <a:effectLst/>
          </a:endParaRPr>
        </a:p>
        <a:p>
          <a:r>
            <a:rPr lang="ja-JP" altLang="ja-JP" sz="1100" baseline="0">
              <a:solidFill>
                <a:schemeClr val="dk1"/>
              </a:solidFill>
              <a:effectLst/>
              <a:latin typeface="+mn-lt"/>
              <a:ea typeface="+mn-ea"/>
              <a:cs typeface="+mn-cs"/>
            </a:rPr>
            <a:t>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60</xdr:row>
      <xdr:rowOff>159657</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29028</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6139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84562</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4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29028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6139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163484</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29028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6139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163484</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151493</xdr:rowOff>
    </xdr:from>
    <xdr:to>
      <xdr:col>11</xdr:col>
      <xdr:colOff>9525</xdr:colOff>
      <xdr:row>56</xdr:row>
      <xdr:rowOff>12700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581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163484</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163484</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121755</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149678</xdr:rowOff>
    </xdr:from>
    <xdr:to>
      <xdr:col>15</xdr:col>
      <xdr:colOff>149225</xdr:colOff>
      <xdr:row>56</xdr:row>
      <xdr:rowOff>79828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64605</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100693</xdr:rowOff>
    </xdr:from>
    <xdr:to>
      <xdr:col>6</xdr:col>
      <xdr:colOff>171450</xdr:colOff>
      <xdr:row>56</xdr:row>
      <xdr:rowOff>30843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15620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類似団体平均を上回っているのは、簡易水道及び下水道事業への繰出金で、平成</a:t>
          </a:r>
          <a:r>
            <a:rPr lang="en-US" altLang="ja-JP" sz="1100" baseline="0">
              <a:solidFill>
                <a:schemeClr val="dk1"/>
              </a:solidFill>
              <a:effectLst/>
              <a:latin typeface="+mn-lt"/>
              <a:ea typeface="+mn-ea"/>
              <a:cs typeface="+mn-cs"/>
            </a:rPr>
            <a:t>19</a:t>
          </a:r>
          <a:r>
            <a:rPr lang="ja-JP" altLang="ja-JP" sz="1100" baseline="0">
              <a:solidFill>
                <a:schemeClr val="dk1"/>
              </a:solidFill>
              <a:effectLst/>
              <a:latin typeface="+mn-lt"/>
              <a:ea typeface="+mn-ea"/>
              <a:cs typeface="+mn-cs"/>
            </a:rPr>
            <a:t>年度からの補償金免除繰上償還により公債費分は減少傾向である</a:t>
          </a:r>
          <a:r>
            <a:rPr lang="ja-JP" altLang="en-US" sz="1100" baseline="0">
              <a:solidFill>
                <a:schemeClr val="dk1"/>
              </a:solidFill>
              <a:effectLst/>
              <a:latin typeface="+mn-lt"/>
              <a:ea typeface="+mn-ea"/>
              <a:cs typeface="+mn-cs"/>
            </a:rPr>
            <a:t>。</a:t>
          </a:r>
          <a:endParaRPr lang="en-US" altLang="ja-JP" sz="1100" baseline="0">
            <a:solidFill>
              <a:schemeClr val="dk1"/>
            </a:solidFill>
            <a:effectLst/>
            <a:latin typeface="+mn-lt"/>
            <a:ea typeface="+mn-ea"/>
            <a:cs typeface="+mn-cs"/>
          </a:endParaRPr>
        </a:p>
        <a:p>
          <a:pPr fontAlgn="base"/>
          <a:r>
            <a:rPr lang="ja-JP" altLang="ja-JP" sz="1100" baseline="0">
              <a:solidFill>
                <a:schemeClr val="dk1"/>
              </a:solidFill>
              <a:effectLst/>
              <a:latin typeface="+mn-lt"/>
              <a:ea typeface="+mn-ea"/>
              <a:cs typeface="+mn-cs"/>
            </a:rPr>
            <a:t>人口の減や節水志向により料金収入が減少していることが要因である。料金収入の確保及び維持管理費の抑制に努める。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59</xdr:row>
      <xdr:rowOff>156718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271000"/>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128795</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244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156718</xdr:rowOff>
    </xdr:from>
    <xdr:to>
      <xdr:col>82</xdr:col>
      <xdr:colOff>196850</xdr:colOff>
      <xdr:row>59</xdr:row>
      <xdr:rowOff>156718</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272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33274</xdr:rowOff>
    </xdr:from>
    <xdr:to>
      <xdr:col>82</xdr:col>
      <xdr:colOff>107950</xdr:colOff>
      <xdr:row>57</xdr:row>
      <xdr:rowOff>37846</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8059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115587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37846</xdr:rowOff>
    </xdr:from>
    <xdr:to>
      <xdr:col>78</xdr:col>
      <xdr:colOff>69850</xdr:colOff>
      <xdr:row>57</xdr:row>
      <xdr:rowOff>65278</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8104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94488</xdr:rowOff>
    </xdr:from>
    <xdr:to>
      <xdr:col>78</xdr:col>
      <xdr:colOff>120650</xdr:colOff>
      <xdr:row>57</xdr:row>
      <xdr:rowOff>24638</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34815</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464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65278</xdr:rowOff>
    </xdr:from>
    <xdr:to>
      <xdr:col>73</xdr:col>
      <xdr:colOff>180975</xdr:colOff>
      <xdr:row>57</xdr:row>
      <xdr:rowOff>83566</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98379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112776</xdr:rowOff>
    </xdr:from>
    <xdr:to>
      <xdr:col>74</xdr:col>
      <xdr:colOff>31750</xdr:colOff>
      <xdr:row>57</xdr:row>
      <xdr:rowOff>42926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53103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65278</xdr:rowOff>
    </xdr:from>
    <xdr:to>
      <xdr:col>69</xdr:col>
      <xdr:colOff>92075</xdr:colOff>
      <xdr:row>57</xdr:row>
      <xdr:rowOff>83566</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8379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85344</xdr:rowOff>
    </xdr:from>
    <xdr:to>
      <xdr:col>69</xdr:col>
      <xdr:colOff>142875</xdr:colOff>
      <xdr:row>57</xdr:row>
      <xdr:rowOff>15494</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25671</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108204</xdr:rowOff>
    </xdr:from>
    <xdr:to>
      <xdr:col>65</xdr:col>
      <xdr:colOff>53975</xdr:colOff>
      <xdr:row>57</xdr:row>
      <xdr:rowOff>38354</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48531</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126001</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72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158496</xdr:rowOff>
    </xdr:from>
    <xdr:to>
      <xdr:col>78</xdr:col>
      <xdr:colOff>120650</xdr:colOff>
      <xdr:row>57</xdr:row>
      <xdr:rowOff>88646</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73423</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846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14478</xdr:rowOff>
    </xdr:from>
    <xdr:to>
      <xdr:col>74</xdr:col>
      <xdr:colOff>31750</xdr:colOff>
      <xdr:row>57</xdr:row>
      <xdr:rowOff>116078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100855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32766</xdr:rowOff>
    </xdr:from>
    <xdr:to>
      <xdr:col>69</xdr:col>
      <xdr:colOff>142875</xdr:colOff>
      <xdr:row>57</xdr:row>
      <xdr:rowOff>134366</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119143</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14478</xdr:rowOff>
    </xdr:from>
    <xdr:to>
      <xdr:col>65</xdr:col>
      <xdr:colOff>53975</xdr:colOff>
      <xdr:row>57</xdr:row>
      <xdr:rowOff>116078</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100855</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chemeClr val="dk1"/>
              </a:solidFill>
              <a:effectLst/>
              <a:latin typeface="+mn-lt"/>
              <a:ea typeface="+mn-ea"/>
              <a:cs typeface="+mn-cs"/>
            </a:rPr>
            <a:t>当町には土地開発公社や第３セクター等の大型外郭団体はないが、</a:t>
          </a:r>
          <a:endParaRPr lang="ja-JP" altLang="ja-JP" sz="1400">
            <a:effectLst/>
          </a:endParaRPr>
        </a:p>
        <a:p>
          <a:pPr fontAlgn="base"/>
          <a:r>
            <a:rPr lang="ja-JP" altLang="ja-JP" sz="1100" baseline="0">
              <a:solidFill>
                <a:schemeClr val="dk1"/>
              </a:solidFill>
              <a:effectLst/>
              <a:latin typeface="+mn-lt"/>
              <a:ea typeface="+mn-ea"/>
              <a:cs typeface="+mn-cs"/>
            </a:rPr>
            <a:t>最も影響の大きい広域連合負担金が増加傾向とならないよう注意</a:t>
          </a:r>
          <a:endParaRPr lang="ja-JP" altLang="ja-JP" sz="1400">
            <a:effectLst/>
          </a:endParaRPr>
        </a:p>
        <a:p>
          <a:r>
            <a:rPr lang="ja-JP" altLang="ja-JP" sz="1100" baseline="0">
              <a:solidFill>
                <a:schemeClr val="dk1"/>
              </a:solidFill>
              <a:effectLst/>
              <a:latin typeface="+mn-lt"/>
              <a:ea typeface="+mn-ea"/>
              <a:cs typeface="+mn-cs"/>
            </a:rPr>
            <a:t>する必要がある。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5842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59968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133858</xdr:rowOff>
    </xdr:from>
    <xdr:to>
      <xdr:col>82</xdr:col>
      <xdr:colOff>107950</xdr:colOff>
      <xdr:row>38</xdr:row>
      <xdr:rowOff>26416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47750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88138</xdr:rowOff>
    </xdr:from>
    <xdr:to>
      <xdr:col>78</xdr:col>
      <xdr:colOff>69850</xdr:colOff>
      <xdr:row>38</xdr:row>
      <xdr:rowOff>26416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43178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88138</xdr:rowOff>
    </xdr:from>
    <xdr:to>
      <xdr:col>73</xdr:col>
      <xdr:colOff>180975</xdr:colOff>
      <xdr:row>37</xdr:row>
      <xdr:rowOff>106426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4317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94251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106426</xdr:rowOff>
    </xdr:from>
    <xdr:to>
      <xdr:col>69</xdr:col>
      <xdr:colOff>92075</xdr:colOff>
      <xdr:row>37</xdr:row>
      <xdr:rowOff>106426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450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83058</xdr:rowOff>
    </xdr:from>
    <xdr:to>
      <xdr:col>82</xdr:col>
      <xdr:colOff>158750</xdr:colOff>
      <xdr:row>38</xdr:row>
      <xdr:rowOff>13208</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55135</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147066</xdr:rowOff>
    </xdr:from>
    <xdr:to>
      <xdr:col>78</xdr:col>
      <xdr:colOff>120650</xdr:colOff>
      <xdr:row>38</xdr:row>
      <xdr:rowOff>77215</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61993</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577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37338</xdr:rowOff>
    </xdr:from>
    <xdr:to>
      <xdr:col>74</xdr:col>
      <xdr:colOff>31750</xdr:colOff>
      <xdr:row>37</xdr:row>
      <xdr:rowOff>138938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55626</xdr:rowOff>
    </xdr:from>
    <xdr:to>
      <xdr:col>69</xdr:col>
      <xdr:colOff>142875</xdr:colOff>
      <xdr:row>37</xdr:row>
      <xdr:rowOff>157226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142003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55626</xdr:rowOff>
    </xdr:from>
    <xdr:to>
      <xdr:col>65</xdr:col>
      <xdr:colOff>53975</xdr:colOff>
      <xdr:row>37</xdr:row>
      <xdr:rowOff>157226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142003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補償金免除繰上償還を積極的に実施した結果減少傾向となってい</a:t>
          </a:r>
          <a:r>
            <a:rPr lang="ja-JP" altLang="en-US" sz="1100" baseline="0">
              <a:solidFill>
                <a:schemeClr val="dk1"/>
              </a:solidFill>
              <a:effectLst/>
              <a:latin typeface="+mn-lt"/>
              <a:ea typeface="+mn-ea"/>
              <a:cs typeface="+mn-cs"/>
            </a:rPr>
            <a:t>た</a:t>
          </a:r>
          <a:endParaRPr lang="ja-JP" altLang="ja-JP" sz="1400">
            <a:effectLst/>
          </a:endParaRPr>
        </a:p>
        <a:p>
          <a:r>
            <a:rPr lang="ja-JP" altLang="ja-JP" sz="1100" baseline="0">
              <a:solidFill>
                <a:schemeClr val="dk1"/>
              </a:solidFill>
              <a:effectLst/>
              <a:latin typeface="+mn-lt"/>
              <a:ea typeface="+mn-ea"/>
              <a:cs typeface="+mn-cs"/>
            </a:rPr>
            <a:t>が、過去の大型事業の借入により類似団体を上回る</a:t>
          </a:r>
          <a:r>
            <a:rPr lang="en-US" altLang="ja-JP" sz="1100" baseline="0">
              <a:solidFill>
                <a:schemeClr val="dk1"/>
              </a:solidFill>
              <a:effectLst/>
              <a:latin typeface="+mn-lt"/>
              <a:ea typeface="+mn-ea"/>
              <a:cs typeface="+mn-cs"/>
            </a:rPr>
            <a:t>17.3%</a:t>
          </a:r>
          <a:r>
            <a:rPr lang="ja-JP" altLang="ja-JP" sz="1100" baseline="0">
              <a:solidFill>
                <a:schemeClr val="dk1"/>
              </a:solidFill>
              <a:effectLst/>
              <a:latin typeface="+mn-lt"/>
              <a:ea typeface="+mn-ea"/>
              <a:cs typeface="+mn-cs"/>
            </a:rPr>
            <a:t>となって</a:t>
          </a:r>
          <a:r>
            <a:rPr lang="ja-JP" altLang="en-US" sz="1100" baseline="0">
              <a:solidFill>
                <a:schemeClr val="dk1"/>
              </a:solidFill>
              <a:effectLst/>
              <a:latin typeface="+mn-lt"/>
              <a:ea typeface="+mn-ea"/>
              <a:cs typeface="+mn-cs"/>
            </a:rPr>
            <a:t>おり前年度から</a:t>
          </a:r>
          <a:r>
            <a:rPr lang="en-US" altLang="ja-JP" sz="1100" baseline="0">
              <a:solidFill>
                <a:schemeClr val="dk1"/>
              </a:solidFill>
              <a:effectLst/>
              <a:latin typeface="+mn-lt"/>
              <a:ea typeface="+mn-ea"/>
              <a:cs typeface="+mn-cs"/>
            </a:rPr>
            <a:t>0.1</a:t>
          </a:r>
          <a:r>
            <a:rPr lang="ja-JP" altLang="en-US" sz="1100" baseline="0">
              <a:solidFill>
                <a:schemeClr val="dk1"/>
              </a:solidFill>
              <a:effectLst/>
              <a:latin typeface="+mn-lt"/>
              <a:ea typeface="+mn-ea"/>
              <a:cs typeface="+mn-cs"/>
            </a:rPr>
            <a:t>％増加している。</a:t>
          </a:r>
          <a:endParaRPr lang="en-US" altLang="ja-JP" sz="1100" baseline="0">
            <a:solidFill>
              <a:schemeClr val="dk1"/>
            </a:solidFill>
            <a:effectLst/>
            <a:latin typeface="+mn-lt"/>
            <a:ea typeface="+mn-ea"/>
            <a:cs typeface="+mn-cs"/>
          </a:endParaRPr>
        </a:p>
        <a:p>
          <a:r>
            <a:rPr lang="ja-JP" altLang="ja-JP" sz="1100" baseline="0">
              <a:solidFill>
                <a:schemeClr val="dk1"/>
              </a:solidFill>
              <a:effectLst/>
              <a:latin typeface="+mn-lt"/>
              <a:ea typeface="+mn-ea"/>
              <a:cs typeface="+mn-cs"/>
            </a:rPr>
            <a:t>自立推進の精神に沿った事業を計画・実施し地方債の発行を抑制する。</a:t>
          </a:r>
          <a:endParaRPr lang="ja-JP" altLang="ja-JP" sz="1400">
            <a:effectLst/>
          </a:endParaRPr>
        </a:p>
        <a:p>
          <a:r>
            <a:rPr lang="ja-JP" altLang="ja-JP" sz="1100" baseline="0">
              <a:solidFill>
                <a:schemeClr val="dk1"/>
              </a:solidFill>
              <a:effectLst/>
              <a:latin typeface="+mn-lt"/>
              <a:ea typeface="+mn-ea"/>
              <a:cs typeface="+mn-cs"/>
            </a:rPr>
            <a:t>また、繰上償還を積極的に行い公債費の削減に努める。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54611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134620</xdr:rowOff>
    </xdr:from>
    <xdr:to>
      <xdr:col>24</xdr:col>
      <xdr:colOff>25400</xdr:colOff>
      <xdr:row>76</xdr:row>
      <xdr:rowOff>138430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1648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134620</xdr:rowOff>
    </xdr:from>
    <xdr:to>
      <xdr:col>19</xdr:col>
      <xdr:colOff>187325</xdr:colOff>
      <xdr:row>76</xdr:row>
      <xdr:rowOff>165100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164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xdr:rowOff>
    </xdr:from>
    <xdr:to>
      <xdr:col>20</xdr:col>
      <xdr:colOff>38100</xdr:colOff>
      <xdr:row>76</xdr:row>
      <xdr:rowOff>113030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123207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161289</xdr:rowOff>
    </xdr:from>
    <xdr:to>
      <xdr:col>15</xdr:col>
      <xdr:colOff>98425</xdr:colOff>
      <xdr:row>76</xdr:row>
      <xdr:rowOff>165100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1914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153670</xdr:rowOff>
    </xdr:from>
    <xdr:to>
      <xdr:col>11</xdr:col>
      <xdr:colOff>9525</xdr:colOff>
      <xdr:row>76</xdr:row>
      <xdr:rowOff>161289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1838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41911</xdr:rowOff>
    </xdr:from>
    <xdr:to>
      <xdr:col>11</xdr:col>
      <xdr:colOff>60325</xdr:colOff>
      <xdr:row>76</xdr:row>
      <xdr:rowOff>143511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153687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57150</xdr:rowOff>
    </xdr:from>
    <xdr:to>
      <xdr:col>6</xdr:col>
      <xdr:colOff>171450</xdr:colOff>
      <xdr:row>76</xdr:row>
      <xdr:rowOff>158750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168927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87630</xdr:rowOff>
    </xdr:from>
    <xdr:to>
      <xdr:col>24</xdr:col>
      <xdr:colOff>76200</xdr:colOff>
      <xdr:row>77</xdr:row>
      <xdr:rowOff>17780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59707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08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83820</xdr:rowOff>
    </xdr:from>
    <xdr:to>
      <xdr:col>20</xdr:col>
      <xdr:colOff>38100</xdr:colOff>
      <xdr:row>77</xdr:row>
      <xdr:rowOff>13970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170197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200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114300</xdr:rowOff>
    </xdr:from>
    <xdr:to>
      <xdr:col>15</xdr:col>
      <xdr:colOff>149225</xdr:colOff>
      <xdr:row>77</xdr:row>
      <xdr:rowOff>44450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110489</xdr:rowOff>
    </xdr:from>
    <xdr:to>
      <xdr:col>11</xdr:col>
      <xdr:colOff>60325</xdr:colOff>
      <xdr:row>77</xdr:row>
      <xdr:rowOff>40639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17797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年々増加傾向であるが、類似団体平均と比較すると若干</a:t>
          </a:r>
          <a:r>
            <a:rPr lang="ja-JP" altLang="en-US" sz="1100" baseline="0">
              <a:solidFill>
                <a:schemeClr val="dk1"/>
              </a:solidFill>
              <a:effectLst/>
              <a:latin typeface="+mn-lt"/>
              <a:ea typeface="+mn-ea"/>
              <a:cs typeface="+mn-cs"/>
            </a:rPr>
            <a:t>下回っており、経常経費が抑制され改善されていることが見える</a:t>
          </a:r>
          <a:r>
            <a:rPr lang="ja-JP" altLang="ja-JP" sz="1100" baseline="0">
              <a:solidFill>
                <a:schemeClr val="dk1"/>
              </a:solidFill>
              <a:effectLst/>
              <a:latin typeface="+mn-lt"/>
              <a:ea typeface="+mn-ea"/>
              <a:cs typeface="+mn-cs"/>
            </a:rPr>
            <a:t>。今後</a:t>
          </a:r>
          <a:r>
            <a:rPr lang="ja-JP" altLang="en-US" sz="1100" baseline="0">
              <a:solidFill>
                <a:schemeClr val="dk1"/>
              </a:solidFill>
              <a:effectLst/>
              <a:latin typeface="+mn-lt"/>
              <a:ea typeface="+mn-ea"/>
              <a:cs typeface="+mn-cs"/>
            </a:rPr>
            <a:t>も</a:t>
          </a:r>
          <a:r>
            <a:rPr lang="ja-JP" altLang="ja-JP" sz="1100" baseline="0">
              <a:solidFill>
                <a:schemeClr val="dk1"/>
              </a:solidFill>
              <a:effectLst/>
              <a:latin typeface="+mn-lt"/>
              <a:ea typeface="+mn-ea"/>
              <a:cs typeface="+mn-cs"/>
            </a:rPr>
            <a:t>上回らないように会計全体で経常経費の抑制を図る。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45235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157480</xdr:rowOff>
    </xdr:from>
    <xdr:to>
      <xdr:col>82</xdr:col>
      <xdr:colOff>107950</xdr:colOff>
      <xdr:row>77</xdr:row>
      <xdr:rowOff>5080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1876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90188</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118111</xdr:rowOff>
    </xdr:from>
    <xdr:to>
      <xdr:col>82</xdr:col>
      <xdr:colOff>158750</xdr:colOff>
      <xdr:row>77</xdr:row>
      <xdr:rowOff>48261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123189</xdr:rowOff>
    </xdr:from>
    <xdr:to>
      <xdr:col>78</xdr:col>
      <xdr:colOff>69850</xdr:colOff>
      <xdr:row>77</xdr:row>
      <xdr:rowOff>5080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315338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114300</xdr:rowOff>
    </xdr:from>
    <xdr:to>
      <xdr:col>78</xdr:col>
      <xdr:colOff>120650</xdr:colOff>
      <xdr:row>77</xdr:row>
      <xdr:rowOff>44450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54627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107950</xdr:rowOff>
    </xdr:from>
    <xdr:to>
      <xdr:col>73</xdr:col>
      <xdr:colOff>180975</xdr:colOff>
      <xdr:row>76</xdr:row>
      <xdr:rowOff>123189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1381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54611</xdr:rowOff>
    </xdr:from>
    <xdr:to>
      <xdr:col>69</xdr:col>
      <xdr:colOff>92075</xdr:colOff>
      <xdr:row>76</xdr:row>
      <xdr:rowOff>107950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08481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58437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106680</xdr:rowOff>
    </xdr:from>
    <xdr:to>
      <xdr:col>82</xdr:col>
      <xdr:colOff>158750</xdr:colOff>
      <xdr:row>77</xdr:row>
      <xdr:rowOff>36830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123207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125730</xdr:rowOff>
    </xdr:from>
    <xdr:to>
      <xdr:col>78</xdr:col>
      <xdr:colOff>120650</xdr:colOff>
      <xdr:row>77</xdr:row>
      <xdr:rowOff>55880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40657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24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72389</xdr:rowOff>
    </xdr:from>
    <xdr:to>
      <xdr:col>74</xdr:col>
      <xdr:colOff>31750</xdr:colOff>
      <xdr:row>77</xdr:row>
      <xdr:rowOff>2539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12717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57150</xdr:rowOff>
    </xdr:from>
    <xdr:to>
      <xdr:col>69</xdr:col>
      <xdr:colOff>142875</xdr:colOff>
      <xdr:row>76</xdr:row>
      <xdr:rowOff>158750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143527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3811</xdr:rowOff>
    </xdr:from>
    <xdr:to>
      <xdr:col>65</xdr:col>
      <xdr:colOff>53975</xdr:colOff>
      <xdr:row>76</xdr:row>
      <xdr:rowOff>105411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90188</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12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長野県南木曽町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14647</xdr:rowOff>
    </xdr:from>
    <xdr:to>
      <xdr:col>29</xdr:col>
      <xdr:colOff>127000</xdr:colOff>
      <xdr:row>19</xdr:row>
      <xdr:rowOff>7764</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91122"/>
          <a:ext cx="0" cy="10218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151291</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8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7764</xdr:rowOff>
    </xdr:from>
    <xdr:to>
      <xdr:col>30</xdr:col>
      <xdr:colOff>25400</xdr:colOff>
      <xdr:row>19</xdr:row>
      <xdr:rowOff>7764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129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101024</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3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14647</xdr:rowOff>
    </xdr:from>
    <xdr:to>
      <xdr:col>30</xdr:col>
      <xdr:colOff>25400</xdr:colOff>
      <xdr:row>13</xdr:row>
      <xdr:rowOff>14647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91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11770</xdr:rowOff>
    </xdr:from>
    <xdr:to>
      <xdr:col>29</xdr:col>
      <xdr:colOff>127000</xdr:colOff>
      <xdr:row>18</xdr:row>
      <xdr:rowOff>21455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45495"/>
          <a:ext cx="647700" cy="9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144734</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35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128207</xdr:rowOff>
    </xdr:from>
    <xdr:to>
      <xdr:col>29</xdr:col>
      <xdr:colOff>177800</xdr:colOff>
      <xdr:row>18</xdr:row>
      <xdr:rowOff>58357</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90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21455</xdr:rowOff>
    </xdr:from>
    <xdr:to>
      <xdr:col>26</xdr:col>
      <xdr:colOff>50800</xdr:colOff>
      <xdr:row>18</xdr:row>
      <xdr:rowOff>31908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55180"/>
          <a:ext cx="698500" cy="10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135457</xdr:rowOff>
    </xdr:from>
    <xdr:to>
      <xdr:col>26</xdr:col>
      <xdr:colOff>101600</xdr:colOff>
      <xdr:row>18</xdr:row>
      <xdr:rowOff>65607</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97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75784</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6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31908</xdr:rowOff>
    </xdr:from>
    <xdr:to>
      <xdr:col>22</xdr:col>
      <xdr:colOff>114300</xdr:colOff>
      <xdr:row>18</xdr:row>
      <xdr:rowOff>52962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65633"/>
          <a:ext cx="698500" cy="21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148399</xdr:rowOff>
    </xdr:from>
    <xdr:to>
      <xdr:col>22</xdr:col>
      <xdr:colOff>165100</xdr:colOff>
      <xdr:row>18</xdr:row>
      <xdr:rowOff>78549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1106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88726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7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52962</xdr:rowOff>
    </xdr:from>
    <xdr:to>
      <xdr:col>18</xdr:col>
      <xdr:colOff>177800</xdr:colOff>
      <xdr:row>18</xdr:row>
      <xdr:rowOff>54391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86687"/>
          <a:ext cx="698500" cy="1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157938</xdr:rowOff>
    </xdr:from>
    <xdr:to>
      <xdr:col>19</xdr:col>
      <xdr:colOff>38100</xdr:colOff>
      <xdr:row>18</xdr:row>
      <xdr:rowOff>88088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120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98265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89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10497</xdr:rowOff>
    </xdr:from>
    <xdr:to>
      <xdr:col>15</xdr:col>
      <xdr:colOff>101600</xdr:colOff>
      <xdr:row>18</xdr:row>
      <xdr:rowOff>112097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96874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23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132420</xdr:rowOff>
    </xdr:from>
    <xdr:to>
      <xdr:col>29</xdr:col>
      <xdr:colOff>177800</xdr:colOff>
      <xdr:row>18</xdr:row>
      <xdr:rowOff>62570</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94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104497</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142105</xdr:rowOff>
    </xdr:from>
    <xdr:to>
      <xdr:col>26</xdr:col>
      <xdr:colOff>101600</xdr:colOff>
      <xdr:row>18</xdr:row>
      <xdr:rowOff>72255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04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57032</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190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152558</xdr:rowOff>
    </xdr:from>
    <xdr:to>
      <xdr:col>22</xdr:col>
      <xdr:colOff>165100</xdr:colOff>
      <xdr:row>18</xdr:row>
      <xdr:rowOff>82708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14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67485</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01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2162</xdr:rowOff>
    </xdr:from>
    <xdr:to>
      <xdr:col>19</xdr:col>
      <xdr:colOff>38100</xdr:colOff>
      <xdr:row>18</xdr:row>
      <xdr:rowOff>103762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35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88539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22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3591</xdr:rowOff>
    </xdr:from>
    <xdr:to>
      <xdr:col>15</xdr:col>
      <xdr:colOff>101600</xdr:colOff>
      <xdr:row>18</xdr:row>
      <xdr:rowOff>105191</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37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115368</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90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28245</xdr:rowOff>
    </xdr:from>
    <xdr:to>
      <xdr:col>29</xdr:col>
      <xdr:colOff>127000</xdr:colOff>
      <xdr:row>37</xdr:row>
      <xdr:rowOff>168544</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52795"/>
          <a:ext cx="0" cy="13404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140621</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65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168544</xdr:rowOff>
    </xdr:from>
    <xdr:to>
      <xdr:col>30</xdr:col>
      <xdr:colOff>25400</xdr:colOff>
      <xdr:row>37</xdr:row>
      <xdr:rowOff>168544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932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286072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9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28245</xdr:rowOff>
    </xdr:from>
    <xdr:to>
      <xdr:col>30</xdr:col>
      <xdr:colOff>25400</xdr:colOff>
      <xdr:row>33</xdr:row>
      <xdr:rowOff>28245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527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14651</xdr:rowOff>
    </xdr:from>
    <xdr:to>
      <xdr:col>29</xdr:col>
      <xdr:colOff>127000</xdr:colOff>
      <xdr:row>36</xdr:row>
      <xdr:rowOff>20107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967901"/>
          <a:ext cx="647700" cy="5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108614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189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263537</xdr:rowOff>
    </xdr:from>
    <xdr:to>
      <xdr:col>29</xdr:col>
      <xdr:colOff>177800</xdr:colOff>
      <xdr:row>36</xdr:row>
      <xdr:rowOff>22237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738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323329</xdr:rowOff>
    </xdr:from>
    <xdr:to>
      <xdr:col>26</xdr:col>
      <xdr:colOff>50800</xdr:colOff>
      <xdr:row>36</xdr:row>
      <xdr:rowOff>20107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933679"/>
          <a:ext cx="698500" cy="39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292753</xdr:rowOff>
    </xdr:from>
    <xdr:to>
      <xdr:col>26</xdr:col>
      <xdr:colOff>101600</xdr:colOff>
      <xdr:row>36</xdr:row>
      <xdr:rowOff>51453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61630</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671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309332</xdr:rowOff>
    </xdr:from>
    <xdr:to>
      <xdr:col>22</xdr:col>
      <xdr:colOff>114300</xdr:colOff>
      <xdr:row>35</xdr:row>
      <xdr:rowOff>323329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919682"/>
          <a:ext cx="698500" cy="13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288394</xdr:rowOff>
    </xdr:from>
    <xdr:to>
      <xdr:col>22</xdr:col>
      <xdr:colOff>165100</xdr:colOff>
      <xdr:row>36</xdr:row>
      <xdr:rowOff>47094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31871</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985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309332</xdr:rowOff>
    </xdr:from>
    <xdr:to>
      <xdr:col>18</xdr:col>
      <xdr:colOff>177800</xdr:colOff>
      <xdr:row>35</xdr:row>
      <xdr:rowOff>324335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919682"/>
          <a:ext cx="698500" cy="15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281856</xdr:rowOff>
    </xdr:from>
    <xdr:to>
      <xdr:col>19</xdr:col>
      <xdr:colOff>38100</xdr:colOff>
      <xdr:row>36</xdr:row>
      <xdr:rowOff>40556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25333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97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265260</xdr:rowOff>
    </xdr:from>
    <xdr:to>
      <xdr:col>15</xdr:col>
      <xdr:colOff>101600</xdr:colOff>
      <xdr:row>36</xdr:row>
      <xdr:rowOff>23960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34137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6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306751</xdr:rowOff>
    </xdr:from>
    <xdr:to>
      <xdr:col>29</xdr:col>
      <xdr:colOff>177800</xdr:colOff>
      <xdr:row>36</xdr:row>
      <xdr:rowOff>65451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917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278828</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889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312207</xdr:rowOff>
    </xdr:from>
    <xdr:to>
      <xdr:col>26</xdr:col>
      <xdr:colOff>101600</xdr:colOff>
      <xdr:row>36</xdr:row>
      <xdr:rowOff>70907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922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55684</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00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272529</xdr:rowOff>
    </xdr:from>
    <xdr:to>
      <xdr:col>22</xdr:col>
      <xdr:colOff>165100</xdr:colOff>
      <xdr:row>36</xdr:row>
      <xdr:rowOff>31229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882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41406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651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258532</xdr:rowOff>
    </xdr:from>
    <xdr:to>
      <xdr:col>19</xdr:col>
      <xdr:colOff>38100</xdr:colOff>
      <xdr:row>36</xdr:row>
      <xdr:rowOff>17232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868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27409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637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273535</xdr:rowOff>
    </xdr:from>
    <xdr:to>
      <xdr:col>15</xdr:col>
      <xdr:colOff>101600</xdr:colOff>
      <xdr:row>36</xdr:row>
      <xdr:rowOff>32235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883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17012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970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長野県南木曽町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4,092
4,064
215.93
3,877,793
3,750,923
76,670
2,373,257
3,857,531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133208</xdr:rowOff>
    </xdr:from>
    <xdr:to>
      <xdr:col>24</xdr:col>
      <xdr:colOff>62865</xdr:colOff>
      <xdr:row>37</xdr:row>
      <xdr:rowOff>100459</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276708"/>
          <a:ext cx="1270" cy="1167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104286</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4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100459</xdr:rowOff>
    </xdr:from>
    <xdr:to>
      <xdr:col>24</xdr:col>
      <xdr:colOff>152400</xdr:colOff>
      <xdr:row>37</xdr:row>
      <xdr:rowOff>100459</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4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79885</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05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133208</xdr:rowOff>
    </xdr:from>
    <xdr:to>
      <xdr:col>24</xdr:col>
      <xdr:colOff>152400</xdr:colOff>
      <xdr:row>30</xdr:row>
      <xdr:rowOff>133208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276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100008</xdr:rowOff>
    </xdr:from>
    <xdr:to>
      <xdr:col>24</xdr:col>
      <xdr:colOff>63500</xdr:colOff>
      <xdr:row>36</xdr:row>
      <xdr:rowOff>107972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272208"/>
          <a:ext cx="838200" cy="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61018</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61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38141</xdr:rowOff>
    </xdr:from>
    <xdr:to>
      <xdr:col>24</xdr:col>
      <xdr:colOff>114300</xdr:colOff>
      <xdr:row>36</xdr:row>
      <xdr:rowOff>139741</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21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107972</xdr:rowOff>
    </xdr:from>
    <xdr:to>
      <xdr:col>19</xdr:col>
      <xdr:colOff>177800</xdr:colOff>
      <xdr:row>36</xdr:row>
      <xdr:rowOff>112236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280172"/>
          <a:ext cx="889000" cy="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46541</xdr:rowOff>
    </xdr:from>
    <xdr:to>
      <xdr:col>20</xdr:col>
      <xdr:colOff>38100</xdr:colOff>
      <xdr:row>36</xdr:row>
      <xdr:rowOff>148141</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21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164668</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99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112236</xdr:rowOff>
    </xdr:from>
    <xdr:to>
      <xdr:col>15</xdr:col>
      <xdr:colOff>50800</xdr:colOff>
      <xdr:row>36</xdr:row>
      <xdr:rowOff>142487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284436"/>
          <a:ext cx="889000" cy="3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57426</xdr:rowOff>
    </xdr:from>
    <xdr:to>
      <xdr:col>15</xdr:col>
      <xdr:colOff>101600</xdr:colOff>
      <xdr:row>36</xdr:row>
      <xdr:rowOff>159026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2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4103</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00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142487</xdr:rowOff>
    </xdr:from>
    <xdr:to>
      <xdr:col>10</xdr:col>
      <xdr:colOff>114300</xdr:colOff>
      <xdr:row>36</xdr:row>
      <xdr:rowOff>144494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314687"/>
          <a:ext cx="889000" cy="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65366</xdr:rowOff>
    </xdr:from>
    <xdr:to>
      <xdr:col>10</xdr:col>
      <xdr:colOff>165100</xdr:colOff>
      <xdr:row>36</xdr:row>
      <xdr:rowOff>166966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3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12043</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012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90930</xdr:rowOff>
    </xdr:from>
    <xdr:to>
      <xdr:col>6</xdr:col>
      <xdr:colOff>38100</xdr:colOff>
      <xdr:row>37</xdr:row>
      <xdr:rowOff>21080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6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37607</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03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49208</xdr:rowOff>
    </xdr:from>
    <xdr:to>
      <xdr:col>24</xdr:col>
      <xdr:colOff>114300</xdr:colOff>
      <xdr:row>36</xdr:row>
      <xdr:rowOff>150808</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22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27635</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99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57172</xdr:rowOff>
    </xdr:from>
    <xdr:to>
      <xdr:col>20</xdr:col>
      <xdr:colOff>38100</xdr:colOff>
      <xdr:row>36</xdr:row>
      <xdr:rowOff>158772</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22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149899</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6322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61436</xdr:rowOff>
    </xdr:from>
    <xdr:to>
      <xdr:col>15</xdr:col>
      <xdr:colOff>101600</xdr:colOff>
      <xdr:row>36</xdr:row>
      <xdr:rowOff>163036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3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154163</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6326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91687</xdr:rowOff>
    </xdr:from>
    <xdr:to>
      <xdr:col>10</xdr:col>
      <xdr:colOff>165100</xdr:colOff>
      <xdr:row>37</xdr:row>
      <xdr:rowOff>21837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6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12964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6356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93694</xdr:rowOff>
    </xdr:from>
    <xdr:to>
      <xdr:col>6</xdr:col>
      <xdr:colOff>38100</xdr:colOff>
      <xdr:row>37</xdr:row>
      <xdr:rowOff>23844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6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14971</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6358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50957</xdr:rowOff>
    </xdr:from>
    <xdr:to>
      <xdr:col>24</xdr:col>
      <xdr:colOff>62865</xdr:colOff>
      <xdr:row>58</xdr:row>
      <xdr:rowOff>61630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23457"/>
          <a:ext cx="1270" cy="1382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65457</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1000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61630</xdr:rowOff>
    </xdr:from>
    <xdr:to>
      <xdr:col>24</xdr:col>
      <xdr:colOff>152400</xdr:colOff>
      <xdr:row>58</xdr:row>
      <xdr:rowOff>61630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1000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169084</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398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50957</xdr:rowOff>
    </xdr:from>
    <xdr:to>
      <xdr:col>24</xdr:col>
      <xdr:colOff>152400</xdr:colOff>
      <xdr:row>50</xdr:row>
      <xdr:rowOff>50957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23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134454</xdr:rowOff>
    </xdr:from>
    <xdr:to>
      <xdr:col>24</xdr:col>
      <xdr:colOff>63500</xdr:colOff>
      <xdr:row>57</xdr:row>
      <xdr:rowOff>154484</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907104"/>
          <a:ext cx="838200" cy="2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171082</xdr:rowOff>
    </xdr:from>
    <xdr:ext cx="599010"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600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148205</xdr:rowOff>
    </xdr:from>
    <xdr:to>
      <xdr:col>24</xdr:col>
      <xdr:colOff>114300</xdr:colOff>
      <xdr:row>57</xdr:row>
      <xdr:rowOff>78355</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74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154484</xdr:rowOff>
    </xdr:from>
    <xdr:to>
      <xdr:col>19</xdr:col>
      <xdr:colOff>177800</xdr:colOff>
      <xdr:row>57</xdr:row>
      <xdr:rowOff>168991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927134"/>
          <a:ext cx="889000" cy="1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145142</xdr:rowOff>
    </xdr:from>
    <xdr:to>
      <xdr:col>20</xdr:col>
      <xdr:colOff>38100</xdr:colOff>
      <xdr:row>57</xdr:row>
      <xdr:rowOff>75292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74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91819</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97795" y="9521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153180</xdr:rowOff>
    </xdr:from>
    <xdr:to>
      <xdr:col>15</xdr:col>
      <xdr:colOff>50800</xdr:colOff>
      <xdr:row>57</xdr:row>
      <xdr:rowOff>168991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019300" y="9925830"/>
          <a:ext cx="889000" cy="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165906</xdr:rowOff>
    </xdr:from>
    <xdr:to>
      <xdr:col>15</xdr:col>
      <xdr:colOff>101600</xdr:colOff>
      <xdr:row>57</xdr:row>
      <xdr:rowOff>96056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76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112583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08795" y="954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153180</xdr:rowOff>
    </xdr:from>
    <xdr:to>
      <xdr:col>10</xdr:col>
      <xdr:colOff>114300</xdr:colOff>
      <xdr:row>58</xdr:row>
      <xdr:rowOff>15168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925830"/>
          <a:ext cx="889000" cy="3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10742</xdr:rowOff>
    </xdr:from>
    <xdr:to>
      <xdr:col>10</xdr:col>
      <xdr:colOff>165100</xdr:colOff>
      <xdr:row>57</xdr:row>
      <xdr:rowOff>112342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783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128869</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19795" y="955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23894</xdr:rowOff>
    </xdr:from>
    <xdr:to>
      <xdr:col>6</xdr:col>
      <xdr:colOff>38100</xdr:colOff>
      <xdr:row>57</xdr:row>
      <xdr:rowOff>125494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9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142021</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30795" y="957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83654</xdr:rowOff>
    </xdr:from>
    <xdr:to>
      <xdr:col>24</xdr:col>
      <xdr:colOff>114300</xdr:colOff>
      <xdr:row>58</xdr:row>
      <xdr:rowOff>13804</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85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170031</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771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103684</xdr:rowOff>
    </xdr:from>
    <xdr:to>
      <xdr:col>20</xdr:col>
      <xdr:colOff>38100</xdr:colOff>
      <xdr:row>58</xdr:row>
      <xdr:rowOff>33834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87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24961</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5" y="996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118191</xdr:rowOff>
    </xdr:from>
    <xdr:to>
      <xdr:col>15</xdr:col>
      <xdr:colOff>101600</xdr:colOff>
      <xdr:row>58</xdr:row>
      <xdr:rowOff>48341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89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39468</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5" y="9983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102380</xdr:rowOff>
    </xdr:from>
    <xdr:to>
      <xdr:col>10</xdr:col>
      <xdr:colOff>165100</xdr:colOff>
      <xdr:row>58</xdr:row>
      <xdr:rowOff>32530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8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23657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19795" y="9967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135818</xdr:rowOff>
    </xdr:from>
    <xdr:to>
      <xdr:col>6</xdr:col>
      <xdr:colOff>38100</xdr:colOff>
      <xdr:row>58</xdr:row>
      <xdr:rowOff>65968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90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57095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30795" y="1000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103745</xdr:rowOff>
    </xdr:from>
    <xdr:to>
      <xdr:col>24</xdr:col>
      <xdr:colOff>62865</xdr:colOff>
      <xdr:row>79</xdr:row>
      <xdr:rowOff>86942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05245"/>
          <a:ext cx="1270" cy="1526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90769</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635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86942</xdr:rowOff>
    </xdr:from>
    <xdr:to>
      <xdr:col>24</xdr:col>
      <xdr:colOff>152400</xdr:colOff>
      <xdr:row>79</xdr:row>
      <xdr:rowOff>86942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63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50422</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8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103745</xdr:rowOff>
    </xdr:from>
    <xdr:to>
      <xdr:col>24</xdr:col>
      <xdr:colOff>152400</xdr:colOff>
      <xdr:row>70</xdr:row>
      <xdr:rowOff>103745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05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121069</xdr:rowOff>
    </xdr:from>
    <xdr:to>
      <xdr:col>24</xdr:col>
      <xdr:colOff>63500</xdr:colOff>
      <xdr:row>78</xdr:row>
      <xdr:rowOff>139030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94169"/>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106013</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36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83136</xdr:rowOff>
    </xdr:from>
    <xdr:to>
      <xdr:col>24</xdr:col>
      <xdr:colOff>114300</xdr:colOff>
      <xdr:row>78</xdr:row>
      <xdr:rowOff>13286</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8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139030</xdr:rowOff>
    </xdr:from>
    <xdr:to>
      <xdr:col>19</xdr:col>
      <xdr:colOff>177800</xdr:colOff>
      <xdr:row>78</xdr:row>
      <xdr:rowOff>170512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512130"/>
          <a:ext cx="889000" cy="3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51034</xdr:rowOff>
    </xdr:from>
    <xdr:to>
      <xdr:col>20</xdr:col>
      <xdr:colOff>38100</xdr:colOff>
      <xdr:row>77</xdr:row>
      <xdr:rowOff>152634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5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169161</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2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159179</xdr:rowOff>
    </xdr:from>
    <xdr:to>
      <xdr:col>15</xdr:col>
      <xdr:colOff>50800</xdr:colOff>
      <xdr:row>78</xdr:row>
      <xdr:rowOff>170512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532279"/>
          <a:ext cx="889000" cy="1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11339</xdr:rowOff>
    </xdr:from>
    <xdr:to>
      <xdr:col>15</xdr:col>
      <xdr:colOff>101600</xdr:colOff>
      <xdr:row>77</xdr:row>
      <xdr:rowOff>112939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1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129466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298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159179</xdr:rowOff>
    </xdr:from>
    <xdr:to>
      <xdr:col>10</xdr:col>
      <xdr:colOff>114300</xdr:colOff>
      <xdr:row>79</xdr:row>
      <xdr:rowOff>13170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532279"/>
          <a:ext cx="889000" cy="2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72245</xdr:rowOff>
    </xdr:from>
    <xdr:to>
      <xdr:col>10</xdr:col>
      <xdr:colOff>165100</xdr:colOff>
      <xdr:row>78</xdr:row>
      <xdr:rowOff>2395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7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18922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04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135012</xdr:rowOff>
    </xdr:from>
    <xdr:to>
      <xdr:col>6</xdr:col>
      <xdr:colOff>38100</xdr:colOff>
      <xdr:row>78</xdr:row>
      <xdr:rowOff>65162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3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81689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1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70269</xdr:rowOff>
    </xdr:from>
    <xdr:to>
      <xdr:col>24</xdr:col>
      <xdr:colOff>114300</xdr:colOff>
      <xdr:row>79</xdr:row>
      <xdr:rowOff>419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4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48696</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21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88230</xdr:rowOff>
    </xdr:from>
    <xdr:to>
      <xdr:col>20</xdr:col>
      <xdr:colOff>38100</xdr:colOff>
      <xdr:row>79</xdr:row>
      <xdr:rowOff>18380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6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9507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5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119712</xdr:rowOff>
    </xdr:from>
    <xdr:to>
      <xdr:col>15</xdr:col>
      <xdr:colOff>101600</xdr:colOff>
      <xdr:row>79</xdr:row>
      <xdr:rowOff>49862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40989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8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108379</xdr:rowOff>
    </xdr:from>
    <xdr:to>
      <xdr:col>10</xdr:col>
      <xdr:colOff>165100</xdr:colOff>
      <xdr:row>79</xdr:row>
      <xdr:rowOff>38529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8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29656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7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133820</xdr:rowOff>
    </xdr:from>
    <xdr:to>
      <xdr:col>6</xdr:col>
      <xdr:colOff>38100</xdr:colOff>
      <xdr:row>79</xdr:row>
      <xdr:rowOff>63970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50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55097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9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94374</xdr:rowOff>
    </xdr:from>
    <xdr:to>
      <xdr:col>24</xdr:col>
      <xdr:colOff>62865</xdr:colOff>
      <xdr:row>99</xdr:row>
      <xdr:rowOff>11392</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24874"/>
          <a:ext cx="1270" cy="146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15219</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98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11392</xdr:rowOff>
    </xdr:from>
    <xdr:to>
      <xdr:col>24</xdr:col>
      <xdr:colOff>152400</xdr:colOff>
      <xdr:row>99</xdr:row>
      <xdr:rowOff>11392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984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41051</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00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94374</xdr:rowOff>
    </xdr:from>
    <xdr:to>
      <xdr:col>24</xdr:col>
      <xdr:colOff>152400</xdr:colOff>
      <xdr:row>90</xdr:row>
      <xdr:rowOff>94374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2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119431</xdr:rowOff>
    </xdr:from>
    <xdr:to>
      <xdr:col>24</xdr:col>
      <xdr:colOff>63500</xdr:colOff>
      <xdr:row>96</xdr:row>
      <xdr:rowOff>142317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578631"/>
          <a:ext cx="838200" cy="2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56342</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44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33465</xdr:rowOff>
    </xdr:from>
    <xdr:to>
      <xdr:col>24</xdr:col>
      <xdr:colOff>114300</xdr:colOff>
      <xdr:row>96</xdr:row>
      <xdr:rowOff>135065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104242</xdr:rowOff>
    </xdr:from>
    <xdr:to>
      <xdr:col>19</xdr:col>
      <xdr:colOff>177800</xdr:colOff>
      <xdr:row>96</xdr:row>
      <xdr:rowOff>142317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908300" y="16563442"/>
          <a:ext cx="889000" cy="3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104178</xdr:rowOff>
    </xdr:from>
    <xdr:to>
      <xdr:col>20</xdr:col>
      <xdr:colOff>38100</xdr:colOff>
      <xdr:row>97</xdr:row>
      <xdr:rowOff>34328</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25455</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65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88176</xdr:rowOff>
    </xdr:from>
    <xdr:to>
      <xdr:col>15</xdr:col>
      <xdr:colOff>50800</xdr:colOff>
      <xdr:row>96</xdr:row>
      <xdr:rowOff>104242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019300" y="16547376"/>
          <a:ext cx="889000" cy="1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112446</xdr:rowOff>
    </xdr:from>
    <xdr:to>
      <xdr:col>15</xdr:col>
      <xdr:colOff>101600</xdr:colOff>
      <xdr:row>97</xdr:row>
      <xdr:rowOff>42596</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33723</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6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88176</xdr:rowOff>
    </xdr:from>
    <xdr:to>
      <xdr:col>10</xdr:col>
      <xdr:colOff>114300</xdr:colOff>
      <xdr:row>96</xdr:row>
      <xdr:rowOff>160020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547376"/>
          <a:ext cx="889000" cy="7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58026</xdr:rowOff>
    </xdr:from>
    <xdr:to>
      <xdr:col>10</xdr:col>
      <xdr:colOff>165100</xdr:colOff>
      <xdr:row>96</xdr:row>
      <xdr:rowOff>159626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150753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60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131775</xdr:rowOff>
    </xdr:from>
    <xdr:to>
      <xdr:col>6</xdr:col>
      <xdr:colOff>38100</xdr:colOff>
      <xdr:row>97</xdr:row>
      <xdr:rowOff>61925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53052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68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68631</xdr:rowOff>
    </xdr:from>
    <xdr:to>
      <xdr:col>24</xdr:col>
      <xdr:colOff>114300</xdr:colOff>
      <xdr:row>96</xdr:row>
      <xdr:rowOff>170231</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52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47058</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50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91517</xdr:rowOff>
    </xdr:from>
    <xdr:to>
      <xdr:col>20</xdr:col>
      <xdr:colOff>38100</xdr:colOff>
      <xdr:row>97</xdr:row>
      <xdr:rowOff>21667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55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38194</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32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53442</xdr:rowOff>
    </xdr:from>
    <xdr:to>
      <xdr:col>15</xdr:col>
      <xdr:colOff>101600</xdr:colOff>
      <xdr:row>96</xdr:row>
      <xdr:rowOff>155042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51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28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37376</xdr:rowOff>
    </xdr:from>
    <xdr:to>
      <xdr:col>10</xdr:col>
      <xdr:colOff>165100</xdr:colOff>
      <xdr:row>96</xdr:row>
      <xdr:rowOff>138976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49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155503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27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109220</xdr:rowOff>
    </xdr:from>
    <xdr:to>
      <xdr:col>6</xdr:col>
      <xdr:colOff>38100</xdr:colOff>
      <xdr:row>97</xdr:row>
      <xdr:rowOff>39370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56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55897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34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147960</xdr:rowOff>
    </xdr:from>
    <xdr:to>
      <xdr:col>54</xdr:col>
      <xdr:colOff>189865</xdr:colOff>
      <xdr:row>37</xdr:row>
      <xdr:rowOff>140999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120010"/>
          <a:ext cx="1270" cy="1364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144826</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48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140999</xdr:rowOff>
    </xdr:from>
    <xdr:to>
      <xdr:col>55</xdr:col>
      <xdr:colOff>88900</xdr:colOff>
      <xdr:row>37</xdr:row>
      <xdr:rowOff>140999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48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94637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489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147960</xdr:rowOff>
    </xdr:from>
    <xdr:to>
      <xdr:col>55</xdr:col>
      <xdr:colOff>88900</xdr:colOff>
      <xdr:row>29</xdr:row>
      <xdr:rowOff>147960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12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140789</xdr:rowOff>
    </xdr:from>
    <xdr:to>
      <xdr:col>55</xdr:col>
      <xdr:colOff>0</xdr:colOff>
      <xdr:row>37</xdr:row>
      <xdr:rowOff>5295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9639300" y="6312989"/>
          <a:ext cx="838200" cy="3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4152</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004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152725</xdr:rowOff>
    </xdr:from>
    <xdr:to>
      <xdr:col>55</xdr:col>
      <xdr:colOff>50800</xdr:colOff>
      <xdr:row>36</xdr:row>
      <xdr:rowOff>82875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15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145385</xdr:rowOff>
    </xdr:from>
    <xdr:to>
      <xdr:col>50</xdr:col>
      <xdr:colOff>114300</xdr:colOff>
      <xdr:row>36</xdr:row>
      <xdr:rowOff>140789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6146135"/>
          <a:ext cx="889000" cy="16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120462</xdr:rowOff>
    </xdr:from>
    <xdr:to>
      <xdr:col>50</xdr:col>
      <xdr:colOff>165100</xdr:colOff>
      <xdr:row>36</xdr:row>
      <xdr:rowOff>50612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12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67139</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589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145385</xdr:rowOff>
    </xdr:from>
    <xdr:to>
      <xdr:col>45</xdr:col>
      <xdr:colOff>177800</xdr:colOff>
      <xdr:row>36</xdr:row>
      <xdr:rowOff>85876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146135"/>
          <a:ext cx="889000" cy="11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139535</xdr:rowOff>
    </xdr:from>
    <xdr:to>
      <xdr:col>46</xdr:col>
      <xdr:colOff>38100</xdr:colOff>
      <xdr:row>36</xdr:row>
      <xdr:rowOff>69685</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1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60812</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233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85876</xdr:rowOff>
    </xdr:from>
    <xdr:to>
      <xdr:col>41</xdr:col>
      <xdr:colOff>50800</xdr:colOff>
      <xdr:row>37</xdr:row>
      <xdr:rowOff>16728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258076"/>
          <a:ext cx="889000" cy="10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6162</xdr:rowOff>
    </xdr:from>
    <xdr:to>
      <xdr:col>41</xdr:col>
      <xdr:colOff>101600</xdr:colOff>
      <xdr:row>36</xdr:row>
      <xdr:rowOff>107762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17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124289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595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17562</xdr:rowOff>
    </xdr:from>
    <xdr:to>
      <xdr:col>36</xdr:col>
      <xdr:colOff>165100</xdr:colOff>
      <xdr:row>36</xdr:row>
      <xdr:rowOff>119162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18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135689</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596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125945</xdr:rowOff>
    </xdr:from>
    <xdr:to>
      <xdr:col>55</xdr:col>
      <xdr:colOff>50800</xdr:colOff>
      <xdr:row>37</xdr:row>
      <xdr:rowOff>56095</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29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104372</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276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89989</xdr:rowOff>
    </xdr:from>
    <xdr:to>
      <xdr:col>50</xdr:col>
      <xdr:colOff>165100</xdr:colOff>
      <xdr:row>37</xdr:row>
      <xdr:rowOff>20139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26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11266</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6354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94585</xdr:rowOff>
    </xdr:from>
    <xdr:to>
      <xdr:col>46</xdr:col>
      <xdr:colOff>38100</xdr:colOff>
      <xdr:row>36</xdr:row>
      <xdr:rowOff>24735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09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41262</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5870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35076</xdr:rowOff>
    </xdr:from>
    <xdr:to>
      <xdr:col>41</xdr:col>
      <xdr:colOff>101600</xdr:colOff>
      <xdr:row>36</xdr:row>
      <xdr:rowOff>136676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20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127803</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61795" y="630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137378</xdr:rowOff>
    </xdr:from>
    <xdr:to>
      <xdr:col>36</xdr:col>
      <xdr:colOff>165100</xdr:colOff>
      <xdr:row>37</xdr:row>
      <xdr:rowOff>67528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30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58655</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40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56243</xdr:rowOff>
    </xdr:from>
    <xdr:to>
      <xdr:col>54</xdr:col>
      <xdr:colOff>189865</xdr:colOff>
      <xdr:row>58</xdr:row>
      <xdr:rowOff>2834</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800193"/>
          <a:ext cx="1270" cy="114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6661</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995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2834</xdr:rowOff>
    </xdr:from>
    <xdr:to>
      <xdr:col>55</xdr:col>
      <xdr:colOff>88900</xdr:colOff>
      <xdr:row>58</xdr:row>
      <xdr:rowOff>2834</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9946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2920</xdr:rowOff>
    </xdr:from>
    <xdr:ext cx="690189"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575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56243</xdr:rowOff>
    </xdr:from>
    <xdr:to>
      <xdr:col>55</xdr:col>
      <xdr:colOff>88900</xdr:colOff>
      <xdr:row>51</xdr:row>
      <xdr:rowOff>56243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800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77518</xdr:rowOff>
    </xdr:from>
    <xdr:to>
      <xdr:col>55</xdr:col>
      <xdr:colOff>0</xdr:colOff>
      <xdr:row>57</xdr:row>
      <xdr:rowOff>101060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9850168"/>
          <a:ext cx="838200" cy="2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17918</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619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166491</xdr:rowOff>
    </xdr:from>
    <xdr:to>
      <xdr:col>55</xdr:col>
      <xdr:colOff>50800</xdr:colOff>
      <xdr:row>57</xdr:row>
      <xdr:rowOff>96641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76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101060</xdr:rowOff>
    </xdr:from>
    <xdr:to>
      <xdr:col>50</xdr:col>
      <xdr:colOff>114300</xdr:colOff>
      <xdr:row>57</xdr:row>
      <xdr:rowOff>104720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873710"/>
          <a:ext cx="889000" cy="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15625</xdr:rowOff>
    </xdr:from>
    <xdr:to>
      <xdr:col>50</xdr:col>
      <xdr:colOff>165100</xdr:colOff>
      <xdr:row>57</xdr:row>
      <xdr:rowOff>117225</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133752</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795" y="9563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104720</xdr:rowOff>
    </xdr:from>
    <xdr:to>
      <xdr:col>45</xdr:col>
      <xdr:colOff>177800</xdr:colOff>
      <xdr:row>57</xdr:row>
      <xdr:rowOff>110767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9877370"/>
          <a:ext cx="889000" cy="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164389</xdr:rowOff>
    </xdr:from>
    <xdr:to>
      <xdr:col>46</xdr:col>
      <xdr:colOff>38100</xdr:colOff>
      <xdr:row>57</xdr:row>
      <xdr:rowOff>94539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111066</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50795" y="95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110767</xdr:rowOff>
    </xdr:from>
    <xdr:to>
      <xdr:col>41</xdr:col>
      <xdr:colOff>50800</xdr:colOff>
      <xdr:row>57</xdr:row>
      <xdr:rowOff>120743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883417"/>
          <a:ext cx="889000" cy="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10037</xdr:rowOff>
    </xdr:from>
    <xdr:to>
      <xdr:col>41</xdr:col>
      <xdr:colOff>101600</xdr:colOff>
      <xdr:row>57</xdr:row>
      <xdr:rowOff>111637</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128164</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61795" y="9557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6010</xdr:rowOff>
    </xdr:from>
    <xdr:to>
      <xdr:col>36</xdr:col>
      <xdr:colOff>165100</xdr:colOff>
      <xdr:row>57</xdr:row>
      <xdr:rowOff>107610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124137</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672795" y="955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26718</xdr:rowOff>
    </xdr:from>
    <xdr:to>
      <xdr:col>55</xdr:col>
      <xdr:colOff>50800</xdr:colOff>
      <xdr:row>57</xdr:row>
      <xdr:rowOff>128318</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79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144919</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746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50260</xdr:rowOff>
    </xdr:from>
    <xdr:to>
      <xdr:col>50</xdr:col>
      <xdr:colOff>165100</xdr:colOff>
      <xdr:row>57</xdr:row>
      <xdr:rowOff>151860</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82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142987</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39795" y="9915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53920</xdr:rowOff>
    </xdr:from>
    <xdr:to>
      <xdr:col>46</xdr:col>
      <xdr:colOff>38100</xdr:colOff>
      <xdr:row>57</xdr:row>
      <xdr:rowOff>155520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82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146647</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50795" y="9919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59967</xdr:rowOff>
    </xdr:from>
    <xdr:to>
      <xdr:col>41</xdr:col>
      <xdr:colOff>101600</xdr:colOff>
      <xdr:row>57</xdr:row>
      <xdr:rowOff>161567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83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152694</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61795" y="9925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69943</xdr:rowOff>
    </xdr:from>
    <xdr:to>
      <xdr:col>36</xdr:col>
      <xdr:colOff>165100</xdr:colOff>
      <xdr:row>58</xdr:row>
      <xdr:rowOff>93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84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162670</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672795" y="993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85685</xdr:rowOff>
    </xdr:from>
    <xdr:to>
      <xdr:col>54</xdr:col>
      <xdr:colOff>189865</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258635"/>
          <a:ext cx="1270" cy="1330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32362</xdr:rowOff>
    </xdr:from>
    <xdr:ext cx="690189"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20338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85685</xdr:rowOff>
    </xdr:from>
    <xdr:to>
      <xdr:col>55</xdr:col>
      <xdr:colOff>88900</xdr:colOff>
      <xdr:row>71</xdr:row>
      <xdr:rowOff>85685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25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158347</xdr:rowOff>
    </xdr:from>
    <xdr:to>
      <xdr:col>55</xdr:col>
      <xdr:colOff>0</xdr:colOff>
      <xdr:row>79</xdr:row>
      <xdr:rowOff>3015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9639300" y="13531447"/>
          <a:ext cx="838200" cy="1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94049</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295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71172</xdr:rowOff>
    </xdr:from>
    <xdr:to>
      <xdr:col>55</xdr:col>
      <xdr:colOff>50800</xdr:colOff>
      <xdr:row>79</xdr:row>
      <xdr:rowOff>1322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3015</xdr:rowOff>
    </xdr:from>
    <xdr:to>
      <xdr:col>50</xdr:col>
      <xdr:colOff>114300</xdr:colOff>
      <xdr:row>79</xdr:row>
      <xdr:rowOff>17796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8750300" y="13547565"/>
          <a:ext cx="889000" cy="1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97365</xdr:rowOff>
    </xdr:from>
    <xdr:to>
      <xdr:col>50</xdr:col>
      <xdr:colOff>165100</xdr:colOff>
      <xdr:row>79</xdr:row>
      <xdr:rowOff>27515</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44042</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2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165866</xdr:rowOff>
    </xdr:from>
    <xdr:to>
      <xdr:col>45</xdr:col>
      <xdr:colOff>177800</xdr:colOff>
      <xdr:row>79</xdr:row>
      <xdr:rowOff>17796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7861300" y="13538966"/>
          <a:ext cx="889000" cy="2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33187</xdr:rowOff>
    </xdr:from>
    <xdr:to>
      <xdr:col>46</xdr:col>
      <xdr:colOff>38100</xdr:colOff>
      <xdr:row>78</xdr:row>
      <xdr:rowOff>134787</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151314</xdr:rowOff>
    </xdr:from>
    <xdr:ext cx="59901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50795" y="1318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165866</xdr:rowOff>
    </xdr:from>
    <xdr:to>
      <xdr:col>41</xdr:col>
      <xdr:colOff>50800</xdr:colOff>
      <xdr:row>79</xdr:row>
      <xdr:rowOff>14298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6972300" y="13538966"/>
          <a:ext cx="889000" cy="1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76558</xdr:rowOff>
    </xdr:from>
    <xdr:to>
      <xdr:col>41</xdr:col>
      <xdr:colOff>101600</xdr:colOff>
      <xdr:row>79</xdr:row>
      <xdr:rowOff>6708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23235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22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33424</xdr:rowOff>
    </xdr:from>
    <xdr:to>
      <xdr:col>36</xdr:col>
      <xdr:colOff>165100</xdr:colOff>
      <xdr:row>78</xdr:row>
      <xdr:rowOff>135024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151551</xdr:rowOff>
    </xdr:from>
    <xdr:ext cx="59901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672795" y="131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107547</xdr:rowOff>
    </xdr:from>
    <xdr:to>
      <xdr:col>55</xdr:col>
      <xdr:colOff>50800</xdr:colOff>
      <xdr:row>79</xdr:row>
      <xdr:rowOff>37697</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48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49599</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42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123665</xdr:rowOff>
    </xdr:from>
    <xdr:to>
      <xdr:col>50</xdr:col>
      <xdr:colOff>165100</xdr:colOff>
      <xdr:row>79</xdr:row>
      <xdr:rowOff>53815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49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44942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358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138446</xdr:rowOff>
    </xdr:from>
    <xdr:to>
      <xdr:col>46</xdr:col>
      <xdr:colOff>38100</xdr:colOff>
      <xdr:row>79</xdr:row>
      <xdr:rowOff>68596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51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59723</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60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115066</xdr:rowOff>
    </xdr:from>
    <xdr:to>
      <xdr:col>41</xdr:col>
      <xdr:colOff>101600</xdr:colOff>
      <xdr:row>79</xdr:row>
      <xdr:rowOff>45216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48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36343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358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134948</xdr:rowOff>
    </xdr:from>
    <xdr:to>
      <xdr:col>36</xdr:col>
      <xdr:colOff>165100</xdr:colOff>
      <xdr:row>79</xdr:row>
      <xdr:rowOff>65098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50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56225</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360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57420</xdr:rowOff>
    </xdr:from>
    <xdr:to>
      <xdr:col>54</xdr:col>
      <xdr:colOff>189865</xdr:colOff>
      <xdr:row>99</xdr:row>
      <xdr:rowOff>35074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487920"/>
          <a:ext cx="1270" cy="152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38901</xdr:rowOff>
    </xdr:from>
    <xdr:ext cx="534377"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70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35074</xdr:rowOff>
    </xdr:from>
    <xdr:to>
      <xdr:col>55</xdr:col>
      <xdr:colOff>88900</xdr:colOff>
      <xdr:row>99</xdr:row>
      <xdr:rowOff>35074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700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4097</xdr:rowOff>
    </xdr:from>
    <xdr:ext cx="690189"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2631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57420</xdr:rowOff>
    </xdr:from>
    <xdr:to>
      <xdr:col>55</xdr:col>
      <xdr:colOff>88900</xdr:colOff>
      <xdr:row>90</xdr:row>
      <xdr:rowOff>57420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48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100008</xdr:rowOff>
    </xdr:from>
    <xdr:to>
      <xdr:col>55</xdr:col>
      <xdr:colOff>0</xdr:colOff>
      <xdr:row>98</xdr:row>
      <xdr:rowOff>123312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6902108"/>
          <a:ext cx="838200" cy="2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59946</xdr:rowOff>
    </xdr:from>
    <xdr:ext cx="599010"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6905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37069</xdr:rowOff>
    </xdr:from>
    <xdr:to>
      <xdr:col>55</xdr:col>
      <xdr:colOff>50800</xdr:colOff>
      <xdr:row>98</xdr:row>
      <xdr:rowOff>138669</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83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123312</xdr:rowOff>
    </xdr:from>
    <xdr:to>
      <xdr:col>50</xdr:col>
      <xdr:colOff>114300</xdr:colOff>
      <xdr:row>98</xdr:row>
      <xdr:rowOff>143224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925412"/>
          <a:ext cx="889000" cy="1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46324</xdr:rowOff>
    </xdr:from>
    <xdr:to>
      <xdr:col>50</xdr:col>
      <xdr:colOff>165100</xdr:colOff>
      <xdr:row>98</xdr:row>
      <xdr:rowOff>147924</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84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164451</xdr:rowOff>
    </xdr:from>
    <xdr:ext cx="59901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39795" y="16623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143224</xdr:rowOff>
    </xdr:from>
    <xdr:to>
      <xdr:col>45</xdr:col>
      <xdr:colOff>177800</xdr:colOff>
      <xdr:row>98</xdr:row>
      <xdr:rowOff>146842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945324"/>
          <a:ext cx="889000" cy="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58133</xdr:rowOff>
    </xdr:from>
    <xdr:to>
      <xdr:col>46</xdr:col>
      <xdr:colOff>38100</xdr:colOff>
      <xdr:row>98</xdr:row>
      <xdr:rowOff>159733</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4810</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50795" y="1663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141274</xdr:rowOff>
    </xdr:from>
    <xdr:to>
      <xdr:col>41</xdr:col>
      <xdr:colOff>50800</xdr:colOff>
      <xdr:row>98</xdr:row>
      <xdr:rowOff>146842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972300" y="16943374"/>
          <a:ext cx="889000" cy="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53273</xdr:rowOff>
    </xdr:from>
    <xdr:to>
      <xdr:col>41</xdr:col>
      <xdr:colOff>101600</xdr:colOff>
      <xdr:row>98</xdr:row>
      <xdr:rowOff>154873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85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171400</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61795" y="16630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85872</xdr:rowOff>
    </xdr:from>
    <xdr:to>
      <xdr:col>36</xdr:col>
      <xdr:colOff>165100</xdr:colOff>
      <xdr:row>99</xdr:row>
      <xdr:rowOff>16022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32549</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672795" y="1666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49208</xdr:rowOff>
    </xdr:from>
    <xdr:to>
      <xdr:col>55</xdr:col>
      <xdr:colOff>50800</xdr:colOff>
      <xdr:row>98</xdr:row>
      <xdr:rowOff>150808</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85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15496</xdr:rowOff>
    </xdr:from>
    <xdr:ext cx="599010"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817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72512</xdr:rowOff>
    </xdr:from>
    <xdr:to>
      <xdr:col>50</xdr:col>
      <xdr:colOff>165100</xdr:colOff>
      <xdr:row>99</xdr:row>
      <xdr:rowOff>2662</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87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165239</xdr:rowOff>
    </xdr:from>
    <xdr:ext cx="59901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39795" y="1696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92424</xdr:rowOff>
    </xdr:from>
    <xdr:to>
      <xdr:col>46</xdr:col>
      <xdr:colOff>38100</xdr:colOff>
      <xdr:row>99</xdr:row>
      <xdr:rowOff>22574</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89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13701</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98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96042</xdr:rowOff>
    </xdr:from>
    <xdr:to>
      <xdr:col>41</xdr:col>
      <xdr:colOff>101600</xdr:colOff>
      <xdr:row>99</xdr:row>
      <xdr:rowOff>26192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89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17319</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99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90474</xdr:rowOff>
    </xdr:from>
    <xdr:to>
      <xdr:col>36</xdr:col>
      <xdr:colOff>165100</xdr:colOff>
      <xdr:row>99</xdr:row>
      <xdr:rowOff>20624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89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11751</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98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158222</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130272"/>
          <a:ext cx="1269" cy="1600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72308</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58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104899</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490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158222</xdr:rowOff>
    </xdr:from>
    <xdr:to>
      <xdr:col>86</xdr:col>
      <xdr:colOff>25400</xdr:colOff>
      <xdr:row>29</xdr:row>
      <xdr:rowOff>158222</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13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7613</xdr:rowOff>
    </xdr:from>
    <xdr:to>
      <xdr:col>85</xdr:col>
      <xdr:colOff>127000</xdr:colOff>
      <xdr:row>39</xdr:row>
      <xdr:rowOff>40859</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694163"/>
          <a:ext cx="838200" cy="3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161208</xdr:rowOff>
    </xdr:from>
    <xdr:ext cx="534377"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50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138331</xdr:rowOff>
    </xdr:from>
    <xdr:to>
      <xdr:col>85</xdr:col>
      <xdr:colOff>177800</xdr:colOff>
      <xdr:row>39</xdr:row>
      <xdr:rowOff>68481</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159658</xdr:rowOff>
    </xdr:from>
    <xdr:to>
      <xdr:col>81</xdr:col>
      <xdr:colOff>50800</xdr:colOff>
      <xdr:row>39</xdr:row>
      <xdr:rowOff>7613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674758"/>
          <a:ext cx="889000" cy="1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141608</xdr:rowOff>
    </xdr:from>
    <xdr:to>
      <xdr:col>81</xdr:col>
      <xdr:colOff>101600</xdr:colOff>
      <xdr:row>39</xdr:row>
      <xdr:rowOff>71758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62885</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14111" y="674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157060</xdr:rowOff>
    </xdr:from>
    <xdr:to>
      <xdr:col>76</xdr:col>
      <xdr:colOff>114300</xdr:colOff>
      <xdr:row>38</xdr:row>
      <xdr:rowOff>159658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703300" y="6672160"/>
          <a:ext cx="889000" cy="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144042</xdr:rowOff>
    </xdr:from>
    <xdr:to>
      <xdr:col>76</xdr:col>
      <xdr:colOff>165100</xdr:colOff>
      <xdr:row>39</xdr:row>
      <xdr:rowOff>74192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65319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25111" y="675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94549</xdr:rowOff>
    </xdr:from>
    <xdr:to>
      <xdr:col>71</xdr:col>
      <xdr:colOff>177800</xdr:colOff>
      <xdr:row>38</xdr:row>
      <xdr:rowOff>157060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6609649"/>
          <a:ext cx="889000" cy="6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148416</xdr:rowOff>
    </xdr:from>
    <xdr:to>
      <xdr:col>72</xdr:col>
      <xdr:colOff>38100</xdr:colOff>
      <xdr:row>39</xdr:row>
      <xdr:rowOff>78566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69693</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756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142061</xdr:rowOff>
    </xdr:from>
    <xdr:to>
      <xdr:col>67</xdr:col>
      <xdr:colOff>101600</xdr:colOff>
      <xdr:row>39</xdr:row>
      <xdr:rowOff>72211</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5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63338</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47111" y="674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161509</xdr:rowOff>
    </xdr:from>
    <xdr:to>
      <xdr:col>85</xdr:col>
      <xdr:colOff>177800</xdr:colOff>
      <xdr:row>39</xdr:row>
      <xdr:rowOff>91659</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67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116758</xdr:rowOff>
    </xdr:from>
    <xdr:ext cx="469744"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63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128263</xdr:rowOff>
    </xdr:from>
    <xdr:to>
      <xdr:col>81</xdr:col>
      <xdr:colOff>101600</xdr:colOff>
      <xdr:row>39</xdr:row>
      <xdr:rowOff>58413</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64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74940</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41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108858</xdr:rowOff>
    </xdr:from>
    <xdr:to>
      <xdr:col>76</xdr:col>
      <xdr:colOff>165100</xdr:colOff>
      <xdr:row>39</xdr:row>
      <xdr:rowOff>39008</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62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55536</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25111" y="639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106260</xdr:rowOff>
    </xdr:from>
    <xdr:to>
      <xdr:col>72</xdr:col>
      <xdr:colOff>38100</xdr:colOff>
      <xdr:row>39</xdr:row>
      <xdr:rowOff>36410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62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52937</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36111" y="639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43749</xdr:rowOff>
    </xdr:from>
    <xdr:to>
      <xdr:col>67</xdr:col>
      <xdr:colOff>101600</xdr:colOff>
      <xdr:row>38</xdr:row>
      <xdr:rowOff>145349</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55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161877</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47111" y="633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80963</xdr:rowOff>
    </xdr:from>
    <xdr:to>
      <xdr:col>85</xdr:col>
      <xdr:colOff>126364</xdr:colOff>
      <xdr:row>79</xdr:row>
      <xdr:rowOff>96713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082463"/>
          <a:ext cx="1269" cy="155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100540</xdr:rowOff>
    </xdr:from>
    <xdr:ext cx="378565"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645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96713</xdr:rowOff>
    </xdr:from>
    <xdr:to>
      <xdr:col>86</xdr:col>
      <xdr:colOff>25400</xdr:colOff>
      <xdr:row>79</xdr:row>
      <xdr:rowOff>96713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64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27640</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5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80963</xdr:rowOff>
    </xdr:from>
    <xdr:to>
      <xdr:col>86</xdr:col>
      <xdr:colOff>25400</xdr:colOff>
      <xdr:row>70</xdr:row>
      <xdr:rowOff>80963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082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108206</xdr:rowOff>
    </xdr:from>
    <xdr:to>
      <xdr:col>85</xdr:col>
      <xdr:colOff>127000</xdr:colOff>
      <xdr:row>77</xdr:row>
      <xdr:rowOff>118379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3309856"/>
          <a:ext cx="8382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38854</xdr:rowOff>
    </xdr:from>
    <xdr:ext cx="599010"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3069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15977</xdr:rowOff>
    </xdr:from>
    <xdr:to>
      <xdr:col>85</xdr:col>
      <xdr:colOff>177800</xdr:colOff>
      <xdr:row>77</xdr:row>
      <xdr:rowOff>117577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2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77795</xdr:rowOff>
    </xdr:from>
    <xdr:to>
      <xdr:col>81</xdr:col>
      <xdr:colOff>50800</xdr:colOff>
      <xdr:row>77</xdr:row>
      <xdr:rowOff>118379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4592300" y="13279445"/>
          <a:ext cx="889000" cy="4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42935</xdr:rowOff>
    </xdr:from>
    <xdr:to>
      <xdr:col>81</xdr:col>
      <xdr:colOff>101600</xdr:colOff>
      <xdr:row>77</xdr:row>
      <xdr:rowOff>144535</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2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161062</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181795" y="1301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77795</xdr:rowOff>
    </xdr:from>
    <xdr:to>
      <xdr:col>76</xdr:col>
      <xdr:colOff>114300</xdr:colOff>
      <xdr:row>77</xdr:row>
      <xdr:rowOff>107728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3279445"/>
          <a:ext cx="889000" cy="2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44914</xdr:rowOff>
    </xdr:from>
    <xdr:to>
      <xdr:col>76</xdr:col>
      <xdr:colOff>165100</xdr:colOff>
      <xdr:row>77</xdr:row>
      <xdr:rowOff>146514</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137641</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292795" y="13339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90770</xdr:rowOff>
    </xdr:from>
    <xdr:to>
      <xdr:col>71</xdr:col>
      <xdr:colOff>177800</xdr:colOff>
      <xdr:row>77</xdr:row>
      <xdr:rowOff>107728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3292420"/>
          <a:ext cx="889000" cy="1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42971</xdr:rowOff>
    </xdr:from>
    <xdr:to>
      <xdr:col>72</xdr:col>
      <xdr:colOff>38100</xdr:colOff>
      <xdr:row>77</xdr:row>
      <xdr:rowOff>144571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161098</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03795" y="1301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24746</xdr:rowOff>
    </xdr:from>
    <xdr:to>
      <xdr:col>67</xdr:col>
      <xdr:colOff>101600</xdr:colOff>
      <xdr:row>77</xdr:row>
      <xdr:rowOff>126346</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22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142873</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14795" y="1300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57406</xdr:rowOff>
    </xdr:from>
    <xdr:to>
      <xdr:col>85</xdr:col>
      <xdr:colOff>177800</xdr:colOff>
      <xdr:row>77</xdr:row>
      <xdr:rowOff>159006</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25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35833</xdr:rowOff>
    </xdr:from>
    <xdr:ext cx="599010"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237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67579</xdr:rowOff>
    </xdr:from>
    <xdr:to>
      <xdr:col>81</xdr:col>
      <xdr:colOff>101600</xdr:colOff>
      <xdr:row>77</xdr:row>
      <xdr:rowOff>169179</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26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160306</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36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26995</xdr:rowOff>
    </xdr:from>
    <xdr:to>
      <xdr:col>76</xdr:col>
      <xdr:colOff>165100</xdr:colOff>
      <xdr:row>77</xdr:row>
      <xdr:rowOff>128595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22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145122</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292795" y="13003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56928</xdr:rowOff>
    </xdr:from>
    <xdr:to>
      <xdr:col>72</xdr:col>
      <xdr:colOff>38100</xdr:colOff>
      <xdr:row>77</xdr:row>
      <xdr:rowOff>158528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25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149655</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03795" y="13351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39970</xdr:rowOff>
    </xdr:from>
    <xdr:to>
      <xdr:col>67</xdr:col>
      <xdr:colOff>101600</xdr:colOff>
      <xdr:row>77</xdr:row>
      <xdr:rowOff>141570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24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132697</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14795" y="13334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73214</xdr:rowOff>
    </xdr:from>
    <xdr:to>
      <xdr:col>85</xdr:col>
      <xdr:colOff>126364</xdr:colOff>
      <xdr:row>98</xdr:row>
      <xdr:rowOff>133390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503714"/>
          <a:ext cx="1269" cy="143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137217</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6939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133390</xdr:rowOff>
    </xdr:from>
    <xdr:to>
      <xdr:col>86</xdr:col>
      <xdr:colOff>25400</xdr:colOff>
      <xdr:row>98</xdr:row>
      <xdr:rowOff>133390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69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19891</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27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73214</xdr:rowOff>
    </xdr:from>
    <xdr:to>
      <xdr:col>86</xdr:col>
      <xdr:colOff>25400</xdr:colOff>
      <xdr:row>90</xdr:row>
      <xdr:rowOff>73214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50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24431</xdr:rowOff>
    </xdr:from>
    <xdr:to>
      <xdr:col>85</xdr:col>
      <xdr:colOff>127000</xdr:colOff>
      <xdr:row>98</xdr:row>
      <xdr:rowOff>113250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826531"/>
          <a:ext cx="838200" cy="8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27195</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486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4318</xdr:rowOff>
    </xdr:from>
    <xdr:to>
      <xdr:col>85</xdr:col>
      <xdr:colOff>177800</xdr:colOff>
      <xdr:row>97</xdr:row>
      <xdr:rowOff>105918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63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87086</xdr:rowOff>
    </xdr:from>
    <xdr:to>
      <xdr:col>81</xdr:col>
      <xdr:colOff>50800</xdr:colOff>
      <xdr:row>98</xdr:row>
      <xdr:rowOff>113250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4592300" y="16889186"/>
          <a:ext cx="889000" cy="2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5314</xdr:rowOff>
    </xdr:from>
    <xdr:to>
      <xdr:col>81</xdr:col>
      <xdr:colOff>101600</xdr:colOff>
      <xdr:row>96</xdr:row>
      <xdr:rowOff>106914</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46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123441</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23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11643</xdr:rowOff>
    </xdr:from>
    <xdr:to>
      <xdr:col>76</xdr:col>
      <xdr:colOff>114300</xdr:colOff>
      <xdr:row>98</xdr:row>
      <xdr:rowOff>87086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703300" y="16813743"/>
          <a:ext cx="889000" cy="7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61367</xdr:rowOff>
    </xdr:from>
    <xdr:to>
      <xdr:col>76</xdr:col>
      <xdr:colOff>165100</xdr:colOff>
      <xdr:row>95</xdr:row>
      <xdr:rowOff>162967</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34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8044</xdr:rowOff>
    </xdr:from>
    <xdr:ext cx="59901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292795" y="1612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96298</xdr:rowOff>
    </xdr:from>
    <xdr:to>
      <xdr:col>71</xdr:col>
      <xdr:colOff>177800</xdr:colOff>
      <xdr:row>98</xdr:row>
      <xdr:rowOff>11643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814300" y="16726948"/>
          <a:ext cx="889000" cy="8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137303</xdr:rowOff>
    </xdr:from>
    <xdr:to>
      <xdr:col>72</xdr:col>
      <xdr:colOff>38100</xdr:colOff>
      <xdr:row>97</xdr:row>
      <xdr:rowOff>67453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5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83980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37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62171</xdr:rowOff>
    </xdr:from>
    <xdr:to>
      <xdr:col>67</xdr:col>
      <xdr:colOff>101600</xdr:colOff>
      <xdr:row>96</xdr:row>
      <xdr:rowOff>163771</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52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8848</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29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145081</xdr:rowOff>
    </xdr:from>
    <xdr:to>
      <xdr:col>85</xdr:col>
      <xdr:colOff>177800</xdr:colOff>
      <xdr:row>98</xdr:row>
      <xdr:rowOff>75231</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77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60008</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69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62450</xdr:rowOff>
    </xdr:from>
    <xdr:to>
      <xdr:col>81</xdr:col>
      <xdr:colOff>101600</xdr:colOff>
      <xdr:row>98</xdr:row>
      <xdr:rowOff>164050</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86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155177</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46428" y="1695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36286</xdr:rowOff>
    </xdr:from>
    <xdr:to>
      <xdr:col>76</xdr:col>
      <xdr:colOff>165100</xdr:colOff>
      <xdr:row>98</xdr:row>
      <xdr:rowOff>137886</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83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129013</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93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132293</xdr:rowOff>
    </xdr:from>
    <xdr:to>
      <xdr:col>72</xdr:col>
      <xdr:colOff>38100</xdr:colOff>
      <xdr:row>98</xdr:row>
      <xdr:rowOff>62443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76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53570</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85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45498</xdr:rowOff>
    </xdr:from>
    <xdr:to>
      <xdr:col>67</xdr:col>
      <xdr:colOff>101600</xdr:colOff>
      <xdr:row>97</xdr:row>
      <xdr:rowOff>147098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6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138225</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76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37157</xdr:rowOff>
    </xdr:from>
    <xdr:to>
      <xdr:col>116</xdr:col>
      <xdr:colOff>62864</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352107"/>
          <a:ext cx="1269"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155284</xdr:rowOff>
    </xdr:from>
    <xdr:ext cx="469744"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37157</xdr:rowOff>
    </xdr:from>
    <xdr:to>
      <xdr:col>116</xdr:col>
      <xdr:colOff>152400</xdr:colOff>
      <xdr:row>31</xdr:row>
      <xdr:rowOff>37157</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169253</xdr:rowOff>
    </xdr:from>
    <xdr:ext cx="378565"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5129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146376</xdr:rowOff>
    </xdr:from>
    <xdr:to>
      <xdr:col>116</xdr:col>
      <xdr:colOff>114300</xdr:colOff>
      <xdr:row>39</xdr:row>
      <xdr:rowOff>76526</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66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169890</xdr:rowOff>
    </xdr:from>
    <xdr:to>
      <xdr:col>112</xdr:col>
      <xdr:colOff>38100</xdr:colOff>
      <xdr:row>39</xdr:row>
      <xdr:rowOff>100040</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68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116567</xdr:rowOff>
    </xdr:from>
    <xdr:ext cx="378565"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134017" y="6460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165644</xdr:rowOff>
    </xdr:from>
    <xdr:to>
      <xdr:col>107</xdr:col>
      <xdr:colOff>101600</xdr:colOff>
      <xdr:row>39</xdr:row>
      <xdr:rowOff>95794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68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112321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245017" y="6455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77651</xdr:rowOff>
    </xdr:from>
    <xdr:to>
      <xdr:col>102</xdr:col>
      <xdr:colOff>114300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421301"/>
          <a:ext cx="889000" cy="36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61141</xdr:rowOff>
    </xdr:from>
    <xdr:to>
      <xdr:col>102</xdr:col>
      <xdr:colOff>165100</xdr:colOff>
      <xdr:row>38</xdr:row>
      <xdr:rowOff>162741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7819</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6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90860</xdr:rowOff>
    </xdr:from>
    <xdr:to>
      <xdr:col>98</xdr:col>
      <xdr:colOff>38100</xdr:colOff>
      <xdr:row>38</xdr:row>
      <xdr:rowOff>21010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12137</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7017" y="6527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26851</xdr:rowOff>
    </xdr:from>
    <xdr:to>
      <xdr:col>98</xdr:col>
      <xdr:colOff>38100</xdr:colOff>
      <xdr:row>37</xdr:row>
      <xdr:rowOff>128451</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37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144978</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21428" y="61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27366</xdr:rowOff>
    </xdr:from>
    <xdr:to>
      <xdr:col>116</xdr:col>
      <xdr:colOff>62864</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599866"/>
          <a:ext cx="1269" cy="148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145493</xdr:rowOff>
    </xdr:from>
    <xdr:ext cx="599010"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375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27366</xdr:rowOff>
    </xdr:from>
    <xdr:to>
      <xdr:col>116</xdr:col>
      <xdr:colOff>152400</xdr:colOff>
      <xdr:row>50</xdr:row>
      <xdr:rowOff>27366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599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64838</xdr:rowOff>
    </xdr:from>
    <xdr:to>
      <xdr:col>116</xdr:col>
      <xdr:colOff>63500</xdr:colOff>
      <xdr:row>58</xdr:row>
      <xdr:rowOff>65670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10008938"/>
          <a:ext cx="838200" cy="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11714</xdr:rowOff>
    </xdr:from>
    <xdr:ext cx="534377"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784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160287</xdr:rowOff>
    </xdr:from>
    <xdr:to>
      <xdr:col>116</xdr:col>
      <xdr:colOff>114300</xdr:colOff>
      <xdr:row>58</xdr:row>
      <xdr:rowOff>90437</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93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65670</xdr:rowOff>
    </xdr:from>
    <xdr:to>
      <xdr:col>111</xdr:col>
      <xdr:colOff>177800</xdr:colOff>
      <xdr:row>58</xdr:row>
      <xdr:rowOff>67270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10009770"/>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159748</xdr:rowOff>
    </xdr:from>
    <xdr:to>
      <xdr:col>112</xdr:col>
      <xdr:colOff>38100</xdr:colOff>
      <xdr:row>58</xdr:row>
      <xdr:rowOff>89898</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106425</xdr:rowOff>
    </xdr:from>
    <xdr:ext cx="534377"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56111" y="970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67270</xdr:rowOff>
    </xdr:from>
    <xdr:to>
      <xdr:col>107</xdr:col>
      <xdr:colOff>50800</xdr:colOff>
      <xdr:row>58</xdr:row>
      <xdr:rowOff>69182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10011370"/>
          <a:ext cx="889000" cy="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162472</xdr:rowOff>
    </xdr:from>
    <xdr:to>
      <xdr:col>107</xdr:col>
      <xdr:colOff>101600</xdr:colOff>
      <xdr:row>58</xdr:row>
      <xdr:rowOff>92622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109149</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67111" y="97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63915</xdr:rowOff>
    </xdr:from>
    <xdr:to>
      <xdr:col>102</xdr:col>
      <xdr:colOff>114300</xdr:colOff>
      <xdr:row>58</xdr:row>
      <xdr:rowOff>69182</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10008015"/>
          <a:ext cx="889000" cy="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37612</xdr:rowOff>
    </xdr:from>
    <xdr:to>
      <xdr:col>102</xdr:col>
      <xdr:colOff>165100</xdr:colOff>
      <xdr:row>58</xdr:row>
      <xdr:rowOff>139212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130339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1007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14989</xdr:rowOff>
    </xdr:from>
    <xdr:to>
      <xdr:col>98</xdr:col>
      <xdr:colOff>38100</xdr:colOff>
      <xdr:row>58</xdr:row>
      <xdr:rowOff>116589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107716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1005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14038</xdr:rowOff>
    </xdr:from>
    <xdr:to>
      <xdr:col>116</xdr:col>
      <xdr:colOff>114300</xdr:colOff>
      <xdr:row>58</xdr:row>
      <xdr:rowOff>115638</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95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138714</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91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14870</xdr:rowOff>
    </xdr:from>
    <xdr:to>
      <xdr:col>112</xdr:col>
      <xdr:colOff>38100</xdr:colOff>
      <xdr:row>58</xdr:row>
      <xdr:rowOff>116470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95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107597</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1005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16470</xdr:rowOff>
    </xdr:from>
    <xdr:to>
      <xdr:col>107</xdr:col>
      <xdr:colOff>101600</xdr:colOff>
      <xdr:row>58</xdr:row>
      <xdr:rowOff>118070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96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109197</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1005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18382</xdr:rowOff>
    </xdr:from>
    <xdr:to>
      <xdr:col>102</xdr:col>
      <xdr:colOff>165100</xdr:colOff>
      <xdr:row>58</xdr:row>
      <xdr:rowOff>119982</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96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136509</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73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13115</xdr:rowOff>
    </xdr:from>
    <xdr:to>
      <xdr:col>98</xdr:col>
      <xdr:colOff>38100</xdr:colOff>
      <xdr:row>58</xdr:row>
      <xdr:rowOff>114715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95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131242</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73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95091</xdr:rowOff>
    </xdr:from>
    <xdr:to>
      <xdr:col>116</xdr:col>
      <xdr:colOff>62864</xdr:colOff>
      <xdr:row>78</xdr:row>
      <xdr:rowOff>1685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268041"/>
          <a:ext cx="1269" cy="1106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5512</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37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1685</xdr:rowOff>
    </xdr:from>
    <xdr:to>
      <xdr:col>116</xdr:col>
      <xdr:colOff>152400</xdr:colOff>
      <xdr:row>78</xdr:row>
      <xdr:rowOff>1685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37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41768</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2043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95091</xdr:rowOff>
    </xdr:from>
    <xdr:to>
      <xdr:col>116</xdr:col>
      <xdr:colOff>152400</xdr:colOff>
      <xdr:row>71</xdr:row>
      <xdr:rowOff>95091</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26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11094</xdr:rowOff>
    </xdr:from>
    <xdr:to>
      <xdr:col>116</xdr:col>
      <xdr:colOff>63500</xdr:colOff>
      <xdr:row>76</xdr:row>
      <xdr:rowOff>42394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1323300" y="13041294"/>
          <a:ext cx="838200" cy="3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134687</xdr:rowOff>
    </xdr:from>
    <xdr:ext cx="599010"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8219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111810</xdr:rowOff>
    </xdr:from>
    <xdr:to>
      <xdr:col>116</xdr:col>
      <xdr:colOff>114300</xdr:colOff>
      <xdr:row>76</xdr:row>
      <xdr:rowOff>41960</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3381</xdr:rowOff>
    </xdr:from>
    <xdr:to>
      <xdr:col>111</xdr:col>
      <xdr:colOff>177800</xdr:colOff>
      <xdr:row>76</xdr:row>
      <xdr:rowOff>11094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0434300" y="13033581"/>
          <a:ext cx="889000" cy="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111837</xdr:rowOff>
    </xdr:from>
    <xdr:to>
      <xdr:col>112</xdr:col>
      <xdr:colOff>38100</xdr:colOff>
      <xdr:row>76</xdr:row>
      <xdr:rowOff>41988</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58514</xdr:rowOff>
    </xdr:from>
    <xdr:ext cx="59901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23795" y="1274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977</xdr:rowOff>
    </xdr:from>
    <xdr:to>
      <xdr:col>107</xdr:col>
      <xdr:colOff>50800</xdr:colOff>
      <xdr:row>76</xdr:row>
      <xdr:rowOff>3381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9545300" y="13031177"/>
          <a:ext cx="889000" cy="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100444</xdr:rowOff>
    </xdr:from>
    <xdr:to>
      <xdr:col>107</xdr:col>
      <xdr:colOff>101600</xdr:colOff>
      <xdr:row>76</xdr:row>
      <xdr:rowOff>30593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47121</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34795" y="127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977</xdr:rowOff>
    </xdr:from>
    <xdr:to>
      <xdr:col>102</xdr:col>
      <xdr:colOff>114300</xdr:colOff>
      <xdr:row>76</xdr:row>
      <xdr:rowOff>16297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3031177"/>
          <a:ext cx="889000" cy="1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118833</xdr:rowOff>
    </xdr:from>
    <xdr:to>
      <xdr:col>102</xdr:col>
      <xdr:colOff>165100</xdr:colOff>
      <xdr:row>76</xdr:row>
      <xdr:rowOff>48983</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65510</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45795" y="1275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129010</xdr:rowOff>
    </xdr:from>
    <xdr:to>
      <xdr:col>98</xdr:col>
      <xdr:colOff>38100</xdr:colOff>
      <xdr:row>76</xdr:row>
      <xdr:rowOff>59159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75687</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56795" y="1276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163044</xdr:rowOff>
    </xdr:from>
    <xdr:to>
      <xdr:col>116</xdr:col>
      <xdr:colOff>114300</xdr:colOff>
      <xdr:row>76</xdr:row>
      <xdr:rowOff>93194</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02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141471</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00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131744</xdr:rowOff>
    </xdr:from>
    <xdr:to>
      <xdr:col>112</xdr:col>
      <xdr:colOff>38100</xdr:colOff>
      <xdr:row>76</xdr:row>
      <xdr:rowOff>61894</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99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53021</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23795" y="1308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124031</xdr:rowOff>
    </xdr:from>
    <xdr:to>
      <xdr:col>107</xdr:col>
      <xdr:colOff>101600</xdr:colOff>
      <xdr:row>76</xdr:row>
      <xdr:rowOff>54181</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98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45308</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34795" y="13075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121627</xdr:rowOff>
    </xdr:from>
    <xdr:to>
      <xdr:col>102</xdr:col>
      <xdr:colOff>165100</xdr:colOff>
      <xdr:row>76</xdr:row>
      <xdr:rowOff>51777</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98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42904</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45795" y="13073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136947</xdr:rowOff>
    </xdr:from>
    <xdr:to>
      <xdr:col>98</xdr:col>
      <xdr:colOff>38100</xdr:colOff>
      <xdr:row>76</xdr:row>
      <xdr:rowOff>67097</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99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58224</xdr:rowOff>
    </xdr:from>
    <xdr:ext cx="59901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56795" y="13088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・歳出決算総額は、住民一人当たり</a:t>
          </a:r>
          <a:r>
            <a:rPr lang="en-US" altLang="ja-JP" sz="1100" baseline="0">
              <a:solidFill>
                <a:schemeClr val="dk1"/>
              </a:solidFill>
              <a:effectLst/>
              <a:latin typeface="+mn-lt"/>
              <a:ea typeface="+mn-ea"/>
              <a:cs typeface="+mn-cs"/>
            </a:rPr>
            <a:t>917</a:t>
          </a:r>
          <a:r>
            <a:rPr lang="ja-JP" altLang="ja-JP" sz="1100" baseline="0">
              <a:solidFill>
                <a:schemeClr val="dk1"/>
              </a:solidFill>
              <a:effectLst/>
              <a:latin typeface="+mn-lt"/>
              <a:ea typeface="+mn-ea"/>
              <a:cs typeface="+mn-cs"/>
            </a:rPr>
            <a:t>千円となっている。主な構成項目である人件費は、住民一人当たり</a:t>
          </a:r>
          <a:r>
            <a:rPr lang="en-US" altLang="ja-JP" sz="1100" baseline="0">
              <a:solidFill>
                <a:schemeClr val="dk1"/>
              </a:solidFill>
              <a:effectLst/>
              <a:latin typeface="+mn-lt"/>
              <a:ea typeface="+mn-ea"/>
              <a:cs typeface="+mn-cs"/>
            </a:rPr>
            <a:t>167</a:t>
          </a:r>
          <a:r>
            <a:rPr lang="ja-JP" altLang="ja-JP" sz="1100" baseline="0">
              <a:solidFill>
                <a:schemeClr val="dk1"/>
              </a:solidFill>
              <a:effectLst/>
              <a:latin typeface="+mn-lt"/>
              <a:ea typeface="+mn-ea"/>
              <a:cs typeface="+mn-cs"/>
            </a:rPr>
            <a:t>千円となっており、平成</a:t>
          </a:r>
          <a:r>
            <a:rPr lang="en-US" altLang="ja-JP" sz="1100" baseline="0">
              <a:solidFill>
                <a:schemeClr val="dk1"/>
              </a:solidFill>
              <a:effectLst/>
              <a:latin typeface="+mn-lt"/>
              <a:ea typeface="+mn-ea"/>
              <a:cs typeface="+mn-cs"/>
            </a:rPr>
            <a:t>24</a:t>
          </a:r>
          <a:r>
            <a:rPr lang="ja-JP" altLang="ja-JP" sz="1100" baseline="0">
              <a:solidFill>
                <a:schemeClr val="dk1"/>
              </a:solidFill>
              <a:effectLst/>
              <a:latin typeface="+mn-lt"/>
              <a:ea typeface="+mn-ea"/>
              <a:cs typeface="+mn-cs"/>
            </a:rPr>
            <a:t>年度から</a:t>
          </a:r>
          <a:r>
            <a:rPr lang="en-US" altLang="ja-JP" sz="1100" baseline="0">
              <a:solidFill>
                <a:schemeClr val="dk1"/>
              </a:solidFill>
              <a:effectLst/>
              <a:latin typeface="+mn-lt"/>
              <a:ea typeface="+mn-ea"/>
              <a:cs typeface="+mn-cs"/>
            </a:rPr>
            <a:t>140</a:t>
          </a:r>
          <a:r>
            <a:rPr lang="ja-JP" altLang="ja-JP" sz="1100" baseline="0">
              <a:solidFill>
                <a:schemeClr val="dk1"/>
              </a:solidFill>
              <a:effectLst/>
              <a:latin typeface="+mn-lt"/>
              <a:ea typeface="+mn-ea"/>
              <a:cs typeface="+mn-cs"/>
            </a:rPr>
            <a:t>千円程度で推移してきたが上昇</a:t>
          </a:r>
          <a:r>
            <a:rPr lang="ja-JP" altLang="en-US" sz="1100" baseline="0">
              <a:solidFill>
                <a:schemeClr val="dk1"/>
              </a:solidFill>
              <a:effectLst/>
              <a:latin typeface="+mn-lt"/>
              <a:ea typeface="+mn-ea"/>
              <a:cs typeface="+mn-cs"/>
            </a:rPr>
            <a:t>傾向</a:t>
          </a:r>
          <a:r>
            <a:rPr lang="ja-JP" altLang="ja-JP" sz="1100" baseline="0">
              <a:solidFill>
                <a:schemeClr val="dk1"/>
              </a:solidFill>
              <a:effectLst/>
              <a:latin typeface="+mn-lt"/>
              <a:ea typeface="+mn-ea"/>
              <a:cs typeface="+mn-cs"/>
            </a:rPr>
            <a:t>にある。</a:t>
          </a:r>
          <a:endParaRPr lang="ja-JP" altLang="ja-JP" sz="1400">
            <a:effectLst/>
          </a:endParaRPr>
        </a:p>
        <a:p>
          <a:r>
            <a:rPr lang="ja-JP" altLang="ja-JP" sz="1100" baseline="0">
              <a:solidFill>
                <a:schemeClr val="dk1"/>
              </a:solidFill>
              <a:effectLst/>
              <a:latin typeface="+mn-lt"/>
              <a:ea typeface="+mn-ea"/>
              <a:cs typeface="+mn-cs"/>
            </a:rPr>
            <a:t>・補助費等は、木曽広域連合事業終了に伴う負担金の減額により住民一人当たり</a:t>
          </a:r>
          <a:r>
            <a:rPr lang="en-US" altLang="ja-JP" sz="1100" baseline="0">
              <a:solidFill>
                <a:schemeClr val="dk1"/>
              </a:solidFill>
              <a:effectLst/>
              <a:latin typeface="+mn-lt"/>
              <a:ea typeface="+mn-ea"/>
              <a:cs typeface="+mn-cs"/>
            </a:rPr>
            <a:t>100</a:t>
          </a:r>
          <a:r>
            <a:rPr lang="ja-JP" altLang="ja-JP" sz="1100" baseline="0">
              <a:solidFill>
                <a:schemeClr val="dk1"/>
              </a:solidFill>
              <a:effectLst/>
              <a:latin typeface="+mn-lt"/>
              <a:ea typeface="+mn-ea"/>
              <a:cs typeface="+mn-cs"/>
            </a:rPr>
            <a:t>千円となり、類似団体を</a:t>
          </a:r>
          <a:r>
            <a:rPr lang="ja-JP" altLang="en-US" sz="1100" baseline="0">
              <a:solidFill>
                <a:schemeClr val="dk1"/>
              </a:solidFill>
              <a:effectLst/>
              <a:latin typeface="+mn-lt"/>
              <a:ea typeface="+mn-ea"/>
              <a:cs typeface="+mn-cs"/>
            </a:rPr>
            <a:t>下</a:t>
          </a:r>
          <a:r>
            <a:rPr lang="ja-JP" altLang="ja-JP" sz="1100" baseline="0">
              <a:solidFill>
                <a:schemeClr val="dk1"/>
              </a:solidFill>
              <a:effectLst/>
              <a:latin typeface="+mn-lt"/>
              <a:ea typeface="+mn-ea"/>
              <a:cs typeface="+mn-cs"/>
            </a:rPr>
            <a:t>回っ</a:t>
          </a:r>
          <a:r>
            <a:rPr lang="ja-JP" altLang="en-US" sz="1100" baseline="0">
              <a:solidFill>
                <a:schemeClr val="dk1"/>
              </a:solidFill>
              <a:effectLst/>
              <a:latin typeface="+mn-lt"/>
              <a:ea typeface="+mn-ea"/>
              <a:cs typeface="+mn-cs"/>
            </a:rPr>
            <a:t>ており</a:t>
          </a:r>
          <a:r>
            <a:rPr lang="ja-JP" altLang="ja-JP" sz="1100" baseline="0">
              <a:solidFill>
                <a:schemeClr val="dk1"/>
              </a:solidFill>
              <a:effectLst/>
              <a:latin typeface="+mn-lt"/>
              <a:ea typeface="+mn-ea"/>
              <a:cs typeface="+mn-cs"/>
            </a:rPr>
            <a:t>、低い水準となっている。</a:t>
          </a:r>
          <a:endParaRPr lang="ja-JP" altLang="ja-JP" sz="1400">
            <a:effectLst/>
          </a:endParaRPr>
        </a:p>
        <a:p>
          <a:r>
            <a:rPr lang="ja-JP" altLang="ja-JP" sz="1100" baseline="0">
              <a:solidFill>
                <a:schemeClr val="dk1"/>
              </a:solidFill>
              <a:effectLst/>
              <a:latin typeface="+mn-lt"/>
              <a:ea typeface="+mn-ea"/>
              <a:cs typeface="+mn-cs"/>
            </a:rPr>
            <a:t>・災害復旧事業費は平成</a:t>
          </a:r>
          <a:r>
            <a:rPr lang="en-US" altLang="ja-JP" sz="1100" baseline="0">
              <a:solidFill>
                <a:schemeClr val="dk1"/>
              </a:solidFill>
              <a:effectLst/>
              <a:latin typeface="+mn-lt"/>
              <a:ea typeface="+mn-ea"/>
              <a:cs typeface="+mn-cs"/>
            </a:rPr>
            <a:t>26</a:t>
          </a:r>
          <a:r>
            <a:rPr lang="ja-JP" altLang="ja-JP" sz="1100" baseline="0">
              <a:solidFill>
                <a:schemeClr val="dk1"/>
              </a:solidFill>
              <a:effectLst/>
              <a:latin typeface="+mn-lt"/>
              <a:ea typeface="+mn-ea"/>
              <a:cs typeface="+mn-cs"/>
            </a:rPr>
            <a:t>年</a:t>
          </a:r>
          <a:r>
            <a:rPr lang="en-US" altLang="ja-JP" sz="1100" baseline="0">
              <a:solidFill>
                <a:schemeClr val="dk1"/>
              </a:solidFill>
              <a:effectLst/>
              <a:latin typeface="+mn-lt"/>
              <a:ea typeface="+mn-ea"/>
              <a:cs typeface="+mn-cs"/>
            </a:rPr>
            <a:t>7.9</a:t>
          </a:r>
          <a:r>
            <a:rPr lang="ja-JP" altLang="ja-JP" sz="1100" baseline="0">
              <a:solidFill>
                <a:schemeClr val="dk1"/>
              </a:solidFill>
              <a:effectLst/>
              <a:latin typeface="+mn-lt"/>
              <a:ea typeface="+mn-ea"/>
              <a:cs typeface="+mn-cs"/>
            </a:rPr>
            <a:t>南木曽町豪雨災害により住民一人当たり</a:t>
          </a:r>
          <a:r>
            <a:rPr lang="ja-JP" altLang="en-US" sz="1100" baseline="0">
              <a:solidFill>
                <a:schemeClr val="dk1"/>
              </a:solidFill>
              <a:effectLst/>
              <a:latin typeface="+mn-lt"/>
              <a:ea typeface="+mn-ea"/>
              <a:cs typeface="+mn-cs"/>
            </a:rPr>
            <a:t>の金額が</a:t>
          </a:r>
          <a:r>
            <a:rPr lang="ja-JP" altLang="ja-JP" sz="1100" baseline="0">
              <a:solidFill>
                <a:schemeClr val="dk1"/>
              </a:solidFill>
              <a:effectLst/>
              <a:latin typeface="+mn-lt"/>
              <a:ea typeface="+mn-ea"/>
              <a:cs typeface="+mn-cs"/>
            </a:rPr>
            <a:t>平成</a:t>
          </a:r>
          <a:r>
            <a:rPr lang="en-US" altLang="ja-JP" sz="1100" baseline="0">
              <a:solidFill>
                <a:schemeClr val="dk1"/>
              </a:solidFill>
              <a:effectLst/>
              <a:latin typeface="+mn-lt"/>
              <a:ea typeface="+mn-ea"/>
              <a:cs typeface="+mn-cs"/>
            </a:rPr>
            <a:t>26</a:t>
          </a:r>
          <a:r>
            <a:rPr lang="ja-JP" altLang="ja-JP" sz="1100" baseline="0">
              <a:solidFill>
                <a:schemeClr val="dk1"/>
              </a:solidFill>
              <a:effectLst/>
              <a:latin typeface="+mn-lt"/>
              <a:ea typeface="+mn-ea"/>
              <a:cs typeface="+mn-cs"/>
            </a:rPr>
            <a:t>年度から類似団体より高い水準にあ</a:t>
          </a:r>
          <a:r>
            <a:rPr lang="ja-JP" altLang="en-US" sz="1100" baseline="0">
              <a:solidFill>
                <a:schemeClr val="dk1"/>
              </a:solidFill>
              <a:effectLst/>
              <a:latin typeface="+mn-lt"/>
              <a:ea typeface="+mn-ea"/>
              <a:cs typeface="+mn-cs"/>
            </a:rPr>
            <a:t>ったが</a:t>
          </a:r>
          <a:r>
            <a:rPr lang="ja-JP" altLang="ja-JP" sz="1100" baseline="0">
              <a:solidFill>
                <a:schemeClr val="dk1"/>
              </a:solidFill>
              <a:effectLst/>
              <a:latin typeface="+mn-lt"/>
              <a:ea typeface="+mn-ea"/>
              <a:cs typeface="+mn-cs"/>
            </a:rPr>
            <a:t>、事業</a:t>
          </a:r>
          <a:r>
            <a:rPr lang="ja-JP" altLang="en-US" sz="1100" baseline="0">
              <a:solidFill>
                <a:schemeClr val="dk1"/>
              </a:solidFill>
              <a:effectLst/>
              <a:latin typeface="+mn-lt"/>
              <a:ea typeface="+mn-ea"/>
              <a:cs typeface="+mn-cs"/>
            </a:rPr>
            <a:t>が完了したこと、大規模災害が発生していないことからから大幅に減少している</a:t>
          </a:r>
          <a:r>
            <a:rPr lang="ja-JP" altLang="ja-JP" sz="1100" baseline="0">
              <a:solidFill>
                <a:schemeClr val="dk1"/>
              </a:solidFill>
              <a:effectLst/>
              <a:latin typeface="+mn-lt"/>
              <a:ea typeface="+mn-ea"/>
              <a:cs typeface="+mn-cs"/>
            </a:rPr>
            <a:t>。</a:t>
          </a:r>
          <a:endParaRPr lang="ja-JP" altLang="ja-JP" sz="1400">
            <a:effectLst/>
          </a:endParaRPr>
        </a:p>
        <a:p>
          <a:r>
            <a:rPr lang="ja-JP" altLang="ja-JP" sz="1100" baseline="0">
              <a:solidFill>
                <a:schemeClr val="dk1"/>
              </a:solidFill>
              <a:effectLst/>
              <a:latin typeface="+mn-lt"/>
              <a:ea typeface="+mn-ea"/>
              <a:cs typeface="+mn-cs"/>
            </a:rPr>
            <a:t>・普通建設事業費は住民一人当たり</a:t>
          </a:r>
          <a:r>
            <a:rPr lang="en-US" altLang="ja-JP" sz="1100" baseline="0">
              <a:solidFill>
                <a:schemeClr val="dk1"/>
              </a:solidFill>
              <a:effectLst/>
              <a:latin typeface="+mn-lt"/>
              <a:ea typeface="+mn-ea"/>
              <a:cs typeface="+mn-cs"/>
            </a:rPr>
            <a:t>209</a:t>
          </a:r>
          <a:r>
            <a:rPr lang="ja-JP" altLang="ja-JP" sz="1100" baseline="0">
              <a:solidFill>
                <a:schemeClr val="dk1"/>
              </a:solidFill>
              <a:effectLst/>
              <a:latin typeface="+mn-lt"/>
              <a:ea typeface="+mn-ea"/>
              <a:cs typeface="+mn-cs"/>
            </a:rPr>
            <a:t>千円となっており、類似団体と比較して一人当たりコストは低い水準にある</a:t>
          </a:r>
          <a:r>
            <a:rPr lang="ja-JP" altLang="en-US" sz="1100" baseline="0">
              <a:solidFill>
                <a:schemeClr val="dk1"/>
              </a:solidFill>
              <a:effectLst/>
              <a:latin typeface="+mn-lt"/>
              <a:ea typeface="+mn-ea"/>
              <a:cs typeface="+mn-cs"/>
            </a:rPr>
            <a:t>ものの、施設耐震化事業等により費用は増加傾向であり、住民の一人当たりコストも大きく上昇している。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長野県南木曽町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4,092
4,064
215.93
3,877,793
3,750,923
76,670
2,373,257
3,857,531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53877</xdr:rowOff>
    </xdr:from>
    <xdr:to>
      <xdr:col>24</xdr:col>
      <xdr:colOff>62865</xdr:colOff>
      <xdr:row>38</xdr:row>
      <xdr:rowOff>142018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368827"/>
          <a:ext cx="1270" cy="128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145845</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60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142018</xdr:rowOff>
    </xdr:from>
    <xdr:to>
      <xdr:col>24</xdr:col>
      <xdr:colOff>152400</xdr:colOff>
      <xdr:row>38</xdr:row>
      <xdr:rowOff>142018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5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554</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14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86,756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53877</xdr:rowOff>
    </xdr:from>
    <xdr:to>
      <xdr:col>24</xdr:col>
      <xdr:colOff>152400</xdr:colOff>
      <xdr:row>31</xdr:row>
      <xdr:rowOff>53877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368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89457</xdr:rowOff>
    </xdr:from>
    <xdr:to>
      <xdr:col>24</xdr:col>
      <xdr:colOff>63500</xdr:colOff>
      <xdr:row>38</xdr:row>
      <xdr:rowOff>91270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604557"/>
          <a:ext cx="838200" cy="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136498</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08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113621</xdr:rowOff>
    </xdr:from>
    <xdr:to>
      <xdr:col>24</xdr:col>
      <xdr:colOff>114300</xdr:colOff>
      <xdr:row>38</xdr:row>
      <xdr:rowOff>43771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91270</xdr:rowOff>
    </xdr:from>
    <xdr:to>
      <xdr:col>19</xdr:col>
      <xdr:colOff>177800</xdr:colOff>
      <xdr:row>38</xdr:row>
      <xdr:rowOff>93359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606370"/>
          <a:ext cx="889000" cy="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118242</xdr:rowOff>
    </xdr:from>
    <xdr:to>
      <xdr:col>20</xdr:col>
      <xdr:colOff>38100</xdr:colOff>
      <xdr:row>38</xdr:row>
      <xdr:rowOff>48392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64919</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23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93359</xdr:rowOff>
    </xdr:from>
    <xdr:to>
      <xdr:col>15</xdr:col>
      <xdr:colOff>50800</xdr:colOff>
      <xdr:row>38</xdr:row>
      <xdr:rowOff>102014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608459"/>
          <a:ext cx="889000" cy="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125215</xdr:rowOff>
    </xdr:from>
    <xdr:to>
      <xdr:col>15</xdr:col>
      <xdr:colOff>101600</xdr:colOff>
      <xdr:row>38</xdr:row>
      <xdr:rowOff>55365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71892</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2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67691</xdr:rowOff>
    </xdr:from>
    <xdr:to>
      <xdr:col>10</xdr:col>
      <xdr:colOff>114300</xdr:colOff>
      <xdr:row>38</xdr:row>
      <xdr:rowOff>102014</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582791"/>
          <a:ext cx="889000" cy="3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129297</xdr:rowOff>
    </xdr:from>
    <xdr:to>
      <xdr:col>10</xdr:col>
      <xdr:colOff>165100</xdr:colOff>
      <xdr:row>38</xdr:row>
      <xdr:rowOff>59447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75974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127746</xdr:rowOff>
    </xdr:from>
    <xdr:to>
      <xdr:col>6</xdr:col>
      <xdr:colOff>38100</xdr:colOff>
      <xdr:row>38</xdr:row>
      <xdr:rowOff>57896</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74423</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24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38657</xdr:rowOff>
    </xdr:from>
    <xdr:to>
      <xdr:col>24</xdr:col>
      <xdr:colOff>114300</xdr:colOff>
      <xdr:row>38</xdr:row>
      <xdr:rowOff>140257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55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125034</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6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40470</xdr:rowOff>
    </xdr:from>
    <xdr:to>
      <xdr:col>20</xdr:col>
      <xdr:colOff>38100</xdr:colOff>
      <xdr:row>38</xdr:row>
      <xdr:rowOff>142070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55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133197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64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42559</xdr:rowOff>
    </xdr:from>
    <xdr:to>
      <xdr:col>15</xdr:col>
      <xdr:colOff>101600</xdr:colOff>
      <xdr:row>38</xdr:row>
      <xdr:rowOff>144159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55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135286</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65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51214</xdr:rowOff>
    </xdr:from>
    <xdr:to>
      <xdr:col>10</xdr:col>
      <xdr:colOff>165100</xdr:colOff>
      <xdr:row>38</xdr:row>
      <xdr:rowOff>152814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56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143941</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65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16891</xdr:rowOff>
    </xdr:from>
    <xdr:to>
      <xdr:col>6</xdr:col>
      <xdr:colOff>38100</xdr:colOff>
      <xdr:row>38</xdr:row>
      <xdr:rowOff>118491</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53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109618</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62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86121</xdr:rowOff>
    </xdr:from>
    <xdr:to>
      <xdr:col>24</xdr:col>
      <xdr:colOff>62865</xdr:colOff>
      <xdr:row>58</xdr:row>
      <xdr:rowOff>104815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58621"/>
          <a:ext cx="1270" cy="1390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108642</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104815</xdr:rowOff>
    </xdr:from>
    <xdr:to>
      <xdr:col>24</xdr:col>
      <xdr:colOff>152400</xdr:colOff>
      <xdr:row>58</xdr:row>
      <xdr:rowOff>104815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32798</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338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1,182,188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86121</xdr:rowOff>
    </xdr:from>
    <xdr:to>
      <xdr:col>24</xdr:col>
      <xdr:colOff>152400</xdr:colOff>
      <xdr:row>50</xdr:row>
      <xdr:rowOff>86121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5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27748</xdr:rowOff>
    </xdr:from>
    <xdr:to>
      <xdr:col>24</xdr:col>
      <xdr:colOff>63500</xdr:colOff>
      <xdr:row>58</xdr:row>
      <xdr:rowOff>53408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971848"/>
          <a:ext cx="838200" cy="2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50456</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51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27579</xdr:rowOff>
    </xdr:from>
    <xdr:to>
      <xdr:col>24</xdr:col>
      <xdr:colOff>114300</xdr:colOff>
      <xdr:row>57</xdr:row>
      <xdr:rowOff>129179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0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163440</xdr:rowOff>
    </xdr:from>
    <xdr:to>
      <xdr:col>19</xdr:col>
      <xdr:colOff>177800</xdr:colOff>
      <xdr:row>58</xdr:row>
      <xdr:rowOff>53408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936090"/>
          <a:ext cx="889000" cy="6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137440</xdr:rowOff>
    </xdr:from>
    <xdr:to>
      <xdr:col>20</xdr:col>
      <xdr:colOff>38100</xdr:colOff>
      <xdr:row>57</xdr:row>
      <xdr:rowOff>67590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73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84117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51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163440</xdr:rowOff>
    </xdr:from>
    <xdr:to>
      <xdr:col>15</xdr:col>
      <xdr:colOff>50800</xdr:colOff>
      <xdr:row>58</xdr:row>
      <xdr:rowOff>1122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936090"/>
          <a:ext cx="889000" cy="9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135290</xdr:rowOff>
    </xdr:from>
    <xdr:to>
      <xdr:col>15</xdr:col>
      <xdr:colOff>101600</xdr:colOff>
      <xdr:row>57</xdr:row>
      <xdr:rowOff>65440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73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81967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511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1122</xdr:rowOff>
    </xdr:from>
    <xdr:to>
      <xdr:col>10</xdr:col>
      <xdr:colOff>114300</xdr:colOff>
      <xdr:row>58</xdr:row>
      <xdr:rowOff>23337</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945222"/>
          <a:ext cx="889000" cy="2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36900</xdr:rowOff>
    </xdr:from>
    <xdr:to>
      <xdr:col>10</xdr:col>
      <xdr:colOff>165100</xdr:colOff>
      <xdr:row>57</xdr:row>
      <xdr:rowOff>138500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155027</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58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47158</xdr:rowOff>
    </xdr:from>
    <xdr:to>
      <xdr:col>6</xdr:col>
      <xdr:colOff>38100</xdr:colOff>
      <xdr:row>57</xdr:row>
      <xdr:rowOff>148758</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1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165285</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59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148398</xdr:rowOff>
    </xdr:from>
    <xdr:to>
      <xdr:col>24</xdr:col>
      <xdr:colOff>114300</xdr:colOff>
      <xdr:row>58</xdr:row>
      <xdr:rowOff>78548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2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63325</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3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2608</xdr:rowOff>
    </xdr:from>
    <xdr:to>
      <xdr:col>20</xdr:col>
      <xdr:colOff>38100</xdr:colOff>
      <xdr:row>58</xdr:row>
      <xdr:rowOff>104208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4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95335</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1003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112640</xdr:rowOff>
    </xdr:from>
    <xdr:to>
      <xdr:col>15</xdr:col>
      <xdr:colOff>101600</xdr:colOff>
      <xdr:row>58</xdr:row>
      <xdr:rowOff>42790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88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33917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978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121772</xdr:rowOff>
    </xdr:from>
    <xdr:to>
      <xdr:col>10</xdr:col>
      <xdr:colOff>165100</xdr:colOff>
      <xdr:row>58</xdr:row>
      <xdr:rowOff>51922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9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43049</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987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143987</xdr:rowOff>
    </xdr:from>
    <xdr:to>
      <xdr:col>6</xdr:col>
      <xdr:colOff>38100</xdr:colOff>
      <xdr:row>58</xdr:row>
      <xdr:rowOff>74137</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1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65264</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1000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26667</xdr:rowOff>
    </xdr:from>
    <xdr:to>
      <xdr:col>24</xdr:col>
      <xdr:colOff>62865</xdr:colOff>
      <xdr:row>78</xdr:row>
      <xdr:rowOff>69233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99617"/>
          <a:ext cx="1270" cy="1242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73060</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446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69233</xdr:rowOff>
    </xdr:from>
    <xdr:to>
      <xdr:col>24</xdr:col>
      <xdr:colOff>152400</xdr:colOff>
      <xdr:row>78</xdr:row>
      <xdr:rowOff>69233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442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144794</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26667</xdr:rowOff>
    </xdr:from>
    <xdr:to>
      <xdr:col>24</xdr:col>
      <xdr:colOff>152400</xdr:colOff>
      <xdr:row>71</xdr:row>
      <xdr:rowOff>26667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9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138158</xdr:rowOff>
    </xdr:from>
    <xdr:to>
      <xdr:col>24</xdr:col>
      <xdr:colOff>63500</xdr:colOff>
      <xdr:row>76</xdr:row>
      <xdr:rowOff>39339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2996908"/>
          <a:ext cx="838200" cy="7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71393</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758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48516</xdr:rowOff>
    </xdr:from>
    <xdr:to>
      <xdr:col>24</xdr:col>
      <xdr:colOff>114300</xdr:colOff>
      <xdr:row>75</xdr:row>
      <xdr:rowOff>150116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39339</xdr:rowOff>
    </xdr:from>
    <xdr:to>
      <xdr:col>19</xdr:col>
      <xdr:colOff>177800</xdr:colOff>
      <xdr:row>76</xdr:row>
      <xdr:rowOff>80401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069539"/>
          <a:ext cx="889000" cy="4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164364</xdr:rowOff>
    </xdr:from>
    <xdr:to>
      <xdr:col>20</xdr:col>
      <xdr:colOff>38100</xdr:colOff>
      <xdr:row>76</xdr:row>
      <xdr:rowOff>94514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02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85641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3115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94966</xdr:rowOff>
    </xdr:from>
    <xdr:to>
      <xdr:col>15</xdr:col>
      <xdr:colOff>50800</xdr:colOff>
      <xdr:row>76</xdr:row>
      <xdr:rowOff>80401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2019300" y="12953716"/>
          <a:ext cx="889000" cy="15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106339</xdr:rowOff>
    </xdr:from>
    <xdr:to>
      <xdr:col>15</xdr:col>
      <xdr:colOff>101600</xdr:colOff>
      <xdr:row>76</xdr:row>
      <xdr:rowOff>36489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96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53016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740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94966</xdr:rowOff>
    </xdr:from>
    <xdr:to>
      <xdr:col>10</xdr:col>
      <xdr:colOff>114300</xdr:colOff>
      <xdr:row>76</xdr:row>
      <xdr:rowOff>158335</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2953716"/>
          <a:ext cx="889000" cy="23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139943</xdr:rowOff>
    </xdr:from>
    <xdr:to>
      <xdr:col>10</xdr:col>
      <xdr:colOff>165100</xdr:colOff>
      <xdr:row>76</xdr:row>
      <xdr:rowOff>70093</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99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61220</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09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16120</xdr:rowOff>
    </xdr:from>
    <xdr:to>
      <xdr:col>6</xdr:col>
      <xdr:colOff>38100</xdr:colOff>
      <xdr:row>76</xdr:row>
      <xdr:rowOff>117720</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04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134247</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821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87358</xdr:rowOff>
    </xdr:from>
    <xdr:to>
      <xdr:col>24</xdr:col>
      <xdr:colOff>114300</xdr:colOff>
      <xdr:row>76</xdr:row>
      <xdr:rowOff>17509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9461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65785</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92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159989</xdr:rowOff>
    </xdr:from>
    <xdr:to>
      <xdr:col>20</xdr:col>
      <xdr:colOff>38100</xdr:colOff>
      <xdr:row>76</xdr:row>
      <xdr:rowOff>90139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01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106665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793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29601</xdr:rowOff>
    </xdr:from>
    <xdr:to>
      <xdr:col>15</xdr:col>
      <xdr:colOff>101600</xdr:colOff>
      <xdr:row>76</xdr:row>
      <xdr:rowOff>131201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05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122328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152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44166</xdr:rowOff>
    </xdr:from>
    <xdr:to>
      <xdr:col>10</xdr:col>
      <xdr:colOff>165100</xdr:colOff>
      <xdr:row>75</xdr:row>
      <xdr:rowOff>145766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290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162293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67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107535</xdr:rowOff>
    </xdr:from>
    <xdr:to>
      <xdr:col>6</xdr:col>
      <xdr:colOff>38100</xdr:colOff>
      <xdr:row>77</xdr:row>
      <xdr:rowOff>37685</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13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28812</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23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37667</xdr:rowOff>
    </xdr:from>
    <xdr:to>
      <xdr:col>24</xdr:col>
      <xdr:colOff>62865</xdr:colOff>
      <xdr:row>99</xdr:row>
      <xdr:rowOff>2305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639617"/>
          <a:ext cx="1270" cy="1336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6132</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7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2305</xdr:rowOff>
    </xdr:from>
    <xdr:to>
      <xdr:col>24</xdr:col>
      <xdr:colOff>152400</xdr:colOff>
      <xdr:row>99</xdr:row>
      <xdr:rowOff>2305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75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155794</xdr:rowOff>
    </xdr:from>
    <xdr:ext cx="690189"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4148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37667</xdr:rowOff>
    </xdr:from>
    <xdr:to>
      <xdr:col>24</xdr:col>
      <xdr:colOff>152400</xdr:colOff>
      <xdr:row>91</xdr:row>
      <xdr:rowOff>37667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63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125267</xdr:rowOff>
    </xdr:from>
    <xdr:to>
      <xdr:col>24</xdr:col>
      <xdr:colOff>63500</xdr:colOff>
      <xdr:row>98</xdr:row>
      <xdr:rowOff>137962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927367"/>
          <a:ext cx="838200" cy="1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70311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700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47434</xdr:rowOff>
    </xdr:from>
    <xdr:to>
      <xdr:col>24</xdr:col>
      <xdr:colOff>114300</xdr:colOff>
      <xdr:row>98</xdr:row>
      <xdr:rowOff>149034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84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72189</xdr:rowOff>
    </xdr:from>
    <xdr:to>
      <xdr:col>19</xdr:col>
      <xdr:colOff>177800</xdr:colOff>
      <xdr:row>98</xdr:row>
      <xdr:rowOff>125267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874289"/>
          <a:ext cx="889000" cy="5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58227</xdr:rowOff>
    </xdr:from>
    <xdr:to>
      <xdr:col>20</xdr:col>
      <xdr:colOff>38100</xdr:colOff>
      <xdr:row>98</xdr:row>
      <xdr:rowOff>159827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6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4904</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63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72189</xdr:rowOff>
    </xdr:from>
    <xdr:to>
      <xdr:col>15</xdr:col>
      <xdr:colOff>50800</xdr:colOff>
      <xdr:row>98</xdr:row>
      <xdr:rowOff>99707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74289"/>
          <a:ext cx="889000" cy="2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58606</xdr:rowOff>
    </xdr:from>
    <xdr:to>
      <xdr:col>15</xdr:col>
      <xdr:colOff>101600</xdr:colOff>
      <xdr:row>98</xdr:row>
      <xdr:rowOff>160206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6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151333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95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99707</xdr:rowOff>
    </xdr:from>
    <xdr:to>
      <xdr:col>10</xdr:col>
      <xdr:colOff>114300</xdr:colOff>
      <xdr:row>98</xdr:row>
      <xdr:rowOff>123089</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01807"/>
          <a:ext cx="889000" cy="2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55919</xdr:rowOff>
    </xdr:from>
    <xdr:to>
      <xdr:col>10</xdr:col>
      <xdr:colOff>165100</xdr:colOff>
      <xdr:row>98</xdr:row>
      <xdr:rowOff>157519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5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148646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95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58680</xdr:rowOff>
    </xdr:from>
    <xdr:to>
      <xdr:col>6</xdr:col>
      <xdr:colOff>38100</xdr:colOff>
      <xdr:row>98</xdr:row>
      <xdr:rowOff>160280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6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5357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87162</xdr:rowOff>
    </xdr:from>
    <xdr:to>
      <xdr:col>24</xdr:col>
      <xdr:colOff>114300</xdr:colOff>
      <xdr:row>99</xdr:row>
      <xdr:rowOff>17312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8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25862</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82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74467</xdr:rowOff>
    </xdr:from>
    <xdr:to>
      <xdr:col>20</xdr:col>
      <xdr:colOff>38100</xdr:colOff>
      <xdr:row>99</xdr:row>
      <xdr:rowOff>4617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7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167194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6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21389</xdr:rowOff>
    </xdr:from>
    <xdr:to>
      <xdr:col>15</xdr:col>
      <xdr:colOff>101600</xdr:colOff>
      <xdr:row>98</xdr:row>
      <xdr:rowOff>122989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2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139516</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598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48907</xdr:rowOff>
    </xdr:from>
    <xdr:to>
      <xdr:col>10</xdr:col>
      <xdr:colOff>165100</xdr:colOff>
      <xdr:row>98</xdr:row>
      <xdr:rowOff>150507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5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167034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62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72289</xdr:rowOff>
    </xdr:from>
    <xdr:to>
      <xdr:col>6</xdr:col>
      <xdr:colOff>38100</xdr:colOff>
      <xdr:row>99</xdr:row>
      <xdr:rowOff>2439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7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165016</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6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114808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429758"/>
          <a:ext cx="1270" cy="1301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61485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20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114808</xdr:rowOff>
    </xdr:from>
    <xdr:to>
      <xdr:col>55</xdr:col>
      <xdr:colOff>88900</xdr:colOff>
      <xdr:row>31</xdr:row>
      <xdr:rowOff>114808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4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122428</xdr:rowOff>
    </xdr:from>
    <xdr:to>
      <xdr:col>55</xdr:col>
      <xdr:colOff>0</xdr:colOff>
      <xdr:row>38</xdr:row>
      <xdr:rowOff>124206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6637528"/>
          <a:ext cx="8382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54754</xdr:rowOff>
    </xdr:from>
    <xdr:ext cx="469744"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398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31877</xdr:rowOff>
    </xdr:from>
    <xdr:to>
      <xdr:col>55</xdr:col>
      <xdr:colOff>50800</xdr:colOff>
      <xdr:row>38</xdr:row>
      <xdr:rowOff>133477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124206</xdr:rowOff>
    </xdr:from>
    <xdr:to>
      <xdr:col>50</xdr:col>
      <xdr:colOff>114300</xdr:colOff>
      <xdr:row>38</xdr:row>
      <xdr:rowOff>125857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639306"/>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32893</xdr:rowOff>
    </xdr:from>
    <xdr:to>
      <xdr:col>50</xdr:col>
      <xdr:colOff>165100</xdr:colOff>
      <xdr:row>38</xdr:row>
      <xdr:rowOff>134493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151020</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04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125857</xdr:rowOff>
    </xdr:from>
    <xdr:to>
      <xdr:col>45</xdr:col>
      <xdr:colOff>177800</xdr:colOff>
      <xdr:row>38</xdr:row>
      <xdr:rowOff>128778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6640957"/>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3556</xdr:rowOff>
    </xdr:from>
    <xdr:to>
      <xdr:col>46</xdr:col>
      <xdr:colOff>38100</xdr:colOff>
      <xdr:row>38</xdr:row>
      <xdr:rowOff>105156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121683</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15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128778</xdr:rowOff>
    </xdr:from>
    <xdr:to>
      <xdr:col>41</xdr:col>
      <xdr:colOff>50800</xdr:colOff>
      <xdr:row>38</xdr:row>
      <xdr:rowOff>130048</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643878"/>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140843</xdr:rowOff>
    </xdr:from>
    <xdr:to>
      <xdr:col>41</xdr:col>
      <xdr:colOff>101600</xdr:colOff>
      <xdr:row>38</xdr:row>
      <xdr:rowOff>70993</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87520</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26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3937</xdr:rowOff>
    </xdr:from>
    <xdr:to>
      <xdr:col>36</xdr:col>
      <xdr:colOff>165100</xdr:colOff>
      <xdr:row>37</xdr:row>
      <xdr:rowOff>105537</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122064</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71628</xdr:rowOff>
    </xdr:from>
    <xdr:to>
      <xdr:col>55</xdr:col>
      <xdr:colOff>50800</xdr:colOff>
      <xdr:row>39</xdr:row>
      <xdr:rowOff>1778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10304</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25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73406</xdr:rowOff>
    </xdr:from>
    <xdr:to>
      <xdr:col>50</xdr:col>
      <xdr:colOff>165100</xdr:colOff>
      <xdr:row>39</xdr:row>
      <xdr:rowOff>3556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58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166133</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681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75057</xdr:rowOff>
    </xdr:from>
    <xdr:to>
      <xdr:col>46</xdr:col>
      <xdr:colOff>38100</xdr:colOff>
      <xdr:row>39</xdr:row>
      <xdr:rowOff>5207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5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167784</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682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77978</xdr:rowOff>
    </xdr:from>
    <xdr:to>
      <xdr:col>41</xdr:col>
      <xdr:colOff>101600</xdr:colOff>
      <xdr:row>39</xdr:row>
      <xdr:rowOff>8128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59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170705</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685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79248</xdr:rowOff>
    </xdr:from>
    <xdr:to>
      <xdr:col>36</xdr:col>
      <xdr:colOff>165100</xdr:colOff>
      <xdr:row>39</xdr:row>
      <xdr:rowOff>9398</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59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525</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687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41373</xdr:rowOff>
    </xdr:from>
    <xdr:to>
      <xdr:col>54</xdr:col>
      <xdr:colOff>189865</xdr:colOff>
      <xdr:row>58</xdr:row>
      <xdr:rowOff>19100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85323"/>
          <a:ext cx="1270" cy="117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22927</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996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19100</xdr:rowOff>
    </xdr:from>
    <xdr:to>
      <xdr:col>55</xdr:col>
      <xdr:colOff>88900</xdr:colOff>
      <xdr:row>58</xdr:row>
      <xdr:rowOff>19100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9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159500</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60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2,072,050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41373</xdr:rowOff>
    </xdr:from>
    <xdr:to>
      <xdr:col>55</xdr:col>
      <xdr:colOff>88900</xdr:colOff>
      <xdr:row>51</xdr:row>
      <xdr:rowOff>41373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8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160774</xdr:rowOff>
    </xdr:from>
    <xdr:to>
      <xdr:col>55</xdr:col>
      <xdr:colOff>0</xdr:colOff>
      <xdr:row>57</xdr:row>
      <xdr:rowOff>163432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933424"/>
          <a:ext cx="838200" cy="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100782</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01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77905</xdr:rowOff>
    </xdr:from>
    <xdr:to>
      <xdr:col>55</xdr:col>
      <xdr:colOff>50800</xdr:colOff>
      <xdr:row>58</xdr:row>
      <xdr:rowOff>8055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5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163432</xdr:rowOff>
    </xdr:from>
    <xdr:to>
      <xdr:col>50</xdr:col>
      <xdr:colOff>114300</xdr:colOff>
      <xdr:row>57</xdr:row>
      <xdr:rowOff>164520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936082"/>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84951</xdr:rowOff>
    </xdr:from>
    <xdr:to>
      <xdr:col>50</xdr:col>
      <xdr:colOff>165100</xdr:colOff>
      <xdr:row>58</xdr:row>
      <xdr:rowOff>15101</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5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31628</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63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163983</xdr:rowOff>
    </xdr:from>
    <xdr:to>
      <xdr:col>45</xdr:col>
      <xdr:colOff>177800</xdr:colOff>
      <xdr:row>57</xdr:row>
      <xdr:rowOff>164520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936633"/>
          <a:ext cx="889000" cy="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83524</xdr:rowOff>
    </xdr:from>
    <xdr:to>
      <xdr:col>46</xdr:col>
      <xdr:colOff>38100</xdr:colOff>
      <xdr:row>58</xdr:row>
      <xdr:rowOff>13674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30201</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631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163983</xdr:rowOff>
    </xdr:from>
    <xdr:to>
      <xdr:col>41</xdr:col>
      <xdr:colOff>50800</xdr:colOff>
      <xdr:row>57</xdr:row>
      <xdr:rowOff>169003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936633"/>
          <a:ext cx="889000" cy="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87439</xdr:rowOff>
    </xdr:from>
    <xdr:to>
      <xdr:col>41</xdr:col>
      <xdr:colOff>101600</xdr:colOff>
      <xdr:row>58</xdr:row>
      <xdr:rowOff>17589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34116</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63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88126</xdr:rowOff>
    </xdr:from>
    <xdr:to>
      <xdr:col>36</xdr:col>
      <xdr:colOff>165100</xdr:colOff>
      <xdr:row>58</xdr:row>
      <xdr:rowOff>18276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34803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63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109974</xdr:rowOff>
    </xdr:from>
    <xdr:to>
      <xdr:col>55</xdr:col>
      <xdr:colOff>50800</xdr:colOff>
      <xdr:row>58</xdr:row>
      <xdr:rowOff>40124</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8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56331</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112632</xdr:rowOff>
    </xdr:from>
    <xdr:to>
      <xdr:col>50</xdr:col>
      <xdr:colOff>165100</xdr:colOff>
      <xdr:row>58</xdr:row>
      <xdr:rowOff>42782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8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33909</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97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113720</xdr:rowOff>
    </xdr:from>
    <xdr:to>
      <xdr:col>46</xdr:col>
      <xdr:colOff>38100</xdr:colOff>
      <xdr:row>58</xdr:row>
      <xdr:rowOff>43870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8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34997</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97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113183</xdr:rowOff>
    </xdr:from>
    <xdr:to>
      <xdr:col>41</xdr:col>
      <xdr:colOff>101600</xdr:colOff>
      <xdr:row>58</xdr:row>
      <xdr:rowOff>43333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8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34460</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97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118203</xdr:rowOff>
    </xdr:from>
    <xdr:to>
      <xdr:col>36</xdr:col>
      <xdr:colOff>165100</xdr:colOff>
      <xdr:row>58</xdr:row>
      <xdr:rowOff>48353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9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39480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98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166940</xdr:rowOff>
    </xdr:from>
    <xdr:to>
      <xdr:col>54</xdr:col>
      <xdr:colOff>189865</xdr:colOff>
      <xdr:row>78</xdr:row>
      <xdr:rowOff>134652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339890"/>
          <a:ext cx="1270" cy="1167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138479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134652</xdr:rowOff>
    </xdr:from>
    <xdr:to>
      <xdr:col>55</xdr:col>
      <xdr:colOff>88900</xdr:colOff>
      <xdr:row>78</xdr:row>
      <xdr:rowOff>134652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113617</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11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166940</xdr:rowOff>
    </xdr:from>
    <xdr:to>
      <xdr:col>55</xdr:col>
      <xdr:colOff>88900</xdr:colOff>
      <xdr:row>71</xdr:row>
      <xdr:rowOff>166940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33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54297</xdr:rowOff>
    </xdr:from>
    <xdr:to>
      <xdr:col>55</xdr:col>
      <xdr:colOff>0</xdr:colOff>
      <xdr:row>78</xdr:row>
      <xdr:rowOff>70574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427397"/>
          <a:ext cx="838200" cy="1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8013</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09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156586</xdr:rowOff>
    </xdr:from>
    <xdr:to>
      <xdr:col>55</xdr:col>
      <xdr:colOff>50800</xdr:colOff>
      <xdr:row>78</xdr:row>
      <xdr:rowOff>86736</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5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54297</xdr:rowOff>
    </xdr:from>
    <xdr:to>
      <xdr:col>50</xdr:col>
      <xdr:colOff>114300</xdr:colOff>
      <xdr:row>78</xdr:row>
      <xdr:rowOff>65911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427397"/>
          <a:ext cx="889000" cy="1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148960</xdr:rowOff>
    </xdr:from>
    <xdr:to>
      <xdr:col>50</xdr:col>
      <xdr:colOff>165100</xdr:colOff>
      <xdr:row>78</xdr:row>
      <xdr:rowOff>79110</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5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95637</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12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64553</xdr:rowOff>
    </xdr:from>
    <xdr:to>
      <xdr:col>45</xdr:col>
      <xdr:colOff>177800</xdr:colOff>
      <xdr:row>78</xdr:row>
      <xdr:rowOff>65911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437653"/>
          <a:ext cx="889000" cy="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126589</xdr:rowOff>
    </xdr:from>
    <xdr:to>
      <xdr:col>46</xdr:col>
      <xdr:colOff>38100</xdr:colOff>
      <xdr:row>78</xdr:row>
      <xdr:rowOff>56739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2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73266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10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64553</xdr:rowOff>
    </xdr:from>
    <xdr:to>
      <xdr:col>41</xdr:col>
      <xdr:colOff>50800</xdr:colOff>
      <xdr:row>78</xdr:row>
      <xdr:rowOff>78156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437653"/>
          <a:ext cx="889000" cy="1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162226</xdr:rowOff>
    </xdr:from>
    <xdr:to>
      <xdr:col>41</xdr:col>
      <xdr:colOff>101600</xdr:colOff>
      <xdr:row>78</xdr:row>
      <xdr:rowOff>92376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6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108903</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3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165033</xdr:rowOff>
    </xdr:from>
    <xdr:to>
      <xdr:col>36</xdr:col>
      <xdr:colOff>165100</xdr:colOff>
      <xdr:row>78</xdr:row>
      <xdr:rowOff>95183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6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111710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4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19774</xdr:rowOff>
    </xdr:from>
    <xdr:to>
      <xdr:col>55</xdr:col>
      <xdr:colOff>50800</xdr:colOff>
      <xdr:row>78</xdr:row>
      <xdr:rowOff>121374</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9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135014</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33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3497</xdr:rowOff>
    </xdr:from>
    <xdr:to>
      <xdr:col>50</xdr:col>
      <xdr:colOff>165100</xdr:colOff>
      <xdr:row>78</xdr:row>
      <xdr:rowOff>105097</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7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96224</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46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15111</xdr:rowOff>
    </xdr:from>
    <xdr:to>
      <xdr:col>46</xdr:col>
      <xdr:colOff>38100</xdr:colOff>
      <xdr:row>78</xdr:row>
      <xdr:rowOff>116711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8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107838</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48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13753</xdr:rowOff>
    </xdr:from>
    <xdr:to>
      <xdr:col>41</xdr:col>
      <xdr:colOff>101600</xdr:colOff>
      <xdr:row>78</xdr:row>
      <xdr:rowOff>115353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8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106480</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47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27356</xdr:rowOff>
    </xdr:from>
    <xdr:to>
      <xdr:col>36</xdr:col>
      <xdr:colOff>165100</xdr:colOff>
      <xdr:row>78</xdr:row>
      <xdr:rowOff>128956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0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120083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49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80707</xdr:rowOff>
    </xdr:from>
    <xdr:to>
      <xdr:col>54</xdr:col>
      <xdr:colOff>189865</xdr:colOff>
      <xdr:row>98</xdr:row>
      <xdr:rowOff>65199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682657"/>
          <a:ext cx="1270" cy="118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69026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7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65199</xdr:rowOff>
    </xdr:from>
    <xdr:to>
      <xdr:col>55</xdr:col>
      <xdr:colOff>88900</xdr:colOff>
      <xdr:row>98</xdr:row>
      <xdr:rowOff>65199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6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27384</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45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80707</xdr:rowOff>
    </xdr:from>
    <xdr:to>
      <xdr:col>55</xdr:col>
      <xdr:colOff>88900</xdr:colOff>
      <xdr:row>91</xdr:row>
      <xdr:rowOff>80707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682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92117</xdr:rowOff>
    </xdr:from>
    <xdr:to>
      <xdr:col>55</xdr:col>
      <xdr:colOff>0</xdr:colOff>
      <xdr:row>96</xdr:row>
      <xdr:rowOff>143266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551317"/>
          <a:ext cx="838200" cy="5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25988</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485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47561</xdr:rowOff>
    </xdr:from>
    <xdr:to>
      <xdr:col>55</xdr:col>
      <xdr:colOff>50800</xdr:colOff>
      <xdr:row>96</xdr:row>
      <xdr:rowOff>149161</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50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143266</xdr:rowOff>
    </xdr:from>
    <xdr:to>
      <xdr:col>50</xdr:col>
      <xdr:colOff>114300</xdr:colOff>
      <xdr:row>97</xdr:row>
      <xdr:rowOff>9212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602466"/>
          <a:ext cx="889000" cy="3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24343</xdr:rowOff>
    </xdr:from>
    <xdr:to>
      <xdr:col>50</xdr:col>
      <xdr:colOff>165100</xdr:colOff>
      <xdr:row>96</xdr:row>
      <xdr:rowOff>125943</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142470</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25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9212</xdr:rowOff>
    </xdr:from>
    <xdr:to>
      <xdr:col>45</xdr:col>
      <xdr:colOff>177800</xdr:colOff>
      <xdr:row>97</xdr:row>
      <xdr:rowOff>53304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639862"/>
          <a:ext cx="889000" cy="4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106311</xdr:rowOff>
    </xdr:from>
    <xdr:to>
      <xdr:col>46</xdr:col>
      <xdr:colOff>38100</xdr:colOff>
      <xdr:row>96</xdr:row>
      <xdr:rowOff>36461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3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52988</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16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131338</xdr:rowOff>
    </xdr:from>
    <xdr:to>
      <xdr:col>41</xdr:col>
      <xdr:colOff>50800</xdr:colOff>
      <xdr:row>97</xdr:row>
      <xdr:rowOff>53304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590538"/>
          <a:ext cx="889000" cy="9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9705</xdr:rowOff>
    </xdr:from>
    <xdr:to>
      <xdr:col>41</xdr:col>
      <xdr:colOff>101600</xdr:colOff>
      <xdr:row>96</xdr:row>
      <xdr:rowOff>111305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4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127832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24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145836</xdr:rowOff>
    </xdr:from>
    <xdr:to>
      <xdr:col>36</xdr:col>
      <xdr:colOff>165100</xdr:colOff>
      <xdr:row>96</xdr:row>
      <xdr:rowOff>75986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43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92513</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20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41317</xdr:rowOff>
    </xdr:from>
    <xdr:to>
      <xdr:col>55</xdr:col>
      <xdr:colOff>50800</xdr:colOff>
      <xdr:row>96</xdr:row>
      <xdr:rowOff>142917</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50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64194</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351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92466</xdr:rowOff>
    </xdr:from>
    <xdr:to>
      <xdr:col>50</xdr:col>
      <xdr:colOff>165100</xdr:colOff>
      <xdr:row>97</xdr:row>
      <xdr:rowOff>22616</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55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13743</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6644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129862</xdr:rowOff>
    </xdr:from>
    <xdr:to>
      <xdr:col>46</xdr:col>
      <xdr:colOff>38100</xdr:colOff>
      <xdr:row>97</xdr:row>
      <xdr:rowOff>60012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58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51139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68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2504</xdr:rowOff>
    </xdr:from>
    <xdr:to>
      <xdr:col>41</xdr:col>
      <xdr:colOff>101600</xdr:colOff>
      <xdr:row>97</xdr:row>
      <xdr:rowOff>104104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63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95231</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72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80538</xdr:rowOff>
    </xdr:from>
    <xdr:to>
      <xdr:col>36</xdr:col>
      <xdr:colOff>165100</xdr:colOff>
      <xdr:row>97</xdr:row>
      <xdr:rowOff>10688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53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1815</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6632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68445</xdr:rowOff>
    </xdr:from>
    <xdr:to>
      <xdr:col>85</xdr:col>
      <xdr:colOff>126364</xdr:colOff>
      <xdr:row>38</xdr:row>
      <xdr:rowOff>102955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211945"/>
          <a:ext cx="1269" cy="140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106782</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2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102955</xdr:rowOff>
    </xdr:from>
    <xdr:to>
      <xdr:col>86</xdr:col>
      <xdr:colOff>25400</xdr:colOff>
      <xdr:row>38</xdr:row>
      <xdr:rowOff>102955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1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15122</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87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68445</xdr:rowOff>
    </xdr:from>
    <xdr:to>
      <xdr:col>86</xdr:col>
      <xdr:colOff>25400</xdr:colOff>
      <xdr:row>30</xdr:row>
      <xdr:rowOff>68445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21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46486</xdr:rowOff>
    </xdr:from>
    <xdr:to>
      <xdr:col>85</xdr:col>
      <xdr:colOff>127000</xdr:colOff>
      <xdr:row>37</xdr:row>
      <xdr:rowOff>127406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6390136"/>
          <a:ext cx="838200" cy="8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137097</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137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114220</xdr:rowOff>
    </xdr:from>
    <xdr:to>
      <xdr:col>85</xdr:col>
      <xdr:colOff>177800</xdr:colOff>
      <xdr:row>37</xdr:row>
      <xdr:rowOff>44370</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8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46486</xdr:rowOff>
    </xdr:from>
    <xdr:to>
      <xdr:col>81</xdr:col>
      <xdr:colOff>50800</xdr:colOff>
      <xdr:row>37</xdr:row>
      <xdr:rowOff>133441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390136"/>
          <a:ext cx="889000" cy="8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10056</xdr:rowOff>
    </xdr:from>
    <xdr:to>
      <xdr:col>81</xdr:col>
      <xdr:colOff>101600</xdr:colOff>
      <xdr:row>37</xdr:row>
      <xdr:rowOff>111656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353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102783</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44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133441</xdr:rowOff>
    </xdr:from>
    <xdr:to>
      <xdr:col>76</xdr:col>
      <xdr:colOff>114300</xdr:colOff>
      <xdr:row>37</xdr:row>
      <xdr:rowOff>146247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6477091"/>
          <a:ext cx="889000" cy="1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61025</xdr:rowOff>
    </xdr:from>
    <xdr:to>
      <xdr:col>76</xdr:col>
      <xdr:colOff>165100</xdr:colOff>
      <xdr:row>37</xdr:row>
      <xdr:rowOff>162624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7702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1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97148</xdr:rowOff>
    </xdr:from>
    <xdr:to>
      <xdr:col>71</xdr:col>
      <xdr:colOff>177800</xdr:colOff>
      <xdr:row>37</xdr:row>
      <xdr:rowOff>146247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814300" y="6440798"/>
          <a:ext cx="889000" cy="4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37397</xdr:rowOff>
    </xdr:from>
    <xdr:to>
      <xdr:col>72</xdr:col>
      <xdr:colOff>38100</xdr:colOff>
      <xdr:row>37</xdr:row>
      <xdr:rowOff>138997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155524</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15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147659</xdr:rowOff>
    </xdr:from>
    <xdr:to>
      <xdr:col>67</xdr:col>
      <xdr:colOff>101600</xdr:colOff>
      <xdr:row>37</xdr:row>
      <xdr:rowOff>77809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1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94336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09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76606</xdr:rowOff>
    </xdr:from>
    <xdr:to>
      <xdr:col>85</xdr:col>
      <xdr:colOff>177800</xdr:colOff>
      <xdr:row>38</xdr:row>
      <xdr:rowOff>6756</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42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55033</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39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167136</xdr:rowOff>
    </xdr:from>
    <xdr:to>
      <xdr:col>81</xdr:col>
      <xdr:colOff>101600</xdr:colOff>
      <xdr:row>37</xdr:row>
      <xdr:rowOff>97286</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33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113813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11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82641</xdr:rowOff>
    </xdr:from>
    <xdr:to>
      <xdr:col>76</xdr:col>
      <xdr:colOff>165100</xdr:colOff>
      <xdr:row>38</xdr:row>
      <xdr:rowOff>12791</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42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3918</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51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95447</xdr:rowOff>
    </xdr:from>
    <xdr:to>
      <xdr:col>72</xdr:col>
      <xdr:colOff>38100</xdr:colOff>
      <xdr:row>38</xdr:row>
      <xdr:rowOff>25597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43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16724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53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46348</xdr:rowOff>
    </xdr:from>
    <xdr:to>
      <xdr:col>67</xdr:col>
      <xdr:colOff>101600</xdr:colOff>
      <xdr:row>37</xdr:row>
      <xdr:rowOff>147948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38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139075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48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122753</xdr:rowOff>
    </xdr:from>
    <xdr:to>
      <xdr:col>85</xdr:col>
      <xdr:colOff>126364</xdr:colOff>
      <xdr:row>58</xdr:row>
      <xdr:rowOff>12815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523803"/>
          <a:ext cx="1269" cy="1433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16642</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6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12815</xdr:rowOff>
    </xdr:from>
    <xdr:to>
      <xdr:col>86</xdr:col>
      <xdr:colOff>25400</xdr:colOff>
      <xdr:row>58</xdr:row>
      <xdr:rowOff>12815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5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69430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29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429,448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122753</xdr:rowOff>
    </xdr:from>
    <xdr:to>
      <xdr:col>86</xdr:col>
      <xdr:colOff>25400</xdr:colOff>
      <xdr:row>49</xdr:row>
      <xdr:rowOff>122753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523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39653</xdr:rowOff>
    </xdr:from>
    <xdr:to>
      <xdr:col>85</xdr:col>
      <xdr:colOff>127000</xdr:colOff>
      <xdr:row>57</xdr:row>
      <xdr:rowOff>45825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640853"/>
          <a:ext cx="838200" cy="17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65117</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66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86690</xdr:rowOff>
    </xdr:from>
    <xdr:to>
      <xdr:col>85</xdr:col>
      <xdr:colOff>177800</xdr:colOff>
      <xdr:row>57</xdr:row>
      <xdr:rowOff>16840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45825</xdr:rowOff>
    </xdr:from>
    <xdr:to>
      <xdr:col>81</xdr:col>
      <xdr:colOff>50800</xdr:colOff>
      <xdr:row>57</xdr:row>
      <xdr:rowOff>90368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818475"/>
          <a:ext cx="889000" cy="4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89083</xdr:rowOff>
    </xdr:from>
    <xdr:to>
      <xdr:col>81</xdr:col>
      <xdr:colOff>101600</xdr:colOff>
      <xdr:row>57</xdr:row>
      <xdr:rowOff>19233</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35760</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46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90368</xdr:rowOff>
    </xdr:from>
    <xdr:to>
      <xdr:col>76</xdr:col>
      <xdr:colOff>114300</xdr:colOff>
      <xdr:row>57</xdr:row>
      <xdr:rowOff>120429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863018"/>
          <a:ext cx="889000" cy="3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40833</xdr:rowOff>
    </xdr:from>
    <xdr:to>
      <xdr:col>76</xdr:col>
      <xdr:colOff>165100</xdr:colOff>
      <xdr:row>56</xdr:row>
      <xdr:rowOff>142433</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6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158960</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41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120429</xdr:rowOff>
    </xdr:from>
    <xdr:to>
      <xdr:col>71</xdr:col>
      <xdr:colOff>177800</xdr:colOff>
      <xdr:row>57</xdr:row>
      <xdr:rowOff>133341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893079"/>
          <a:ext cx="889000" cy="1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101043</xdr:rowOff>
    </xdr:from>
    <xdr:to>
      <xdr:col>72</xdr:col>
      <xdr:colOff>38100</xdr:colOff>
      <xdr:row>57</xdr:row>
      <xdr:rowOff>31193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47720</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477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140621</xdr:rowOff>
    </xdr:from>
    <xdr:to>
      <xdr:col>67</xdr:col>
      <xdr:colOff>101600</xdr:colOff>
      <xdr:row>57</xdr:row>
      <xdr:rowOff>70771</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4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87298</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51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160303</xdr:rowOff>
    </xdr:from>
    <xdr:to>
      <xdr:col>85</xdr:col>
      <xdr:colOff>177800</xdr:colOff>
      <xdr:row>56</xdr:row>
      <xdr:rowOff>90453</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59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11730</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441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166475</xdr:rowOff>
    </xdr:from>
    <xdr:to>
      <xdr:col>81</xdr:col>
      <xdr:colOff>101600</xdr:colOff>
      <xdr:row>57</xdr:row>
      <xdr:rowOff>96625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76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87752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8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39568</xdr:rowOff>
    </xdr:from>
    <xdr:to>
      <xdr:col>76</xdr:col>
      <xdr:colOff>165100</xdr:colOff>
      <xdr:row>57</xdr:row>
      <xdr:rowOff>141168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81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132295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90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69629</xdr:rowOff>
    </xdr:from>
    <xdr:to>
      <xdr:col>72</xdr:col>
      <xdr:colOff>38100</xdr:colOff>
      <xdr:row>57</xdr:row>
      <xdr:rowOff>171229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84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162356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93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82541</xdr:rowOff>
    </xdr:from>
    <xdr:to>
      <xdr:col>67</xdr:col>
      <xdr:colOff>101600</xdr:colOff>
      <xdr:row>58</xdr:row>
      <xdr:rowOff>12691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5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3818</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94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158146</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1988196"/>
          <a:ext cx="1269" cy="1600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72308</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616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104823</xdr:rowOff>
    </xdr:from>
    <xdr:ext cx="599010"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763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840,317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158146</xdr:rowOff>
    </xdr:from>
    <xdr:to>
      <xdr:col>86</xdr:col>
      <xdr:colOff>25400</xdr:colOff>
      <xdr:row>69</xdr:row>
      <xdr:rowOff>158146</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198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7613</xdr:rowOff>
    </xdr:from>
    <xdr:to>
      <xdr:col>85</xdr:col>
      <xdr:colOff>127000</xdr:colOff>
      <xdr:row>79</xdr:row>
      <xdr:rowOff>40860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552163"/>
          <a:ext cx="838200" cy="3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161208</xdr:rowOff>
    </xdr:from>
    <xdr:ext cx="534377"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362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138331</xdr:rowOff>
    </xdr:from>
    <xdr:to>
      <xdr:col>85</xdr:col>
      <xdr:colOff>177800</xdr:colOff>
      <xdr:row>79</xdr:row>
      <xdr:rowOff>68481</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159658</xdr:rowOff>
    </xdr:from>
    <xdr:to>
      <xdr:col>81</xdr:col>
      <xdr:colOff>50800</xdr:colOff>
      <xdr:row>79</xdr:row>
      <xdr:rowOff>7613</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532758"/>
          <a:ext cx="889000" cy="1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141585</xdr:rowOff>
    </xdr:from>
    <xdr:to>
      <xdr:col>81</xdr:col>
      <xdr:colOff>101600</xdr:colOff>
      <xdr:row>79</xdr:row>
      <xdr:rowOff>71735</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62862</xdr:rowOff>
    </xdr:from>
    <xdr:ext cx="534377"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14111" y="1360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157060</xdr:rowOff>
    </xdr:from>
    <xdr:to>
      <xdr:col>76</xdr:col>
      <xdr:colOff>114300</xdr:colOff>
      <xdr:row>78</xdr:row>
      <xdr:rowOff>159658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530160"/>
          <a:ext cx="889000" cy="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144042</xdr:rowOff>
    </xdr:from>
    <xdr:to>
      <xdr:col>76</xdr:col>
      <xdr:colOff>165100</xdr:colOff>
      <xdr:row>79</xdr:row>
      <xdr:rowOff>74192</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65319</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25111" y="1360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94549</xdr:rowOff>
    </xdr:from>
    <xdr:to>
      <xdr:col>71</xdr:col>
      <xdr:colOff>177800</xdr:colOff>
      <xdr:row>78</xdr:row>
      <xdr:rowOff>157060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3467649"/>
          <a:ext cx="889000" cy="6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148416</xdr:rowOff>
    </xdr:from>
    <xdr:to>
      <xdr:col>72</xdr:col>
      <xdr:colOff>38100</xdr:colOff>
      <xdr:row>79</xdr:row>
      <xdr:rowOff>78566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69693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61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142061</xdr:rowOff>
    </xdr:from>
    <xdr:to>
      <xdr:col>67</xdr:col>
      <xdr:colOff>101600</xdr:colOff>
      <xdr:row>79</xdr:row>
      <xdr:rowOff>72211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5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63338</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47111" y="1360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161510</xdr:rowOff>
    </xdr:from>
    <xdr:to>
      <xdr:col>85</xdr:col>
      <xdr:colOff>177800</xdr:colOff>
      <xdr:row>79</xdr:row>
      <xdr:rowOff>91660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53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116759</xdr:rowOff>
    </xdr:from>
    <xdr:ext cx="469744"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48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128263</xdr:rowOff>
    </xdr:from>
    <xdr:to>
      <xdr:col>81</xdr:col>
      <xdr:colOff>101600</xdr:colOff>
      <xdr:row>79</xdr:row>
      <xdr:rowOff>58413</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50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74940</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14111" y="1327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108858</xdr:rowOff>
    </xdr:from>
    <xdr:to>
      <xdr:col>76</xdr:col>
      <xdr:colOff>165100</xdr:colOff>
      <xdr:row>79</xdr:row>
      <xdr:rowOff>39008</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48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55535</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25111" y="1325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106260</xdr:rowOff>
    </xdr:from>
    <xdr:to>
      <xdr:col>72</xdr:col>
      <xdr:colOff>38100</xdr:colOff>
      <xdr:row>79</xdr:row>
      <xdr:rowOff>36410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47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52937</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36111" y="1325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43749</xdr:rowOff>
    </xdr:from>
    <xdr:to>
      <xdr:col>67</xdr:col>
      <xdr:colOff>101600</xdr:colOff>
      <xdr:row>78</xdr:row>
      <xdr:rowOff>145349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4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161876</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47111" y="1319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80963</xdr:rowOff>
    </xdr:from>
    <xdr:to>
      <xdr:col>85</xdr:col>
      <xdr:colOff>126364</xdr:colOff>
      <xdr:row>99</xdr:row>
      <xdr:rowOff>96713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511463"/>
          <a:ext cx="1269" cy="155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100540</xdr:rowOff>
    </xdr:from>
    <xdr:ext cx="378565"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7074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96713</xdr:rowOff>
    </xdr:from>
    <xdr:to>
      <xdr:col>86</xdr:col>
      <xdr:colOff>25400</xdr:colOff>
      <xdr:row>99</xdr:row>
      <xdr:rowOff>96713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707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27640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86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477,986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80963</xdr:rowOff>
    </xdr:from>
    <xdr:to>
      <xdr:col>86</xdr:col>
      <xdr:colOff>25400</xdr:colOff>
      <xdr:row>90</xdr:row>
      <xdr:rowOff>80963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51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108206</xdr:rowOff>
    </xdr:from>
    <xdr:to>
      <xdr:col>85</xdr:col>
      <xdr:colOff>127000</xdr:colOff>
      <xdr:row>97</xdr:row>
      <xdr:rowOff>118379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738856"/>
          <a:ext cx="8382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38854</xdr:rowOff>
    </xdr:from>
    <xdr:ext cx="599010"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498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15977</xdr:rowOff>
    </xdr:from>
    <xdr:to>
      <xdr:col>85</xdr:col>
      <xdr:colOff>177800</xdr:colOff>
      <xdr:row>97</xdr:row>
      <xdr:rowOff>117577</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64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77795</xdr:rowOff>
    </xdr:from>
    <xdr:to>
      <xdr:col>81</xdr:col>
      <xdr:colOff>50800</xdr:colOff>
      <xdr:row>97</xdr:row>
      <xdr:rowOff>118379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4592300" y="16708445"/>
          <a:ext cx="889000" cy="4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42935</xdr:rowOff>
    </xdr:from>
    <xdr:to>
      <xdr:col>81</xdr:col>
      <xdr:colOff>101600</xdr:colOff>
      <xdr:row>97</xdr:row>
      <xdr:rowOff>144535</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67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161062</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181795" y="164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77795</xdr:rowOff>
    </xdr:from>
    <xdr:to>
      <xdr:col>76</xdr:col>
      <xdr:colOff>114300</xdr:colOff>
      <xdr:row>97</xdr:row>
      <xdr:rowOff>107728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708445"/>
          <a:ext cx="889000" cy="2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44914</xdr:rowOff>
    </xdr:from>
    <xdr:to>
      <xdr:col>76</xdr:col>
      <xdr:colOff>165100</xdr:colOff>
      <xdr:row>97</xdr:row>
      <xdr:rowOff>146514</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137641</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292795" y="16768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90770</xdr:rowOff>
    </xdr:from>
    <xdr:to>
      <xdr:col>71</xdr:col>
      <xdr:colOff>177800</xdr:colOff>
      <xdr:row>97</xdr:row>
      <xdr:rowOff>107728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721420"/>
          <a:ext cx="889000" cy="1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42968</xdr:rowOff>
    </xdr:from>
    <xdr:to>
      <xdr:col>72</xdr:col>
      <xdr:colOff>38100</xdr:colOff>
      <xdr:row>97</xdr:row>
      <xdr:rowOff>144568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161095</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03795" y="1644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24746</xdr:rowOff>
    </xdr:from>
    <xdr:to>
      <xdr:col>67</xdr:col>
      <xdr:colOff>101600</xdr:colOff>
      <xdr:row>97</xdr:row>
      <xdr:rowOff>126346</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65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142873</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14795" y="1643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57406</xdr:rowOff>
    </xdr:from>
    <xdr:to>
      <xdr:col>85</xdr:col>
      <xdr:colOff>177800</xdr:colOff>
      <xdr:row>97</xdr:row>
      <xdr:rowOff>159006</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6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35833</xdr:rowOff>
    </xdr:from>
    <xdr:ext cx="599010"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66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67579</xdr:rowOff>
    </xdr:from>
    <xdr:to>
      <xdr:col>81</xdr:col>
      <xdr:colOff>101600</xdr:colOff>
      <xdr:row>97</xdr:row>
      <xdr:rowOff>169179</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69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160306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79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26995</xdr:rowOff>
    </xdr:from>
    <xdr:to>
      <xdr:col>76</xdr:col>
      <xdr:colOff>165100</xdr:colOff>
      <xdr:row>97</xdr:row>
      <xdr:rowOff>128595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6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145122</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292795" y="16432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56928</xdr:rowOff>
    </xdr:from>
    <xdr:to>
      <xdr:col>72</xdr:col>
      <xdr:colOff>38100</xdr:colOff>
      <xdr:row>97</xdr:row>
      <xdr:rowOff>158528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68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149655</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03795" y="16780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39970</xdr:rowOff>
    </xdr:from>
    <xdr:to>
      <xdr:col>67</xdr:col>
      <xdr:colOff>101600</xdr:colOff>
      <xdr:row>97</xdr:row>
      <xdr:rowOff>141570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67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132697</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14795" y="1676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24028</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167528"/>
          <a:ext cx="1269" cy="1487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142155</xdr:rowOff>
    </xdr:from>
    <xdr:ext cx="469744"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4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24028</xdr:rowOff>
    </xdr:from>
    <xdr:to>
      <xdr:col>116</xdr:col>
      <xdr:colOff>152400</xdr:colOff>
      <xdr:row>30</xdr:row>
      <xdr:rowOff>24028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16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17576</xdr:rowOff>
    </xdr:from>
    <xdr:to>
      <xdr:col>112</xdr:col>
      <xdr:colOff>38100</xdr:colOff>
      <xdr:row>38</xdr:row>
      <xdr:rowOff>119176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3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135704</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07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154737</xdr:rowOff>
    </xdr:from>
    <xdr:to>
      <xdr:col>107</xdr:col>
      <xdr:colOff>101600</xdr:colOff>
      <xdr:row>37</xdr:row>
      <xdr:rowOff>84887</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32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101414</xdr:rowOff>
    </xdr:from>
    <xdr:ext cx="469744"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199428" y="610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47295</xdr:rowOff>
    </xdr:from>
    <xdr:to>
      <xdr:col>102</xdr:col>
      <xdr:colOff>165100</xdr:colOff>
      <xdr:row>38</xdr:row>
      <xdr:rowOff>148895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5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165422</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337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54839</xdr:rowOff>
    </xdr:from>
    <xdr:to>
      <xdr:col>98</xdr:col>
      <xdr:colOff>38100</xdr:colOff>
      <xdr:row>38</xdr:row>
      <xdr:rowOff>156439</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56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1516</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345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・民生費は、住民一人当たり</a:t>
          </a:r>
          <a:r>
            <a:rPr lang="en-US" altLang="ja-JP" sz="1100" baseline="0">
              <a:solidFill>
                <a:schemeClr val="dk1"/>
              </a:solidFill>
              <a:effectLst/>
              <a:latin typeface="+mn-lt"/>
              <a:ea typeface="+mn-ea"/>
              <a:cs typeface="+mn-cs"/>
            </a:rPr>
            <a:t>199</a:t>
          </a:r>
          <a:r>
            <a:rPr lang="ja-JP" altLang="ja-JP" sz="1100" baseline="0">
              <a:solidFill>
                <a:schemeClr val="dk1"/>
              </a:solidFill>
              <a:effectLst/>
              <a:latin typeface="+mn-lt"/>
              <a:ea typeface="+mn-ea"/>
              <a:cs typeface="+mn-cs"/>
            </a:rPr>
            <a:t>千円と</a:t>
          </a:r>
          <a:r>
            <a:rPr lang="ja-JP" altLang="en-US" sz="1100" baseline="0">
              <a:solidFill>
                <a:schemeClr val="dk1"/>
              </a:solidFill>
              <a:effectLst/>
              <a:latin typeface="+mn-lt"/>
              <a:ea typeface="+mn-ea"/>
              <a:cs typeface="+mn-cs"/>
            </a:rPr>
            <a:t>前年度よりさらに</a:t>
          </a:r>
          <a:r>
            <a:rPr lang="en-US" altLang="ja-JP" sz="1100" baseline="0">
              <a:solidFill>
                <a:schemeClr val="dk1"/>
              </a:solidFill>
              <a:effectLst/>
              <a:latin typeface="+mn-lt"/>
              <a:ea typeface="+mn-ea"/>
              <a:cs typeface="+mn-cs"/>
            </a:rPr>
            <a:t>11</a:t>
          </a:r>
          <a:r>
            <a:rPr lang="ja-JP" altLang="en-US" sz="1100" baseline="0">
              <a:solidFill>
                <a:schemeClr val="dk1"/>
              </a:solidFill>
              <a:effectLst/>
              <a:latin typeface="+mn-lt"/>
              <a:ea typeface="+mn-ea"/>
              <a:cs typeface="+mn-cs"/>
            </a:rPr>
            <a:t>千円増加してい</a:t>
          </a:r>
          <a:r>
            <a:rPr lang="ja-JP" altLang="ja-JP" sz="1100" baseline="0">
              <a:solidFill>
                <a:schemeClr val="dk1"/>
              </a:solidFill>
              <a:effectLst/>
              <a:latin typeface="+mn-lt"/>
              <a:ea typeface="+mn-ea"/>
              <a:cs typeface="+mn-cs"/>
            </a:rPr>
            <a:t>る。決算額全体でみると、民生費のうち保育園耐震改修事業に取り組んできた児童福祉行政に要する経費</a:t>
          </a:r>
          <a:r>
            <a:rPr lang="ja-JP" altLang="en-US" sz="1100" baseline="0">
              <a:solidFill>
                <a:schemeClr val="dk1"/>
              </a:solidFill>
              <a:effectLst/>
              <a:latin typeface="+mn-lt"/>
              <a:ea typeface="+mn-ea"/>
              <a:cs typeface="+mn-cs"/>
            </a:rPr>
            <a:t>、</a:t>
          </a:r>
          <a:r>
            <a:rPr lang="ja-JP" altLang="ja-JP" sz="1100" baseline="0">
              <a:solidFill>
                <a:schemeClr val="dk1"/>
              </a:solidFill>
              <a:effectLst/>
              <a:latin typeface="+mn-lt"/>
              <a:ea typeface="+mn-ea"/>
              <a:cs typeface="+mn-cs"/>
            </a:rPr>
            <a:t>児童福祉費が増嵩していることが要因であ</a:t>
          </a:r>
          <a:r>
            <a:rPr lang="ja-JP" altLang="en-US" sz="1100" baseline="0">
              <a:solidFill>
                <a:schemeClr val="dk1"/>
              </a:solidFill>
              <a:effectLst/>
              <a:latin typeface="+mn-lt"/>
              <a:ea typeface="+mn-ea"/>
              <a:cs typeface="+mn-cs"/>
            </a:rPr>
            <a:t>る。事業は終了したが駐車場整備、空調設備整備等により経費は依然増加傾向である。</a:t>
          </a:r>
          <a:r>
            <a:rPr lang="ja-JP" altLang="ja-JP" sz="1100" baseline="0">
              <a:solidFill>
                <a:schemeClr val="dk1"/>
              </a:solidFill>
              <a:effectLst/>
              <a:latin typeface="+mn-lt"/>
              <a:ea typeface="+mn-ea"/>
              <a:cs typeface="+mn-cs"/>
            </a:rPr>
            <a:t>また、社会福祉費では</a:t>
          </a:r>
          <a:r>
            <a:rPr lang="ja-JP" altLang="en-US" sz="1100" baseline="0">
              <a:solidFill>
                <a:schemeClr val="dk1"/>
              </a:solidFill>
              <a:effectLst/>
              <a:latin typeface="+mn-lt"/>
              <a:ea typeface="+mn-ea"/>
              <a:cs typeface="+mn-cs"/>
            </a:rPr>
            <a:t>総合福祉</a:t>
          </a:r>
          <a:r>
            <a:rPr lang="ja-JP" altLang="ja-JP" sz="1100" baseline="0">
              <a:solidFill>
                <a:schemeClr val="dk1"/>
              </a:solidFill>
              <a:effectLst/>
              <a:latin typeface="+mn-lt"/>
              <a:ea typeface="+mn-ea"/>
              <a:cs typeface="+mn-cs"/>
            </a:rPr>
            <a:t>センター</a:t>
          </a:r>
          <a:r>
            <a:rPr lang="ja-JP" altLang="en-US" sz="1100" baseline="0">
              <a:solidFill>
                <a:schemeClr val="dk1"/>
              </a:solidFill>
              <a:effectLst/>
              <a:latin typeface="+mn-lt"/>
              <a:ea typeface="+mn-ea"/>
              <a:cs typeface="+mn-cs"/>
            </a:rPr>
            <a:t>設備更新を</a:t>
          </a:r>
          <a:r>
            <a:rPr lang="ja-JP" altLang="ja-JP" sz="1100" baseline="0">
              <a:solidFill>
                <a:schemeClr val="dk1"/>
              </a:solidFill>
              <a:effectLst/>
              <a:latin typeface="+mn-lt"/>
              <a:ea typeface="+mn-ea"/>
              <a:cs typeface="+mn-cs"/>
            </a:rPr>
            <a:t>実施したことによるものである。</a:t>
          </a:r>
          <a:endParaRPr lang="ja-JP" altLang="ja-JP" sz="1400">
            <a:effectLst/>
          </a:endParaRPr>
        </a:p>
        <a:p>
          <a:r>
            <a:rPr lang="ja-JP" altLang="ja-JP" sz="1100" baseline="0">
              <a:solidFill>
                <a:schemeClr val="dk1"/>
              </a:solidFill>
              <a:effectLst/>
              <a:latin typeface="+mn-lt"/>
              <a:ea typeface="+mn-ea"/>
              <a:cs typeface="+mn-cs"/>
            </a:rPr>
            <a:t>・</a:t>
          </a:r>
          <a:r>
            <a:rPr lang="ja-JP" altLang="en-US" sz="1100" baseline="0">
              <a:solidFill>
                <a:schemeClr val="dk1"/>
              </a:solidFill>
              <a:effectLst/>
              <a:latin typeface="+mn-lt"/>
              <a:ea typeface="+mn-ea"/>
              <a:cs typeface="+mn-cs"/>
            </a:rPr>
            <a:t>土木費は</a:t>
          </a:r>
          <a:r>
            <a:rPr lang="ja-JP" altLang="ja-JP" sz="1100" baseline="0">
              <a:solidFill>
                <a:schemeClr val="dk1"/>
              </a:solidFill>
              <a:effectLst/>
              <a:latin typeface="+mn-lt"/>
              <a:ea typeface="+mn-ea"/>
              <a:cs typeface="+mn-cs"/>
            </a:rPr>
            <a:t>、住民一人当たり</a:t>
          </a:r>
          <a:r>
            <a:rPr lang="en-US" altLang="ja-JP" sz="1100" baseline="0">
              <a:solidFill>
                <a:schemeClr val="dk1"/>
              </a:solidFill>
              <a:effectLst/>
              <a:latin typeface="+mn-lt"/>
              <a:ea typeface="+mn-ea"/>
              <a:cs typeface="+mn-cs"/>
            </a:rPr>
            <a:t>122</a:t>
          </a:r>
          <a:r>
            <a:rPr lang="ja-JP" altLang="ja-JP" sz="1100" baseline="0">
              <a:solidFill>
                <a:schemeClr val="dk1"/>
              </a:solidFill>
              <a:effectLst/>
              <a:latin typeface="+mn-lt"/>
              <a:ea typeface="+mn-ea"/>
              <a:cs typeface="+mn-cs"/>
            </a:rPr>
            <a:t>千円とな</a:t>
          </a:r>
          <a:r>
            <a:rPr lang="ja-JP" altLang="en-US" sz="1100" baseline="0">
              <a:solidFill>
                <a:schemeClr val="dk1"/>
              </a:solidFill>
              <a:effectLst/>
              <a:latin typeface="+mn-lt"/>
              <a:ea typeface="+mn-ea"/>
              <a:cs typeface="+mn-cs"/>
            </a:rPr>
            <a:t>り、類似団体平均を上回ることとなっているが、新規事業（国土強靭化）等の</a:t>
          </a:r>
          <a:r>
            <a:rPr lang="en-US" altLang="ja-JP" sz="1100" baseline="0">
              <a:solidFill>
                <a:schemeClr val="dk1"/>
              </a:solidFill>
              <a:effectLst/>
              <a:latin typeface="+mn-lt"/>
              <a:ea typeface="+mn-ea"/>
              <a:cs typeface="+mn-cs"/>
            </a:rPr>
            <a:t>100,000</a:t>
          </a:r>
          <a:r>
            <a:rPr lang="ja-JP" altLang="en-US" sz="1100" baseline="0">
              <a:solidFill>
                <a:schemeClr val="dk1"/>
              </a:solidFill>
              <a:effectLst/>
              <a:latin typeface="+mn-lt"/>
              <a:ea typeface="+mn-ea"/>
              <a:cs typeface="+mn-cs"/>
            </a:rPr>
            <a:t>千円以上の繰越事業が完了したことによることが大きな要因となっている</a:t>
          </a:r>
          <a:r>
            <a:rPr lang="ja-JP" altLang="ja-JP" sz="1100" baseline="0">
              <a:solidFill>
                <a:schemeClr val="dk1"/>
              </a:solidFill>
              <a:effectLst/>
              <a:latin typeface="+mn-lt"/>
              <a:ea typeface="+mn-ea"/>
              <a:cs typeface="+mn-cs"/>
            </a:rPr>
            <a:t>。</a:t>
          </a:r>
          <a:endParaRPr lang="ja-JP" altLang="ja-JP" sz="1400">
            <a:effectLst/>
          </a:endParaRPr>
        </a:p>
        <a:p>
          <a:pPr eaLnBrk="1" fontAlgn="auto" latinLnBrk="0" hangingPunct="1"/>
          <a:r>
            <a:rPr lang="ja-JP" altLang="ja-JP" sz="1100" baseline="0">
              <a:solidFill>
                <a:schemeClr val="dk1"/>
              </a:solidFill>
              <a:effectLst/>
              <a:latin typeface="+mn-lt"/>
              <a:ea typeface="+mn-ea"/>
              <a:cs typeface="+mn-cs"/>
            </a:rPr>
            <a:t>・</a:t>
          </a:r>
          <a:r>
            <a:rPr lang="ja-JP" altLang="en-US" sz="1100" baseline="0">
              <a:solidFill>
                <a:schemeClr val="dk1"/>
              </a:solidFill>
              <a:effectLst/>
              <a:latin typeface="+mn-lt"/>
              <a:ea typeface="+mn-ea"/>
              <a:cs typeface="+mn-cs"/>
            </a:rPr>
            <a:t>教育費は、</a:t>
          </a:r>
          <a:r>
            <a:rPr lang="ja-JP" altLang="ja-JP" sz="1100" baseline="0">
              <a:solidFill>
                <a:schemeClr val="dk1"/>
              </a:solidFill>
              <a:effectLst/>
              <a:latin typeface="+mn-lt"/>
              <a:ea typeface="+mn-ea"/>
              <a:cs typeface="+mn-cs"/>
            </a:rPr>
            <a:t>住民一人当たり</a:t>
          </a:r>
          <a:r>
            <a:rPr lang="en-US" altLang="ja-JP" sz="1100" baseline="0">
              <a:solidFill>
                <a:schemeClr val="dk1"/>
              </a:solidFill>
              <a:effectLst/>
              <a:latin typeface="+mn-lt"/>
              <a:ea typeface="+mn-ea"/>
              <a:cs typeface="+mn-cs"/>
            </a:rPr>
            <a:t>136</a:t>
          </a:r>
          <a:r>
            <a:rPr lang="ja-JP" altLang="ja-JP" sz="1100" baseline="0">
              <a:solidFill>
                <a:schemeClr val="dk1"/>
              </a:solidFill>
              <a:effectLst/>
              <a:latin typeface="+mn-lt"/>
              <a:ea typeface="+mn-ea"/>
              <a:cs typeface="+mn-cs"/>
            </a:rPr>
            <a:t>千円と</a:t>
          </a:r>
          <a:r>
            <a:rPr lang="ja-JP" altLang="en-US" sz="1100" baseline="0">
              <a:solidFill>
                <a:schemeClr val="dk1"/>
              </a:solidFill>
              <a:effectLst/>
              <a:latin typeface="+mn-lt"/>
              <a:ea typeface="+mn-ea"/>
              <a:cs typeface="+mn-cs"/>
            </a:rPr>
            <a:t>大幅に増加している要因は、中学校体育館の耐震化事業によるものである。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長野県南木曽町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ja-JP" altLang="ja-JP" sz="1100" baseline="0">
              <a:solidFill>
                <a:schemeClr val="dk1"/>
              </a:solidFill>
              <a:effectLst/>
              <a:latin typeface="+mn-lt"/>
              <a:ea typeface="+mn-ea"/>
              <a:cs typeface="+mn-cs"/>
            </a:rPr>
            <a:t>標準財政規模に対する割合の財政調整基金残高については、毎年の決算剰余金の積立により年々増加傾向であったが横ばいになっている。</a:t>
          </a:r>
          <a:endParaRPr lang="ja-JP" altLang="ja-JP" sz="1400">
            <a:effectLst/>
          </a:endParaRPr>
        </a:p>
        <a:p>
          <a:r>
            <a:rPr lang="ja-JP" altLang="ja-JP" sz="1100" baseline="0">
              <a:solidFill>
                <a:schemeClr val="dk1"/>
              </a:solidFill>
              <a:effectLst/>
              <a:latin typeface="+mn-lt"/>
              <a:ea typeface="+mn-ea"/>
              <a:cs typeface="+mn-cs"/>
            </a:rPr>
            <a:t>実質収支額は、</a:t>
          </a:r>
          <a:r>
            <a:rPr lang="ja-JP" altLang="en-US" sz="1100" baseline="0">
              <a:solidFill>
                <a:schemeClr val="dk1"/>
              </a:solidFill>
              <a:effectLst/>
              <a:latin typeface="+mn-lt"/>
              <a:ea typeface="+mn-ea"/>
              <a:cs typeface="+mn-cs"/>
            </a:rPr>
            <a:t>減少している。これは前年度繰越事業は完了したものの次年度繰越</a:t>
          </a:r>
          <a:r>
            <a:rPr lang="ja-JP" altLang="ja-JP" sz="1100" baseline="0">
              <a:solidFill>
                <a:schemeClr val="dk1"/>
              </a:solidFill>
              <a:effectLst/>
              <a:latin typeface="+mn-lt"/>
              <a:ea typeface="+mn-ea"/>
              <a:cs typeface="+mn-cs"/>
            </a:rPr>
            <a:t>事業が</a:t>
          </a:r>
          <a:r>
            <a:rPr lang="ja-JP" altLang="en-US" sz="1100" baseline="0">
              <a:solidFill>
                <a:schemeClr val="dk1"/>
              </a:solidFill>
              <a:effectLst/>
              <a:latin typeface="+mn-lt"/>
              <a:ea typeface="+mn-ea"/>
              <a:cs typeface="+mn-cs"/>
            </a:rPr>
            <a:t>同程度となったため、事業が平準化されたことによるものであり前年の大幅な増加からの減少となっている。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長野県南木曽町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aseline="0">
              <a:solidFill>
                <a:schemeClr val="dk1"/>
              </a:solidFill>
              <a:effectLst/>
              <a:latin typeface="+mn-lt"/>
              <a:ea typeface="+mn-ea"/>
              <a:cs typeface="+mn-cs"/>
            </a:rPr>
            <a:t>特別会計を含めすべての会計において実質赤字はなし。</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3877793</v>
      </c>
      <c r="BO4" s="462"/>
      <c r="BP4" s="462"/>
      <c r="BQ4" s="462"/>
      <c r="BR4" s="462"/>
      <c r="BS4" s="462"/>
      <c r="BT4" s="462"/>
      <c r="BU4" s="463"/>
      <c r="BV4" s="461">
        <v>3738441</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3.2</v>
      </c>
      <c r="CU4" s="646"/>
      <c r="CV4" s="646"/>
      <c r="CW4" s="646"/>
      <c r="CX4" s="646"/>
      <c r="CY4" s="646"/>
      <c r="CZ4" s="646"/>
      <c r="DA4" s="647"/>
      <c r="DB4" s="645">
        <v>4.0999999999999996</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3750923</v>
      </c>
      <c r="BO5" s="467"/>
      <c r="BP5" s="467"/>
      <c r="BQ5" s="467"/>
      <c r="BR5" s="467"/>
      <c r="BS5" s="467"/>
      <c r="BT5" s="467"/>
      <c r="BU5" s="468"/>
      <c r="BV5" s="466">
        <v>3598632</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85.1</v>
      </c>
      <c r="CU5" s="437"/>
      <c r="CV5" s="437"/>
      <c r="CW5" s="437"/>
      <c r="CX5" s="437"/>
      <c r="CY5" s="437"/>
      <c r="CZ5" s="437"/>
      <c r="DA5" s="438"/>
      <c r="DB5" s="436">
        <v>85.5</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126870</v>
      </c>
      <c r="BO6" s="467"/>
      <c r="BP6" s="467"/>
      <c r="BQ6" s="467"/>
      <c r="BR6" s="467"/>
      <c r="BS6" s="467"/>
      <c r="BT6" s="467"/>
      <c r="BU6" s="468"/>
      <c r="BV6" s="466">
        <v>139809</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85.1</v>
      </c>
      <c r="CU6" s="620"/>
      <c r="CV6" s="620"/>
      <c r="CW6" s="620"/>
      <c r="CX6" s="620"/>
      <c r="CY6" s="620"/>
      <c r="CZ6" s="620"/>
      <c r="DA6" s="621"/>
      <c r="DB6" s="619">
        <v>85.5</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50200</v>
      </c>
      <c r="BO7" s="467"/>
      <c r="BP7" s="467"/>
      <c r="BQ7" s="467"/>
      <c r="BR7" s="467"/>
      <c r="BS7" s="467"/>
      <c r="BT7" s="467"/>
      <c r="BU7" s="468"/>
      <c r="BV7" s="466">
        <v>41843</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2373257</v>
      </c>
      <c r="CU7" s="467"/>
      <c r="CV7" s="467"/>
      <c r="CW7" s="467"/>
      <c r="CX7" s="467"/>
      <c r="CY7" s="467"/>
      <c r="CZ7" s="467"/>
      <c r="DA7" s="468"/>
      <c r="DB7" s="466">
        <v>2361883</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94</v>
      </c>
      <c r="AV8" s="524"/>
      <c r="AW8" s="524"/>
      <c r="AX8" s="524"/>
      <c r="AY8" s="446" t="s">
        <v>109</v>
      </c>
      <c r="AZ8" s="447"/>
      <c r="BA8" s="447"/>
      <c r="BB8" s="447"/>
      <c r="BC8" s="447"/>
      <c r="BD8" s="447"/>
      <c r="BE8" s="447"/>
      <c r="BF8" s="447"/>
      <c r="BG8" s="447"/>
      <c r="BH8" s="447"/>
      <c r="BI8" s="447"/>
      <c r="BJ8" s="447"/>
      <c r="BK8" s="447"/>
      <c r="BL8" s="447"/>
      <c r="BM8" s="448"/>
      <c r="BN8" s="466">
        <v>76670</v>
      </c>
      <c r="BO8" s="467"/>
      <c r="BP8" s="467"/>
      <c r="BQ8" s="467"/>
      <c r="BR8" s="467"/>
      <c r="BS8" s="467"/>
      <c r="BT8" s="467"/>
      <c r="BU8" s="468"/>
      <c r="BV8" s="466">
        <v>97966</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0.25</v>
      </c>
      <c r="CU8" s="580"/>
      <c r="CV8" s="580"/>
      <c r="CW8" s="580"/>
      <c r="CX8" s="580"/>
      <c r="CY8" s="580"/>
      <c r="CZ8" s="580"/>
      <c r="DA8" s="581"/>
      <c r="DB8" s="579">
        <v>0.24</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4313</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115</v>
      </c>
      <c r="AV9" s="524"/>
      <c r="AW9" s="524"/>
      <c r="AX9" s="524"/>
      <c r="AY9" s="446" t="s">
        <v>116</v>
      </c>
      <c r="AZ9" s="447"/>
      <c r="BA9" s="447"/>
      <c r="BB9" s="447"/>
      <c r="BC9" s="447"/>
      <c r="BD9" s="447"/>
      <c r="BE9" s="447"/>
      <c r="BF9" s="447"/>
      <c r="BG9" s="447"/>
      <c r="BH9" s="447"/>
      <c r="BI9" s="447"/>
      <c r="BJ9" s="447"/>
      <c r="BK9" s="447"/>
      <c r="BL9" s="447"/>
      <c r="BM9" s="448"/>
      <c r="BN9" s="466">
        <v>-21296</v>
      </c>
      <c r="BO9" s="467"/>
      <c r="BP9" s="467"/>
      <c r="BQ9" s="467"/>
      <c r="BR9" s="467"/>
      <c r="BS9" s="467"/>
      <c r="BT9" s="467"/>
      <c r="BU9" s="468"/>
      <c r="BV9" s="466">
        <v>6169</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15.3</v>
      </c>
      <c r="CU9" s="437"/>
      <c r="CV9" s="437"/>
      <c r="CW9" s="437"/>
      <c r="CX9" s="437"/>
      <c r="CY9" s="437"/>
      <c r="CZ9" s="437"/>
      <c r="DA9" s="438"/>
      <c r="DB9" s="436">
        <v>14.7</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4810</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115</v>
      </c>
      <c r="AV10" s="524"/>
      <c r="AW10" s="524"/>
      <c r="AX10" s="524"/>
      <c r="AY10" s="446" t="s">
        <v>120</v>
      </c>
      <c r="AZ10" s="447"/>
      <c r="BA10" s="447"/>
      <c r="BB10" s="447"/>
      <c r="BC10" s="447"/>
      <c r="BD10" s="447"/>
      <c r="BE10" s="447"/>
      <c r="BF10" s="447"/>
      <c r="BG10" s="447"/>
      <c r="BH10" s="447"/>
      <c r="BI10" s="447"/>
      <c r="BJ10" s="447"/>
      <c r="BK10" s="447"/>
      <c r="BL10" s="447"/>
      <c r="BM10" s="448"/>
      <c r="BN10" s="466">
        <v>11</v>
      </c>
      <c r="BO10" s="467"/>
      <c r="BP10" s="467"/>
      <c r="BQ10" s="467"/>
      <c r="BR10" s="467"/>
      <c r="BS10" s="467"/>
      <c r="BT10" s="467"/>
      <c r="BU10" s="468"/>
      <c r="BV10" s="466">
        <v>10</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115</v>
      </c>
      <c r="AV11" s="524"/>
      <c r="AW11" s="524"/>
      <c r="AX11" s="524"/>
      <c r="AY11" s="446" t="s">
        <v>125</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x14ac:dyDescent="0.15">
      <c r="A12" s="187"/>
      <c r="B12" s="582" t="s">
        <v>129</v>
      </c>
      <c r="C12" s="583"/>
      <c r="D12" s="583"/>
      <c r="E12" s="583"/>
      <c r="F12" s="583"/>
      <c r="G12" s="583"/>
      <c r="H12" s="583"/>
      <c r="I12" s="583"/>
      <c r="J12" s="583"/>
      <c r="K12" s="584"/>
      <c r="L12" s="591" t="s">
        <v>130</v>
      </c>
      <c r="M12" s="592"/>
      <c r="N12" s="592"/>
      <c r="O12" s="592"/>
      <c r="P12" s="592"/>
      <c r="Q12" s="593"/>
      <c r="R12" s="594">
        <v>4092</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134</v>
      </c>
      <c r="AV12" s="524"/>
      <c r="AW12" s="524"/>
      <c r="AX12" s="524"/>
      <c r="AY12" s="446" t="s">
        <v>135</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69000</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127</v>
      </c>
      <c r="CU12" s="580"/>
      <c r="CV12" s="580"/>
      <c r="CW12" s="580"/>
      <c r="CX12" s="580"/>
      <c r="CY12" s="580"/>
      <c r="CZ12" s="580"/>
      <c r="DA12" s="581"/>
      <c r="DB12" s="579" t="s">
        <v>137</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138</v>
      </c>
      <c r="N13" s="567"/>
      <c r="O13" s="567"/>
      <c r="P13" s="567"/>
      <c r="Q13" s="568"/>
      <c r="R13" s="569">
        <v>4064</v>
      </c>
      <c r="S13" s="570"/>
      <c r="T13" s="570"/>
      <c r="U13" s="570"/>
      <c r="V13" s="571"/>
      <c r="W13" s="557" t="s">
        <v>139</v>
      </c>
      <c r="X13" s="479"/>
      <c r="Y13" s="479"/>
      <c r="Z13" s="479"/>
      <c r="AA13" s="479"/>
      <c r="AB13" s="480"/>
      <c r="AC13" s="442">
        <v>210</v>
      </c>
      <c r="AD13" s="443"/>
      <c r="AE13" s="443"/>
      <c r="AF13" s="443"/>
      <c r="AG13" s="444"/>
      <c r="AH13" s="442">
        <v>145</v>
      </c>
      <c r="AI13" s="443"/>
      <c r="AJ13" s="443"/>
      <c r="AK13" s="443"/>
      <c r="AL13" s="445"/>
      <c r="AM13" s="535" t="s">
        <v>140</v>
      </c>
      <c r="AN13" s="440"/>
      <c r="AO13" s="440"/>
      <c r="AP13" s="440"/>
      <c r="AQ13" s="440"/>
      <c r="AR13" s="440"/>
      <c r="AS13" s="440"/>
      <c r="AT13" s="441"/>
      <c r="AU13" s="523" t="s">
        <v>141</v>
      </c>
      <c r="AV13" s="524"/>
      <c r="AW13" s="524"/>
      <c r="AX13" s="524"/>
      <c r="AY13" s="446" t="s">
        <v>142</v>
      </c>
      <c r="AZ13" s="447"/>
      <c r="BA13" s="447"/>
      <c r="BB13" s="447"/>
      <c r="BC13" s="447"/>
      <c r="BD13" s="447"/>
      <c r="BE13" s="447"/>
      <c r="BF13" s="447"/>
      <c r="BG13" s="447"/>
      <c r="BH13" s="447"/>
      <c r="BI13" s="447"/>
      <c r="BJ13" s="447"/>
      <c r="BK13" s="447"/>
      <c r="BL13" s="447"/>
      <c r="BM13" s="448"/>
      <c r="BN13" s="466">
        <v>-21285</v>
      </c>
      <c r="BO13" s="467"/>
      <c r="BP13" s="467"/>
      <c r="BQ13" s="467"/>
      <c r="BR13" s="467"/>
      <c r="BS13" s="467"/>
      <c r="BT13" s="467"/>
      <c r="BU13" s="468"/>
      <c r="BV13" s="466">
        <v>-62821</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6</v>
      </c>
      <c r="CU13" s="437"/>
      <c r="CV13" s="437"/>
      <c r="CW13" s="437"/>
      <c r="CX13" s="437"/>
      <c r="CY13" s="437"/>
      <c r="CZ13" s="437"/>
      <c r="DA13" s="438"/>
      <c r="DB13" s="436">
        <v>6.5</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144</v>
      </c>
      <c r="M14" s="603"/>
      <c r="N14" s="603"/>
      <c r="O14" s="603"/>
      <c r="P14" s="603"/>
      <c r="Q14" s="604"/>
      <c r="R14" s="569">
        <v>4138</v>
      </c>
      <c r="S14" s="570"/>
      <c r="T14" s="570"/>
      <c r="U14" s="570"/>
      <c r="V14" s="571"/>
      <c r="W14" s="572"/>
      <c r="X14" s="482"/>
      <c r="Y14" s="482"/>
      <c r="Z14" s="482"/>
      <c r="AA14" s="482"/>
      <c r="AB14" s="483"/>
      <c r="AC14" s="562">
        <v>9.3000000000000007</v>
      </c>
      <c r="AD14" s="563"/>
      <c r="AE14" s="563"/>
      <c r="AF14" s="563"/>
      <c r="AG14" s="564"/>
      <c r="AH14" s="562">
        <v>6.3</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v>14.9</v>
      </c>
      <c r="CU14" s="574"/>
      <c r="CV14" s="574"/>
      <c r="CW14" s="574"/>
      <c r="CX14" s="574"/>
      <c r="CY14" s="574"/>
      <c r="CZ14" s="574"/>
      <c r="DA14" s="575"/>
      <c r="DB14" s="573">
        <v>18.8</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146</v>
      </c>
      <c r="N15" s="567"/>
      <c r="O15" s="567"/>
      <c r="P15" s="567"/>
      <c r="Q15" s="568"/>
      <c r="R15" s="569">
        <v>4116</v>
      </c>
      <c r="S15" s="570"/>
      <c r="T15" s="570"/>
      <c r="U15" s="570"/>
      <c r="V15" s="571"/>
      <c r="W15" s="557" t="s">
        <v>147</v>
      </c>
      <c r="X15" s="479"/>
      <c r="Y15" s="479"/>
      <c r="Z15" s="479"/>
      <c r="AA15" s="479"/>
      <c r="AB15" s="480"/>
      <c r="AC15" s="442">
        <v>796</v>
      </c>
      <c r="AD15" s="443"/>
      <c r="AE15" s="443"/>
      <c r="AF15" s="443"/>
      <c r="AG15" s="444"/>
      <c r="AH15" s="442">
        <v>856</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535711</v>
      </c>
      <c r="BO15" s="462"/>
      <c r="BP15" s="462"/>
      <c r="BQ15" s="462"/>
      <c r="BR15" s="462"/>
      <c r="BS15" s="462"/>
      <c r="BT15" s="462"/>
      <c r="BU15" s="463"/>
      <c r="BV15" s="461">
        <v>532351</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35.299999999999997</v>
      </c>
      <c r="AD16" s="563"/>
      <c r="AE16" s="563"/>
      <c r="AF16" s="563"/>
      <c r="AG16" s="564"/>
      <c r="AH16" s="562">
        <v>37</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2164470</v>
      </c>
      <c r="BO16" s="467"/>
      <c r="BP16" s="467"/>
      <c r="BQ16" s="467"/>
      <c r="BR16" s="467"/>
      <c r="BS16" s="467"/>
      <c r="BT16" s="467"/>
      <c r="BU16" s="468"/>
      <c r="BV16" s="466">
        <v>2128308</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153</v>
      </c>
      <c r="N17" s="552"/>
      <c r="O17" s="552"/>
      <c r="P17" s="552"/>
      <c r="Q17" s="553"/>
      <c r="R17" s="554" t="s">
        <v>154</v>
      </c>
      <c r="S17" s="555"/>
      <c r="T17" s="555"/>
      <c r="U17" s="555"/>
      <c r="V17" s="556"/>
      <c r="W17" s="557" t="s">
        <v>155</v>
      </c>
      <c r="X17" s="479"/>
      <c r="Y17" s="479"/>
      <c r="Z17" s="479"/>
      <c r="AA17" s="479"/>
      <c r="AB17" s="480"/>
      <c r="AC17" s="442">
        <v>1252</v>
      </c>
      <c r="AD17" s="443"/>
      <c r="AE17" s="443"/>
      <c r="AF17" s="443"/>
      <c r="AG17" s="444"/>
      <c r="AH17" s="442">
        <v>1314</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672735</v>
      </c>
      <c r="BO17" s="467"/>
      <c r="BP17" s="467"/>
      <c r="BQ17" s="467"/>
      <c r="BR17" s="467"/>
      <c r="BS17" s="467"/>
      <c r="BT17" s="467"/>
      <c r="BU17" s="468"/>
      <c r="BV17" s="466">
        <v>669575</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157</v>
      </c>
      <c r="C18" s="529"/>
      <c r="D18" s="529"/>
      <c r="E18" s="530"/>
      <c r="F18" s="530"/>
      <c r="G18" s="530"/>
      <c r="H18" s="530"/>
      <c r="I18" s="530"/>
      <c r="J18" s="530"/>
      <c r="K18" s="530"/>
      <c r="L18" s="531">
        <v>215.93</v>
      </c>
      <c r="M18" s="531"/>
      <c r="N18" s="531"/>
      <c r="O18" s="531"/>
      <c r="P18" s="531"/>
      <c r="Q18" s="531"/>
      <c r="R18" s="532"/>
      <c r="S18" s="532"/>
      <c r="T18" s="532"/>
      <c r="U18" s="532"/>
      <c r="V18" s="533"/>
      <c r="W18" s="547"/>
      <c r="X18" s="548"/>
      <c r="Y18" s="548"/>
      <c r="Z18" s="548"/>
      <c r="AA18" s="548"/>
      <c r="AB18" s="558"/>
      <c r="AC18" s="430">
        <v>55.4</v>
      </c>
      <c r="AD18" s="431"/>
      <c r="AE18" s="431"/>
      <c r="AF18" s="431"/>
      <c r="AG18" s="534"/>
      <c r="AH18" s="430">
        <v>56.8</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2034394</v>
      </c>
      <c r="BO18" s="467"/>
      <c r="BP18" s="467"/>
      <c r="BQ18" s="467"/>
      <c r="BR18" s="467"/>
      <c r="BS18" s="467"/>
      <c r="BT18" s="467"/>
      <c r="BU18" s="468"/>
      <c r="BV18" s="466">
        <v>2008127</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159</v>
      </c>
      <c r="C19" s="529"/>
      <c r="D19" s="529"/>
      <c r="E19" s="530"/>
      <c r="F19" s="530"/>
      <c r="G19" s="530"/>
      <c r="H19" s="530"/>
      <c r="I19" s="530"/>
      <c r="J19" s="530"/>
      <c r="K19" s="530"/>
      <c r="L19" s="536">
        <v>20</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2699945</v>
      </c>
      <c r="BO19" s="467"/>
      <c r="BP19" s="467"/>
      <c r="BQ19" s="467"/>
      <c r="BR19" s="467"/>
      <c r="BS19" s="467"/>
      <c r="BT19" s="467"/>
      <c r="BU19" s="468"/>
      <c r="BV19" s="466">
        <v>2753405</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161</v>
      </c>
      <c r="C20" s="529"/>
      <c r="D20" s="529"/>
      <c r="E20" s="530"/>
      <c r="F20" s="530"/>
      <c r="G20" s="530"/>
      <c r="H20" s="530"/>
      <c r="I20" s="530"/>
      <c r="J20" s="530"/>
      <c r="K20" s="530"/>
      <c r="L20" s="536">
        <v>1713</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3857531</v>
      </c>
      <c r="BO23" s="467"/>
      <c r="BP23" s="467"/>
      <c r="BQ23" s="467"/>
      <c r="BR23" s="467"/>
      <c r="BS23" s="467"/>
      <c r="BT23" s="467"/>
      <c r="BU23" s="468"/>
      <c r="BV23" s="466">
        <v>3756510</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170</v>
      </c>
      <c r="F24" s="440"/>
      <c r="G24" s="440"/>
      <c r="H24" s="440"/>
      <c r="I24" s="440"/>
      <c r="J24" s="440"/>
      <c r="K24" s="441"/>
      <c r="L24" s="442">
        <v>1</v>
      </c>
      <c r="M24" s="443"/>
      <c r="N24" s="443"/>
      <c r="O24" s="443"/>
      <c r="P24" s="444"/>
      <c r="Q24" s="442">
        <v>5900</v>
      </c>
      <c r="R24" s="443"/>
      <c r="S24" s="443"/>
      <c r="T24" s="443"/>
      <c r="U24" s="443"/>
      <c r="V24" s="444"/>
      <c r="W24" s="508"/>
      <c r="X24" s="499"/>
      <c r="Y24" s="500"/>
      <c r="Z24" s="439" t="s">
        <v>171</v>
      </c>
      <c r="AA24" s="440"/>
      <c r="AB24" s="440"/>
      <c r="AC24" s="440"/>
      <c r="AD24" s="440"/>
      <c r="AE24" s="440"/>
      <c r="AF24" s="440"/>
      <c r="AG24" s="441"/>
      <c r="AH24" s="442">
        <v>83</v>
      </c>
      <c r="AI24" s="443"/>
      <c r="AJ24" s="443"/>
      <c r="AK24" s="443"/>
      <c r="AL24" s="444"/>
      <c r="AM24" s="442">
        <v>245597</v>
      </c>
      <c r="AN24" s="443"/>
      <c r="AO24" s="443"/>
      <c r="AP24" s="443"/>
      <c r="AQ24" s="443"/>
      <c r="AR24" s="444"/>
      <c r="AS24" s="442">
        <v>2959</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3757304</v>
      </c>
      <c r="BO24" s="467"/>
      <c r="BP24" s="467"/>
      <c r="BQ24" s="467"/>
      <c r="BR24" s="467"/>
      <c r="BS24" s="467"/>
      <c r="BT24" s="467"/>
      <c r="BU24" s="468"/>
      <c r="BV24" s="466">
        <v>3749490</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173</v>
      </c>
      <c r="F25" s="440"/>
      <c r="G25" s="440"/>
      <c r="H25" s="440"/>
      <c r="I25" s="440"/>
      <c r="J25" s="440"/>
      <c r="K25" s="441"/>
      <c r="L25" s="442">
        <v>1</v>
      </c>
      <c r="M25" s="443"/>
      <c r="N25" s="443"/>
      <c r="O25" s="443"/>
      <c r="P25" s="444"/>
      <c r="Q25" s="442">
        <v>5500</v>
      </c>
      <c r="R25" s="443"/>
      <c r="S25" s="443"/>
      <c r="T25" s="443"/>
      <c r="U25" s="443"/>
      <c r="V25" s="444"/>
      <c r="W25" s="508"/>
      <c r="X25" s="499"/>
      <c r="Y25" s="500"/>
      <c r="Z25" s="439" t="s">
        <v>174</v>
      </c>
      <c r="AA25" s="440"/>
      <c r="AB25" s="440"/>
      <c r="AC25" s="440"/>
      <c r="AD25" s="440"/>
      <c r="AE25" s="440"/>
      <c r="AF25" s="440"/>
      <c r="AG25" s="441"/>
      <c r="AH25" s="442" t="s">
        <v>175</v>
      </c>
      <c r="AI25" s="443"/>
      <c r="AJ25" s="443"/>
      <c r="AK25" s="443"/>
      <c r="AL25" s="444"/>
      <c r="AM25" s="442" t="s">
        <v>137</v>
      </c>
      <c r="AN25" s="443"/>
      <c r="AO25" s="443"/>
      <c r="AP25" s="443"/>
      <c r="AQ25" s="443"/>
      <c r="AR25" s="444"/>
      <c r="AS25" s="442" t="s">
        <v>127</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t="s">
        <v>137</v>
      </c>
      <c r="BO25" s="462"/>
      <c r="BP25" s="462"/>
      <c r="BQ25" s="462"/>
      <c r="BR25" s="462"/>
      <c r="BS25" s="462"/>
      <c r="BT25" s="462"/>
      <c r="BU25" s="463"/>
      <c r="BV25" s="461">
        <v>3932</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177</v>
      </c>
      <c r="F26" s="440"/>
      <c r="G26" s="440"/>
      <c r="H26" s="440"/>
      <c r="I26" s="440"/>
      <c r="J26" s="440"/>
      <c r="K26" s="441"/>
      <c r="L26" s="442">
        <v>1</v>
      </c>
      <c r="M26" s="443"/>
      <c r="N26" s="443"/>
      <c r="O26" s="443"/>
      <c r="P26" s="444"/>
      <c r="Q26" s="442">
        <v>5300</v>
      </c>
      <c r="R26" s="443"/>
      <c r="S26" s="443"/>
      <c r="T26" s="443"/>
      <c r="U26" s="443"/>
      <c r="V26" s="444"/>
      <c r="W26" s="508"/>
      <c r="X26" s="499"/>
      <c r="Y26" s="500"/>
      <c r="Z26" s="439" t="s">
        <v>178</v>
      </c>
      <c r="AA26" s="521"/>
      <c r="AB26" s="521"/>
      <c r="AC26" s="521"/>
      <c r="AD26" s="521"/>
      <c r="AE26" s="521"/>
      <c r="AF26" s="521"/>
      <c r="AG26" s="522"/>
      <c r="AH26" s="442">
        <v>3</v>
      </c>
      <c r="AI26" s="443"/>
      <c r="AJ26" s="443"/>
      <c r="AK26" s="443"/>
      <c r="AL26" s="444"/>
      <c r="AM26" s="442">
        <v>8268</v>
      </c>
      <c r="AN26" s="443"/>
      <c r="AO26" s="443"/>
      <c r="AP26" s="443"/>
      <c r="AQ26" s="443"/>
      <c r="AR26" s="444"/>
      <c r="AS26" s="442">
        <v>2756</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t="s">
        <v>137</v>
      </c>
      <c r="BO26" s="467"/>
      <c r="BP26" s="467"/>
      <c r="BQ26" s="467"/>
      <c r="BR26" s="467"/>
      <c r="BS26" s="467"/>
      <c r="BT26" s="467"/>
      <c r="BU26" s="468"/>
      <c r="BV26" s="466" t="s">
        <v>127</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180</v>
      </c>
      <c r="F27" s="440"/>
      <c r="G27" s="440"/>
      <c r="H27" s="440"/>
      <c r="I27" s="440"/>
      <c r="J27" s="440"/>
      <c r="K27" s="441"/>
      <c r="L27" s="442">
        <v>1</v>
      </c>
      <c r="M27" s="443"/>
      <c r="N27" s="443"/>
      <c r="O27" s="443"/>
      <c r="P27" s="444"/>
      <c r="Q27" s="442">
        <v>2420</v>
      </c>
      <c r="R27" s="443"/>
      <c r="S27" s="443"/>
      <c r="T27" s="443"/>
      <c r="U27" s="443"/>
      <c r="V27" s="444"/>
      <c r="W27" s="508"/>
      <c r="X27" s="499"/>
      <c r="Y27" s="500"/>
      <c r="Z27" s="439" t="s">
        <v>181</v>
      </c>
      <c r="AA27" s="440"/>
      <c r="AB27" s="440"/>
      <c r="AC27" s="440"/>
      <c r="AD27" s="440"/>
      <c r="AE27" s="440"/>
      <c r="AF27" s="440"/>
      <c r="AG27" s="441"/>
      <c r="AH27" s="442" t="s">
        <v>137</v>
      </c>
      <c r="AI27" s="443"/>
      <c r="AJ27" s="443"/>
      <c r="AK27" s="443"/>
      <c r="AL27" s="444"/>
      <c r="AM27" s="442" t="s">
        <v>175</v>
      </c>
      <c r="AN27" s="443"/>
      <c r="AO27" s="443"/>
      <c r="AP27" s="443"/>
      <c r="AQ27" s="443"/>
      <c r="AR27" s="444"/>
      <c r="AS27" s="442" t="s">
        <v>127</v>
      </c>
      <c r="AT27" s="443"/>
      <c r="AU27" s="443"/>
      <c r="AV27" s="443"/>
      <c r="AW27" s="443"/>
      <c r="AX27" s="445"/>
      <c r="AY27" s="472" t="s">
        <v>182</v>
      </c>
      <c r="AZ27" s="473"/>
      <c r="BA27" s="473"/>
      <c r="BB27" s="473"/>
      <c r="BC27" s="473"/>
      <c r="BD27" s="473"/>
      <c r="BE27" s="473"/>
      <c r="BF27" s="473"/>
      <c r="BG27" s="473"/>
      <c r="BH27" s="473"/>
      <c r="BI27" s="473"/>
      <c r="BJ27" s="473"/>
      <c r="BK27" s="473"/>
      <c r="BL27" s="473"/>
      <c r="BM27" s="474"/>
      <c r="BN27" s="469">
        <v>89000</v>
      </c>
      <c r="BO27" s="470"/>
      <c r="BP27" s="470"/>
      <c r="BQ27" s="470"/>
      <c r="BR27" s="470"/>
      <c r="BS27" s="470"/>
      <c r="BT27" s="470"/>
      <c r="BU27" s="471"/>
      <c r="BV27" s="469">
        <v>89000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183</v>
      </c>
      <c r="F28" s="440"/>
      <c r="G28" s="440"/>
      <c r="H28" s="440"/>
      <c r="I28" s="440"/>
      <c r="J28" s="440"/>
      <c r="K28" s="441"/>
      <c r="L28" s="442">
        <v>1</v>
      </c>
      <c r="M28" s="443"/>
      <c r="N28" s="443"/>
      <c r="O28" s="443"/>
      <c r="P28" s="444"/>
      <c r="Q28" s="442">
        <v>1700</v>
      </c>
      <c r="R28" s="443"/>
      <c r="S28" s="443"/>
      <c r="T28" s="443"/>
      <c r="U28" s="443"/>
      <c r="V28" s="444"/>
      <c r="W28" s="508"/>
      <c r="X28" s="499"/>
      <c r="Y28" s="500"/>
      <c r="Z28" s="439" t="s">
        <v>184</v>
      </c>
      <c r="AA28" s="440"/>
      <c r="AB28" s="440"/>
      <c r="AC28" s="440"/>
      <c r="AD28" s="440"/>
      <c r="AE28" s="440"/>
      <c r="AF28" s="440"/>
      <c r="AG28" s="441"/>
      <c r="AH28" s="442" t="s">
        <v>185</v>
      </c>
      <c r="AI28" s="443"/>
      <c r="AJ28" s="443"/>
      <c r="AK28" s="443"/>
      <c r="AL28" s="444"/>
      <c r="AM28" s="442" t="s">
        <v>137</v>
      </c>
      <c r="AN28" s="443"/>
      <c r="AO28" s="443"/>
      <c r="AP28" s="443"/>
      <c r="AQ28" s="443"/>
      <c r="AR28" s="444"/>
      <c r="AS28" s="442" t="s">
        <v>185</v>
      </c>
      <c r="AT28" s="443"/>
      <c r="AU28" s="443"/>
      <c r="AV28" s="443"/>
      <c r="AW28" s="443"/>
      <c r="AX28" s="445"/>
      <c r="AY28" s="449" t="s">
        <v>186</v>
      </c>
      <c r="AZ28" s="450"/>
      <c r="BA28" s="450"/>
      <c r="BB28" s="451"/>
      <c r="BC28" s="458" t="s">
        <v>48</v>
      </c>
      <c r="BD28" s="459"/>
      <c r="BE28" s="459"/>
      <c r="BF28" s="459"/>
      <c r="BG28" s="459"/>
      <c r="BH28" s="459"/>
      <c r="BI28" s="459"/>
      <c r="BJ28" s="459"/>
      <c r="BK28" s="459"/>
      <c r="BL28" s="459"/>
      <c r="BM28" s="460"/>
      <c r="BN28" s="461">
        <v>811765</v>
      </c>
      <c r="BO28" s="462"/>
      <c r="BP28" s="462"/>
      <c r="BQ28" s="462"/>
      <c r="BR28" s="462"/>
      <c r="BS28" s="462"/>
      <c r="BT28" s="462"/>
      <c r="BU28" s="463"/>
      <c r="BV28" s="461">
        <v>757754</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187</v>
      </c>
      <c r="F29" s="440"/>
      <c r="G29" s="440"/>
      <c r="H29" s="440"/>
      <c r="I29" s="440"/>
      <c r="J29" s="440"/>
      <c r="K29" s="441"/>
      <c r="L29" s="442">
        <v>8</v>
      </c>
      <c r="M29" s="443"/>
      <c r="N29" s="443"/>
      <c r="O29" s="443"/>
      <c r="P29" s="444"/>
      <c r="Q29" s="442">
        <v>1500</v>
      </c>
      <c r="R29" s="443"/>
      <c r="S29" s="443"/>
      <c r="T29" s="443"/>
      <c r="U29" s="443"/>
      <c r="V29" s="444"/>
      <c r="W29" s="509"/>
      <c r="X29" s="510"/>
      <c r="Y29" s="511"/>
      <c r="Z29" s="439" t="s">
        <v>188</v>
      </c>
      <c r="AA29" s="440"/>
      <c r="AB29" s="440"/>
      <c r="AC29" s="440"/>
      <c r="AD29" s="440"/>
      <c r="AE29" s="440"/>
      <c r="AF29" s="440"/>
      <c r="AG29" s="441"/>
      <c r="AH29" s="442">
        <v>83</v>
      </c>
      <c r="AI29" s="443"/>
      <c r="AJ29" s="443"/>
      <c r="AK29" s="443"/>
      <c r="AL29" s="444"/>
      <c r="AM29" s="442">
        <v>245597</v>
      </c>
      <c r="AN29" s="443"/>
      <c r="AO29" s="443"/>
      <c r="AP29" s="443"/>
      <c r="AQ29" s="443"/>
      <c r="AR29" s="444"/>
      <c r="AS29" s="442">
        <v>2959</v>
      </c>
      <c r="AT29" s="443"/>
      <c r="AU29" s="443"/>
      <c r="AV29" s="443"/>
      <c r="AW29" s="443"/>
      <c r="AX29" s="445"/>
      <c r="AY29" s="452"/>
      <c r="AZ29" s="453"/>
      <c r="BA29" s="453"/>
      <c r="BB29" s="454"/>
      <c r="BC29" s="446" t="s">
        <v>189</v>
      </c>
      <c r="BD29" s="447"/>
      <c r="BE29" s="447"/>
      <c r="BF29" s="447"/>
      <c r="BG29" s="447"/>
      <c r="BH29" s="447"/>
      <c r="BI29" s="447"/>
      <c r="BJ29" s="447"/>
      <c r="BK29" s="447"/>
      <c r="BL29" s="447"/>
      <c r="BM29" s="448"/>
      <c r="BN29" s="466">
        <v>302683</v>
      </c>
      <c r="BO29" s="467"/>
      <c r="BP29" s="467"/>
      <c r="BQ29" s="467"/>
      <c r="BR29" s="467"/>
      <c r="BS29" s="467"/>
      <c r="BT29" s="467"/>
      <c r="BU29" s="468"/>
      <c r="BV29" s="466">
        <v>292683</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190</v>
      </c>
      <c r="X30" s="519"/>
      <c r="Y30" s="519"/>
      <c r="Z30" s="519"/>
      <c r="AA30" s="519"/>
      <c r="AB30" s="519"/>
      <c r="AC30" s="519"/>
      <c r="AD30" s="519"/>
      <c r="AE30" s="519"/>
      <c r="AF30" s="519"/>
      <c r="AG30" s="520"/>
      <c r="AH30" s="430">
        <v>96.4</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593124</v>
      </c>
      <c r="BO30" s="470"/>
      <c r="BP30" s="470"/>
      <c r="BQ30" s="470"/>
      <c r="BR30" s="470"/>
      <c r="BS30" s="470"/>
      <c r="BT30" s="470"/>
      <c r="BU30" s="471"/>
      <c r="BV30" s="469">
        <v>564345</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197</v>
      </c>
      <c r="D33" s="429"/>
      <c r="E33" s="428" t="s">
        <v>198</v>
      </c>
      <c r="F33" s="428"/>
      <c r="G33" s="428"/>
      <c r="H33" s="428"/>
      <c r="I33" s="428"/>
      <c r="J33" s="428"/>
      <c r="K33" s="428"/>
      <c r="L33" s="428"/>
      <c r="M33" s="428"/>
      <c r="N33" s="428"/>
      <c r="O33" s="428"/>
      <c r="P33" s="428"/>
      <c r="Q33" s="428"/>
      <c r="R33" s="428"/>
      <c r="S33" s="428"/>
      <c r="T33" s="216"/>
      <c r="U33" s="429" t="s">
        <v>197</v>
      </c>
      <c r="V33" s="429"/>
      <c r="W33" s="428" t="s">
        <v>199</v>
      </c>
      <c r="X33" s="428"/>
      <c r="Y33" s="428"/>
      <c r="Z33" s="428"/>
      <c r="AA33" s="428"/>
      <c r="AB33" s="428"/>
      <c r="AC33" s="428"/>
      <c r="AD33" s="428"/>
      <c r="AE33" s="428"/>
      <c r="AF33" s="428"/>
      <c r="AG33" s="428"/>
      <c r="AH33" s="428"/>
      <c r="AI33" s="428"/>
      <c r="AJ33" s="428"/>
      <c r="AK33" s="428"/>
      <c r="AL33" s="216"/>
      <c r="AM33" s="429" t="s">
        <v>200</v>
      </c>
      <c r="AN33" s="429"/>
      <c r="AO33" s="428" t="s">
        <v>199</v>
      </c>
      <c r="AP33" s="428"/>
      <c r="AQ33" s="428"/>
      <c r="AR33" s="428"/>
      <c r="AS33" s="428"/>
      <c r="AT33" s="428"/>
      <c r="AU33" s="428"/>
      <c r="AV33" s="428"/>
      <c r="AW33" s="428"/>
      <c r="AX33" s="428"/>
      <c r="AY33" s="428"/>
      <c r="AZ33" s="428"/>
      <c r="BA33" s="428"/>
      <c r="BB33" s="428"/>
      <c r="BC33" s="428"/>
      <c r="BD33" s="217"/>
      <c r="BE33" s="428" t="s">
        <v>201</v>
      </c>
      <c r="BF33" s="428"/>
      <c r="BG33" s="428" t="s">
        <v>202</v>
      </c>
      <c r="BH33" s="428"/>
      <c r="BI33" s="428"/>
      <c r="BJ33" s="428"/>
      <c r="BK33" s="428"/>
      <c r="BL33" s="428"/>
      <c r="BM33" s="428"/>
      <c r="BN33" s="428"/>
      <c r="BO33" s="428"/>
      <c r="BP33" s="428"/>
      <c r="BQ33" s="428"/>
      <c r="BR33" s="428"/>
      <c r="BS33" s="428"/>
      <c r="BT33" s="428"/>
      <c r="BU33" s="428"/>
      <c r="BV33" s="217"/>
      <c r="BW33" s="429" t="s">
        <v>201</v>
      </c>
      <c r="BX33" s="429"/>
      <c r="BY33" s="428" t="s">
        <v>203</v>
      </c>
      <c r="BZ33" s="428"/>
      <c r="CA33" s="428"/>
      <c r="CB33" s="428"/>
      <c r="CC33" s="428"/>
      <c r="CD33" s="428"/>
      <c r="CE33" s="428"/>
      <c r="CF33" s="428"/>
      <c r="CG33" s="428"/>
      <c r="CH33" s="428"/>
      <c r="CI33" s="428"/>
      <c r="CJ33" s="428"/>
      <c r="CK33" s="428"/>
      <c r="CL33" s="428"/>
      <c r="CM33" s="428"/>
      <c r="CN33" s="216"/>
      <c r="CO33" s="429" t="s">
        <v>197</v>
      </c>
      <c r="CP33" s="429"/>
      <c r="CQ33" s="428" t="s">
        <v>204</v>
      </c>
      <c r="CR33" s="428"/>
      <c r="CS33" s="428"/>
      <c r="CT33" s="428"/>
      <c r="CU33" s="428"/>
      <c r="CV33" s="428"/>
      <c r="CW33" s="428"/>
      <c r="CX33" s="428"/>
      <c r="CY33" s="428"/>
      <c r="CZ33" s="428"/>
      <c r="DA33" s="428"/>
      <c r="DB33" s="428"/>
      <c r="DC33" s="428"/>
      <c r="DD33" s="428"/>
      <c r="DE33" s="428"/>
      <c r="DF33" s="216"/>
      <c r="DG33" s="427" t="s">
        <v>205</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南木曽町国民健康保険特別会計</v>
      </c>
      <c r="X34" s="424"/>
      <c r="Y34" s="424"/>
      <c r="Z34" s="424"/>
      <c r="AA34" s="424"/>
      <c r="AB34" s="424"/>
      <c r="AC34" s="424"/>
      <c r="AD34" s="424"/>
      <c r="AE34" s="424"/>
      <c r="AF34" s="424"/>
      <c r="AG34" s="424"/>
      <c r="AH34" s="424"/>
      <c r="AI34" s="424"/>
      <c r="AJ34" s="424"/>
      <c r="AK34" s="424"/>
      <c r="AL34" s="214"/>
      <c r="AM34" s="425" t="str">
        <f>IF(AO34="","",MAX(C34:D43,U34:V43)+1)</f>
        <v/>
      </c>
      <c r="AN34" s="425"/>
      <c r="AO34" s="424"/>
      <c r="AP34" s="424"/>
      <c r="AQ34" s="424"/>
      <c r="AR34" s="424"/>
      <c r="AS34" s="424"/>
      <c r="AT34" s="424"/>
      <c r="AU34" s="424"/>
      <c r="AV34" s="424"/>
      <c r="AW34" s="424"/>
      <c r="AX34" s="424"/>
      <c r="AY34" s="424"/>
      <c r="AZ34" s="424"/>
      <c r="BA34" s="424"/>
      <c r="BB34" s="424"/>
      <c r="BC34" s="424"/>
      <c r="BD34" s="214"/>
      <c r="BE34" s="425">
        <f>IF(BG34="","",MAX(C34:D43,U34:V43,AM34:AN43)+1)</f>
        <v>5</v>
      </c>
      <c r="BF34" s="425"/>
      <c r="BG34" s="424" t="str">
        <f>IF('各会計、関係団体の財政状況及び健全化判断比率'!B31="","",'各会計、関係団体の財政状況及び健全化判断比率'!B31)</f>
        <v>簡易水道事業特別会計</v>
      </c>
      <c r="BH34" s="424"/>
      <c r="BI34" s="424"/>
      <c r="BJ34" s="424"/>
      <c r="BK34" s="424"/>
      <c r="BL34" s="424"/>
      <c r="BM34" s="424"/>
      <c r="BN34" s="424"/>
      <c r="BO34" s="424"/>
      <c r="BP34" s="424"/>
      <c r="BQ34" s="424"/>
      <c r="BR34" s="424"/>
      <c r="BS34" s="424"/>
      <c r="BT34" s="424"/>
      <c r="BU34" s="424"/>
      <c r="BV34" s="214"/>
      <c r="BW34" s="425">
        <f>IF(BY34="","",MAX(C34:D43,U34:V43,AM34:AN43,BE34:BF43)+1)</f>
        <v>10</v>
      </c>
      <c r="BX34" s="425"/>
      <c r="BY34" s="424" t="str">
        <f>IF('各会計、関係団体の財政状況及び健全化判断比率'!B68="","",'各会計、関係団体の財政状況及び健全化判断比率'!B68)</f>
        <v>木曽広域連合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南木曽町後期高齢者医療特別会計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6</v>
      </c>
      <c r="BF35" s="425"/>
      <c r="BG35" s="424" t="str">
        <f>IF('各会計、関係団体の財政状況及び健全化判断比率'!B32="","",'各会計、関係団体の財政状況及び健全化判断比率'!B32)</f>
        <v>南木曽町下水道事業特別会計</v>
      </c>
      <c r="BH35" s="424"/>
      <c r="BI35" s="424"/>
      <c r="BJ35" s="424"/>
      <c r="BK35" s="424"/>
      <c r="BL35" s="424"/>
      <c r="BM35" s="424"/>
      <c r="BN35" s="424"/>
      <c r="BO35" s="424"/>
      <c r="BP35" s="424"/>
      <c r="BQ35" s="424"/>
      <c r="BR35" s="424"/>
      <c r="BS35" s="424"/>
      <c r="BT35" s="424"/>
      <c r="BU35" s="424"/>
      <c r="BV35" s="214"/>
      <c r="BW35" s="425">
        <f t="shared" ref="BW35:BW43" si="2">IF(BY35="","",BW34+1)</f>
        <v>11</v>
      </c>
      <c r="BX35" s="425"/>
      <c r="BY35" s="424" t="str">
        <f>IF('各会計、関係団体の財政状況及び健全化判断比率'!B69="","",'各会計、関係団体の財政状況及び健全化判断比率'!B69)</f>
        <v>　（一般会計）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南木曽町営妻籠宿有料駐車場特別会計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7</v>
      </c>
      <c r="BF36" s="425"/>
      <c r="BG36" s="424" t="str">
        <f>IF('各会計、関係団体の財政状況及び健全化判断比率'!B33="","",'各会計、関係団体の財政状況及び健全化判断比率'!B33)</f>
        <v>南木曽町農業集落排水事業特別会計</v>
      </c>
      <c r="BH36" s="424"/>
      <c r="BI36" s="424"/>
      <c r="BJ36" s="424"/>
      <c r="BK36" s="424"/>
      <c r="BL36" s="424"/>
      <c r="BM36" s="424"/>
      <c r="BN36" s="424"/>
      <c r="BO36" s="424"/>
      <c r="BP36" s="424"/>
      <c r="BQ36" s="424"/>
      <c r="BR36" s="424"/>
      <c r="BS36" s="424"/>
      <c r="BT36" s="424"/>
      <c r="BU36" s="424"/>
      <c r="BV36" s="214"/>
      <c r="BW36" s="425">
        <f t="shared" si="2"/>
        <v>12</v>
      </c>
      <c r="BX36" s="425"/>
      <c r="BY36" s="424" t="str">
        <f>IF('各会計、関係団体の財政状況及び健全化判断比率'!B70="","",'各会計、関係団体の財政状況及び健全化判断比率'!B70)</f>
        <v>　（一般会計（下水道））</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f t="shared" si="1"/>
        <v>8</v>
      </c>
      <c r="BF37" s="425"/>
      <c r="BG37" s="424" t="str">
        <f>IF('各会計、関係団体の財政状況及び健全化判断比率'!B34="","",'各会計、関係団体の財政状況及び健全化判断比率'!B34)</f>
        <v>南木曽町浄化槽市町村整備推進事業特別会計</v>
      </c>
      <c r="BH37" s="424"/>
      <c r="BI37" s="424"/>
      <c r="BJ37" s="424"/>
      <c r="BK37" s="424"/>
      <c r="BL37" s="424"/>
      <c r="BM37" s="424"/>
      <c r="BN37" s="424"/>
      <c r="BO37" s="424"/>
      <c r="BP37" s="424"/>
      <c r="BQ37" s="424"/>
      <c r="BR37" s="424"/>
      <c r="BS37" s="424"/>
      <c r="BT37" s="424"/>
      <c r="BU37" s="424"/>
      <c r="BV37" s="214"/>
      <c r="BW37" s="425">
        <f t="shared" si="2"/>
        <v>13</v>
      </c>
      <c r="BX37" s="425"/>
      <c r="BY37" s="424" t="str">
        <f>IF('各会計、関係団体の財政状況及び健全化判断比率'!B71="","",'各会計、関係団体の財政状況及び健全化判断比率'!B71)</f>
        <v>　（介護保険特別会計）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f t="shared" si="1"/>
        <v>9</v>
      </c>
      <c r="BF38" s="425"/>
      <c r="BG38" s="424" t="str">
        <f>IF('各会計、関係団体の財政状況及び健全化判断比率'!B35="","",'各会計、関係団体の財政状況及び健全化判断比率'!B35)</f>
        <v>南木曽町宅地造成事業特別会計</v>
      </c>
      <c r="BH38" s="424"/>
      <c r="BI38" s="424"/>
      <c r="BJ38" s="424"/>
      <c r="BK38" s="424"/>
      <c r="BL38" s="424"/>
      <c r="BM38" s="424"/>
      <c r="BN38" s="424"/>
      <c r="BO38" s="424"/>
      <c r="BP38" s="424"/>
      <c r="BQ38" s="424"/>
      <c r="BR38" s="424"/>
      <c r="BS38" s="424"/>
      <c r="BT38" s="424"/>
      <c r="BU38" s="424"/>
      <c r="BV38" s="214"/>
      <c r="BW38" s="425">
        <f t="shared" si="2"/>
        <v>14</v>
      </c>
      <c r="BX38" s="425"/>
      <c r="BY38" s="424" t="str">
        <f>IF('各会計、関係団体の財政状況及び健全化判断比率'!B72="","",'各会計、関係団体の財政状況及び健全化判断比率'!B72)</f>
        <v>長野県市町村自治振興組合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15</v>
      </c>
      <c r="BX39" s="425"/>
      <c r="BY39" s="424" t="str">
        <f>IF('各会計、関係団体の財政状況及び健全化判断比率'!B73="","",'各会計、関係団体の財政状況及び健全化判断比率'!B73)</f>
        <v>長野県後期高齢者医療広域連合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16</v>
      </c>
      <c r="BX40" s="425"/>
      <c r="BY40" s="424" t="str">
        <f>IF('各会計、関係団体の財政状況及び健全化判断比率'!B74="","",'各会計、関係団体の財政状況及び健全化判断比率'!B74)</f>
        <v>　（一般会計）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17</v>
      </c>
      <c r="BX41" s="425"/>
      <c r="BY41" s="424" t="str">
        <f>IF('各会計、関係団体の財政状況及び健全化判断比率'!B75="","",'各会計、関係団体の財政状況及び健全化判断比率'!B75)</f>
        <v>　（後期高齢者医療事業会計）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18</v>
      </c>
      <c r="BX42" s="425"/>
      <c r="BY42" s="424" t="str">
        <f>IF('各会計、関係団体の財政状況及び健全化判断比率'!B76="","",'各会計、関係団体の財政状況及び健全化判断比率'!B76)</f>
        <v>長野県市町村総合事務組合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19</v>
      </c>
      <c r="BX43" s="425"/>
      <c r="BY43" s="424" t="str">
        <f>IF('各会計、関係団体の財政状況及び健全化判断比率'!B77="","",'各会計、関係団体の財政状況及び健全化判断比率'!B77)</f>
        <v>　（一般会計）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MAxlJMK8hiGMcqws5UaO89fOfRlWLm3NBIXX1QkgVtHItkDIONClZILuY0ErVrKOEgpliaH7Y4fBA7LVUdpOTQ==" saltValue="bFQp/kMwXgDCnjkH9kkMj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48" t="s">
        <v>567</v>
      </c>
      <c r="D34" s="1248"/>
      <c r="E34" s="1249"/>
      <c r="F34" s="32">
        <v>4.83</v>
      </c>
      <c r="G34" s="33">
        <v>2.66</v>
      </c>
      <c r="H34" s="33">
        <v>3.78</v>
      </c>
      <c r="I34" s="33">
        <v>4.1399999999999997</v>
      </c>
      <c r="J34" s="34">
        <v>3.23</v>
      </c>
      <c r="K34" s="22"/>
      <c r="L34" s="22"/>
      <c r="M34" s="22"/>
      <c r="N34" s="22"/>
      <c r="O34" s="22"/>
      <c r="P34" s="22"/>
    </row>
    <row r="35" spans="1:16" ht="39" customHeight="1" x14ac:dyDescent="0.15">
      <c r="A35" s="22"/>
      <c r="B35" s="35"/>
      <c r="C35" s="1242" t="s">
        <v>568</v>
      </c>
      <c r="D35" s="1243"/>
      <c r="E35" s="1244"/>
      <c r="F35" s="36">
        <v>2.0499999999999998</v>
      </c>
      <c r="G35" s="37">
        <v>1.67</v>
      </c>
      <c r="H35" s="37">
        <v>1.64</v>
      </c>
      <c r="I35" s="37">
        <v>0.85</v>
      </c>
      <c r="J35" s="38">
        <v>0.52</v>
      </c>
      <c r="K35" s="22"/>
      <c r="L35" s="22"/>
      <c r="M35" s="22"/>
      <c r="N35" s="22"/>
      <c r="O35" s="22"/>
      <c r="P35" s="22"/>
    </row>
    <row r="36" spans="1:16" ht="39" customHeight="1" x14ac:dyDescent="0.15">
      <c r="A36" s="22"/>
      <c r="B36" s="35"/>
      <c r="C36" s="1242" t="s">
        <v>569</v>
      </c>
      <c r="D36" s="1243"/>
      <c r="E36" s="1244"/>
      <c r="F36" s="36">
        <v>0.28999999999999998</v>
      </c>
      <c r="G36" s="37">
        <v>0.12</v>
      </c>
      <c r="H36" s="37">
        <v>0.3</v>
      </c>
      <c r="I36" s="37">
        <v>0.17</v>
      </c>
      <c r="J36" s="38">
        <v>0.28000000000000003</v>
      </c>
      <c r="K36" s="22"/>
      <c r="L36" s="22"/>
      <c r="M36" s="22"/>
      <c r="N36" s="22"/>
      <c r="O36" s="22"/>
      <c r="P36" s="22"/>
    </row>
    <row r="37" spans="1:16" ht="39" customHeight="1" x14ac:dyDescent="0.15">
      <c r="A37" s="22"/>
      <c r="B37" s="35"/>
      <c r="C37" s="1242" t="s">
        <v>570</v>
      </c>
      <c r="D37" s="1243"/>
      <c r="E37" s="1244"/>
      <c r="F37" s="36">
        <v>0.01</v>
      </c>
      <c r="G37" s="37">
        <v>0.02</v>
      </c>
      <c r="H37" s="37">
        <v>0.1</v>
      </c>
      <c r="I37" s="37">
        <v>0.1</v>
      </c>
      <c r="J37" s="38">
        <v>0.11</v>
      </c>
      <c r="K37" s="22"/>
      <c r="L37" s="22"/>
      <c r="M37" s="22"/>
      <c r="N37" s="22"/>
      <c r="O37" s="22"/>
      <c r="P37" s="22"/>
    </row>
    <row r="38" spans="1:16" ht="39" customHeight="1" x14ac:dyDescent="0.15">
      <c r="A38" s="22"/>
      <c r="B38" s="35"/>
      <c r="C38" s="1242" t="s">
        <v>571</v>
      </c>
      <c r="D38" s="1243"/>
      <c r="E38" s="1244"/>
      <c r="F38" s="36">
        <v>0.02</v>
      </c>
      <c r="G38" s="37">
        <v>0.03</v>
      </c>
      <c r="H38" s="37">
        <v>0.05</v>
      </c>
      <c r="I38" s="37">
        <v>0.1</v>
      </c>
      <c r="J38" s="38">
        <v>0.09</v>
      </c>
      <c r="K38" s="22"/>
      <c r="L38" s="22"/>
      <c r="M38" s="22"/>
      <c r="N38" s="22"/>
      <c r="O38" s="22"/>
      <c r="P38" s="22"/>
    </row>
    <row r="39" spans="1:16" ht="39" customHeight="1" x14ac:dyDescent="0.15">
      <c r="A39" s="22"/>
      <c r="B39" s="35"/>
      <c r="C39" s="1242" t="s">
        <v>572</v>
      </c>
      <c r="D39" s="1243"/>
      <c r="E39" s="1244"/>
      <c r="F39" s="36">
        <v>0.06</v>
      </c>
      <c r="G39" s="37">
        <v>0.09</v>
      </c>
      <c r="H39" s="37">
        <v>0.13</v>
      </c>
      <c r="I39" s="37">
        <v>0.06</v>
      </c>
      <c r="J39" s="38">
        <v>0.06</v>
      </c>
      <c r="K39" s="22"/>
      <c r="L39" s="22"/>
      <c r="M39" s="22"/>
      <c r="N39" s="22"/>
      <c r="O39" s="22"/>
      <c r="P39" s="22"/>
    </row>
    <row r="40" spans="1:16" ht="39" customHeight="1" x14ac:dyDescent="0.15">
      <c r="A40" s="22"/>
      <c r="B40" s="35"/>
      <c r="C40" s="1242" t="s">
        <v>573</v>
      </c>
      <c r="D40" s="1243"/>
      <c r="E40" s="1244"/>
      <c r="F40" s="36">
        <v>0.05</v>
      </c>
      <c r="G40" s="37">
        <v>0.12</v>
      </c>
      <c r="H40" s="37">
        <v>0.17</v>
      </c>
      <c r="I40" s="37">
        <v>7.0000000000000007E-2</v>
      </c>
      <c r="J40" s="38">
        <v>0.06</v>
      </c>
      <c r="K40" s="22"/>
      <c r="L40" s="22"/>
      <c r="M40" s="22"/>
      <c r="N40" s="22"/>
      <c r="O40" s="22"/>
      <c r="P40" s="22"/>
    </row>
    <row r="41" spans="1:16" ht="39" customHeight="1" x14ac:dyDescent="0.15">
      <c r="A41" s="22"/>
      <c r="B41" s="35"/>
      <c r="C41" s="1242" t="s">
        <v>574</v>
      </c>
      <c r="D41" s="1243"/>
      <c r="E41" s="1244"/>
      <c r="F41" s="36">
        <v>0.03</v>
      </c>
      <c r="G41" s="37">
        <v>0.04</v>
      </c>
      <c r="H41" s="37">
        <v>0.08</v>
      </c>
      <c r="I41" s="37">
        <v>0.08</v>
      </c>
      <c r="J41" s="38">
        <v>0.05</v>
      </c>
      <c r="K41" s="22"/>
      <c r="L41" s="22"/>
      <c r="M41" s="22"/>
      <c r="N41" s="22"/>
      <c r="O41" s="22"/>
      <c r="P41" s="22"/>
    </row>
    <row r="42" spans="1:16" ht="39" customHeight="1" x14ac:dyDescent="0.15">
      <c r="A42" s="22"/>
      <c r="B42" s="39"/>
      <c r="C42" s="1242" t="s">
        <v>575</v>
      </c>
      <c r="D42" s="1243"/>
      <c r="E42" s="1244"/>
      <c r="F42" s="36" t="s">
        <v>517</v>
      </c>
      <c r="G42" s="37" t="s">
        <v>517</v>
      </c>
      <c r="H42" s="37" t="s">
        <v>517</v>
      </c>
      <c r="I42" s="37" t="s">
        <v>517</v>
      </c>
      <c r="J42" s="38" t="s">
        <v>517</v>
      </c>
      <c r="K42" s="22"/>
      <c r="L42" s="22"/>
      <c r="M42" s="22"/>
      <c r="N42" s="22"/>
      <c r="O42" s="22"/>
      <c r="P42" s="22"/>
    </row>
    <row r="43" spans="1:16" ht="39" customHeight="1" thickBot="1" x14ac:dyDescent="0.2">
      <c r="A43" s="22"/>
      <c r="B43" s="40"/>
      <c r="C43" s="1245" t="s">
        <v>576</v>
      </c>
      <c r="D43" s="1246"/>
      <c r="E43" s="1247"/>
      <c r="F43" s="41" t="s">
        <v>517</v>
      </c>
      <c r="G43" s="42" t="s">
        <v>517</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qZKRdLngNLy1YCQoeFrqtOOSaKIvkHBMqKSSIxPUqAD/3bMaf80O/gPcUO4IZfdnXRF/bsM6zU0xPn7jmsE2A==" saltValue="yWpEfAPBOr2slmcC13mu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453</v>
      </c>
      <c r="L45" s="60">
        <v>444</v>
      </c>
      <c r="M45" s="60">
        <v>440</v>
      </c>
      <c r="N45" s="60">
        <v>410</v>
      </c>
      <c r="O45" s="61">
        <v>418</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517</v>
      </c>
      <c r="L46" s="64" t="s">
        <v>517</v>
      </c>
      <c r="M46" s="64" t="s">
        <v>517</v>
      </c>
      <c r="N46" s="64" t="s">
        <v>517</v>
      </c>
      <c r="O46" s="65" t="s">
        <v>517</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517</v>
      </c>
      <c r="L47" s="64" t="s">
        <v>517</v>
      </c>
      <c r="M47" s="64" t="s">
        <v>517</v>
      </c>
      <c r="N47" s="64" t="s">
        <v>517</v>
      </c>
      <c r="O47" s="65" t="s">
        <v>517</v>
      </c>
      <c r="P47" s="48"/>
      <c r="Q47" s="48"/>
      <c r="R47" s="48"/>
      <c r="S47" s="48"/>
      <c r="T47" s="48"/>
      <c r="U47" s="48"/>
    </row>
    <row r="48" spans="1:21" ht="30.75" customHeight="1" x14ac:dyDescent="0.15">
      <c r="A48" s="48"/>
      <c r="B48" s="1270"/>
      <c r="C48" s="1271"/>
      <c r="D48" s="62"/>
      <c r="E48" s="1252" t="s">
        <v>15</v>
      </c>
      <c r="F48" s="1252"/>
      <c r="G48" s="1252"/>
      <c r="H48" s="1252"/>
      <c r="I48" s="1252"/>
      <c r="J48" s="1253"/>
      <c r="K48" s="63">
        <v>164</v>
      </c>
      <c r="L48" s="64">
        <v>158</v>
      </c>
      <c r="M48" s="64">
        <v>137</v>
      </c>
      <c r="N48" s="64">
        <v>129</v>
      </c>
      <c r="O48" s="65">
        <v>97</v>
      </c>
      <c r="P48" s="48"/>
      <c r="Q48" s="48"/>
      <c r="R48" s="48"/>
      <c r="S48" s="48"/>
      <c r="T48" s="48"/>
      <c r="U48" s="48"/>
    </row>
    <row r="49" spans="1:21" ht="30.75" customHeight="1" x14ac:dyDescent="0.15">
      <c r="A49" s="48"/>
      <c r="B49" s="1270"/>
      <c r="C49" s="1271"/>
      <c r="D49" s="62"/>
      <c r="E49" s="1252" t="s">
        <v>16</v>
      </c>
      <c r="F49" s="1252"/>
      <c r="G49" s="1252"/>
      <c r="H49" s="1252"/>
      <c r="I49" s="1252"/>
      <c r="J49" s="1253"/>
      <c r="K49" s="63">
        <v>10</v>
      </c>
      <c r="L49" s="64">
        <v>16</v>
      </c>
      <c r="M49" s="64">
        <v>15</v>
      </c>
      <c r="N49" s="64">
        <v>16</v>
      </c>
      <c r="O49" s="65">
        <v>16</v>
      </c>
      <c r="P49" s="48"/>
      <c r="Q49" s="48"/>
      <c r="R49" s="48"/>
      <c r="S49" s="48"/>
      <c r="T49" s="48"/>
      <c r="U49" s="48"/>
    </row>
    <row r="50" spans="1:21" ht="30.75" customHeight="1" x14ac:dyDescent="0.15">
      <c r="A50" s="48"/>
      <c r="B50" s="1270"/>
      <c r="C50" s="1271"/>
      <c r="D50" s="62"/>
      <c r="E50" s="1252" t="s">
        <v>17</v>
      </c>
      <c r="F50" s="1252"/>
      <c r="G50" s="1252"/>
      <c r="H50" s="1252"/>
      <c r="I50" s="1252"/>
      <c r="J50" s="1253"/>
      <c r="K50" s="63">
        <v>3</v>
      </c>
      <c r="L50" s="64" t="s">
        <v>517</v>
      </c>
      <c r="M50" s="64">
        <v>1</v>
      </c>
      <c r="N50" s="64">
        <v>2</v>
      </c>
      <c r="O50" s="65" t="s">
        <v>517</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517</v>
      </c>
      <c r="L51" s="64" t="s">
        <v>517</v>
      </c>
      <c r="M51" s="64" t="s">
        <v>517</v>
      </c>
      <c r="N51" s="64" t="s">
        <v>517</v>
      </c>
      <c r="O51" s="65" t="s">
        <v>517</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490</v>
      </c>
      <c r="L52" s="64">
        <v>473</v>
      </c>
      <c r="M52" s="64">
        <v>460</v>
      </c>
      <c r="N52" s="64">
        <v>446</v>
      </c>
      <c r="O52" s="65">
        <v>420</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140</v>
      </c>
      <c r="L53" s="69">
        <v>145</v>
      </c>
      <c r="M53" s="69">
        <v>133</v>
      </c>
      <c r="N53" s="69">
        <v>111</v>
      </c>
      <c r="O53" s="70">
        <v>111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603</v>
      </c>
      <c r="L57" s="84" t="s">
        <v>603</v>
      </c>
      <c r="M57" s="84" t="s">
        <v>603</v>
      </c>
      <c r="N57" s="84" t="s">
        <v>603</v>
      </c>
      <c r="O57" s="85" t="s">
        <v>603</v>
      </c>
    </row>
    <row r="58" spans="1:21" ht="31.5" customHeight="1" thickBot="1" x14ac:dyDescent="0.2">
      <c r="B58" s="1260"/>
      <c r="C58" s="1261"/>
      <c r="D58" s="1265" t="s">
        <v>27</v>
      </c>
      <c r="E58" s="1266"/>
      <c r="F58" s="1266"/>
      <c r="G58" s="1266"/>
      <c r="H58" s="1266"/>
      <c r="I58" s="1266"/>
      <c r="J58" s="1267"/>
      <c r="K58" s="86" t="s">
        <v>603</v>
      </c>
      <c r="L58" s="87" t="s">
        <v>603</v>
      </c>
      <c r="M58" s="87" t="s">
        <v>603</v>
      </c>
      <c r="N58" s="87" t="s">
        <v>603</v>
      </c>
      <c r="O58" s="88" t="s">
        <v>603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aZFNxjcyz/xR8bnB7MDNPhbOu23qra70OjUH1YMM83KJ7ERC552k3i82aTSdY7Bch18Pbyauz3R8VGJpUwPtw==" saltValue="42qDflVXsMuWUHXM2tka1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88" t="s">
        <v>30</v>
      </c>
      <c r="C41" s="1289"/>
      <c r="D41" s="102"/>
      <c r="E41" s="1290" t="s">
        <v>31</v>
      </c>
      <c r="F41" s="1290"/>
      <c r="G41" s="1290"/>
      <c r="H41" s="1291"/>
      <c r="I41" s="103">
        <v>3691</v>
      </c>
      <c r="J41" s="104">
        <v>3748</v>
      </c>
      <c r="K41" s="104">
        <v>3849</v>
      </c>
      <c r="L41" s="104">
        <v>3757</v>
      </c>
      <c r="M41" s="105">
        <v>3858</v>
      </c>
    </row>
    <row r="42" spans="2:13" ht="27.75" customHeight="1" x14ac:dyDescent="0.15">
      <c r="B42" s="1278"/>
      <c r="C42" s="1279"/>
      <c r="D42" s="106"/>
      <c r="E42" s="1282" t="s">
        <v>32</v>
      </c>
      <c r="F42" s="1282"/>
      <c r="G42" s="1282"/>
      <c r="H42" s="1283"/>
      <c r="I42" s="107" t="s">
        <v>517</v>
      </c>
      <c r="J42" s="108" t="s">
        <v>517</v>
      </c>
      <c r="K42" s="108" t="s">
        <v>517</v>
      </c>
      <c r="L42" s="108" t="s">
        <v>517</v>
      </c>
      <c r="M42" s="109" t="s">
        <v>517</v>
      </c>
    </row>
    <row r="43" spans="2:13" ht="27.75" customHeight="1" x14ac:dyDescent="0.15">
      <c r="B43" s="1278"/>
      <c r="C43" s="1279"/>
      <c r="D43" s="106"/>
      <c r="E43" s="1282" t="s">
        <v>33</v>
      </c>
      <c r="F43" s="1282"/>
      <c r="G43" s="1282"/>
      <c r="H43" s="1283"/>
      <c r="I43" s="107">
        <v>1994</v>
      </c>
      <c r="J43" s="108">
        <v>1932</v>
      </c>
      <c r="K43" s="108">
        <v>1822</v>
      </c>
      <c r="L43" s="108">
        <v>1701</v>
      </c>
      <c r="M43" s="109">
        <v>1473</v>
      </c>
    </row>
    <row r="44" spans="2:13" ht="27.75" customHeight="1" x14ac:dyDescent="0.15">
      <c r="B44" s="1278"/>
      <c r="C44" s="1279"/>
      <c r="D44" s="106"/>
      <c r="E44" s="1282" t="s">
        <v>34</v>
      </c>
      <c r="F44" s="1282"/>
      <c r="G44" s="1282"/>
      <c r="H44" s="1283"/>
      <c r="I44" s="107">
        <v>83</v>
      </c>
      <c r="J44" s="108">
        <v>126</v>
      </c>
      <c r="K44" s="108">
        <v>112</v>
      </c>
      <c r="L44" s="108">
        <v>97</v>
      </c>
      <c r="M44" s="109">
        <v>81</v>
      </c>
    </row>
    <row r="45" spans="2:13" ht="27.75" customHeight="1" x14ac:dyDescent="0.15">
      <c r="B45" s="1278"/>
      <c r="C45" s="1279"/>
      <c r="D45" s="106"/>
      <c r="E45" s="1282" t="s">
        <v>35</v>
      </c>
      <c r="F45" s="1282"/>
      <c r="G45" s="1282"/>
      <c r="H45" s="1283"/>
      <c r="I45" s="107">
        <v>845</v>
      </c>
      <c r="J45" s="108">
        <v>843</v>
      </c>
      <c r="K45" s="108">
        <v>867</v>
      </c>
      <c r="L45" s="108">
        <v>832</v>
      </c>
      <c r="M45" s="109">
        <v>847</v>
      </c>
    </row>
    <row r="46" spans="2:13" ht="27.75" customHeight="1" x14ac:dyDescent="0.15">
      <c r="B46" s="1278"/>
      <c r="C46" s="1279"/>
      <c r="D46" s="110"/>
      <c r="E46" s="1282" t="s">
        <v>36</v>
      </c>
      <c r="F46" s="1282"/>
      <c r="G46" s="1282"/>
      <c r="H46" s="1283"/>
      <c r="I46" s="107" t="s">
        <v>517</v>
      </c>
      <c r="J46" s="108" t="s">
        <v>517</v>
      </c>
      <c r="K46" s="108" t="s">
        <v>517</v>
      </c>
      <c r="L46" s="108" t="s">
        <v>517</v>
      </c>
      <c r="M46" s="109" t="s">
        <v>517</v>
      </c>
    </row>
    <row r="47" spans="2:13" ht="27.75" customHeight="1" x14ac:dyDescent="0.15">
      <c r="B47" s="1278"/>
      <c r="C47" s="1279"/>
      <c r="D47" s="111"/>
      <c r="E47" s="1292" t="s">
        <v>37</v>
      </c>
      <c r="F47" s="1293"/>
      <c r="G47" s="1293"/>
      <c r="H47" s="1294"/>
      <c r="I47" s="107" t="s">
        <v>517</v>
      </c>
      <c r="J47" s="108" t="s">
        <v>517</v>
      </c>
      <c r="K47" s="108" t="s">
        <v>517</v>
      </c>
      <c r="L47" s="108" t="s">
        <v>517</v>
      </c>
      <c r="M47" s="109" t="s">
        <v>517</v>
      </c>
    </row>
    <row r="48" spans="2:13" ht="27.75" customHeight="1" x14ac:dyDescent="0.15">
      <c r="B48" s="1278"/>
      <c r="C48" s="1279"/>
      <c r="D48" s="106"/>
      <c r="E48" s="1282" t="s">
        <v>38</v>
      </c>
      <c r="F48" s="1282"/>
      <c r="G48" s="1282"/>
      <c r="H48" s="1283"/>
      <c r="I48" s="107" t="s">
        <v>517</v>
      </c>
      <c r="J48" s="108" t="s">
        <v>517</v>
      </c>
      <c r="K48" s="108" t="s">
        <v>517</v>
      </c>
      <c r="L48" s="108" t="s">
        <v>517</v>
      </c>
      <c r="M48" s="109" t="s">
        <v>517</v>
      </c>
    </row>
    <row r="49" spans="2:13" ht="27.75" customHeight="1" x14ac:dyDescent="0.15">
      <c r="B49" s="1280"/>
      <c r="C49" s="1281"/>
      <c r="D49" s="106"/>
      <c r="E49" s="1282" t="s">
        <v>39</v>
      </c>
      <c r="F49" s="1282"/>
      <c r="G49" s="1282"/>
      <c r="H49" s="1283"/>
      <c r="I49" s="107" t="s">
        <v>517</v>
      </c>
      <c r="J49" s="108" t="s">
        <v>517</v>
      </c>
      <c r="K49" s="108" t="s">
        <v>517</v>
      </c>
      <c r="L49" s="108" t="s">
        <v>517</v>
      </c>
      <c r="M49" s="109" t="s">
        <v>517</v>
      </c>
    </row>
    <row r="50" spans="2:13" ht="27.75" customHeight="1" x14ac:dyDescent="0.15">
      <c r="B50" s="1276" t="s">
        <v>40</v>
      </c>
      <c r="C50" s="1277"/>
      <c r="D50" s="112"/>
      <c r="E50" s="1282" t="s">
        <v>41</v>
      </c>
      <c r="F50" s="1282"/>
      <c r="G50" s="1282"/>
      <c r="H50" s="1283"/>
      <c r="I50" s="107">
        <v>1850</v>
      </c>
      <c r="J50" s="108">
        <v>1955</v>
      </c>
      <c r="K50" s="108">
        <v>1941</v>
      </c>
      <c r="L50" s="108">
        <v>1793</v>
      </c>
      <c r="M50" s="109">
        <v>1878</v>
      </c>
    </row>
    <row r="51" spans="2:13" ht="27.75" customHeight="1" x14ac:dyDescent="0.15">
      <c r="B51" s="1278"/>
      <c r="C51" s="1279"/>
      <c r="D51" s="106"/>
      <c r="E51" s="1282" t="s">
        <v>42</v>
      </c>
      <c r="F51" s="1282"/>
      <c r="G51" s="1282"/>
      <c r="H51" s="1283"/>
      <c r="I51" s="107">
        <v>46</v>
      </c>
      <c r="J51" s="108">
        <v>38</v>
      </c>
      <c r="K51" s="108">
        <v>66</v>
      </c>
      <c r="L51" s="108">
        <v>60</v>
      </c>
      <c r="M51" s="109">
        <v>56</v>
      </c>
    </row>
    <row r="52" spans="2:13" ht="27.75" customHeight="1" x14ac:dyDescent="0.15">
      <c r="B52" s="1280"/>
      <c r="C52" s="1281"/>
      <c r="D52" s="106"/>
      <c r="E52" s="1282" t="s">
        <v>43</v>
      </c>
      <c r="F52" s="1282"/>
      <c r="G52" s="1282"/>
      <c r="H52" s="1283"/>
      <c r="I52" s="107">
        <v>4383</v>
      </c>
      <c r="J52" s="108">
        <v>4402</v>
      </c>
      <c r="K52" s="108">
        <v>4398</v>
      </c>
      <c r="L52" s="108">
        <v>4171</v>
      </c>
      <c r="M52" s="109">
        <v>4032</v>
      </c>
    </row>
    <row r="53" spans="2:13" ht="27.75" customHeight="1" thickBot="1" x14ac:dyDescent="0.2">
      <c r="B53" s="1284" t="s">
        <v>44</v>
      </c>
      <c r="C53" s="1285"/>
      <c r="D53" s="113"/>
      <c r="E53" s="1286" t="s">
        <v>45</v>
      </c>
      <c r="F53" s="1286"/>
      <c r="G53" s="1286"/>
      <c r="H53" s="1287"/>
      <c r="I53" s="114">
        <v>333</v>
      </c>
      <c r="J53" s="115">
        <v>254</v>
      </c>
      <c r="K53" s="115">
        <v>245</v>
      </c>
      <c r="L53" s="115">
        <v>362</v>
      </c>
      <c r="M53" s="116">
        <v>293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15IWhs3brV4K0qkvmZphxud+PwF/aDI1K5maqN73NR3cGHc5yKHqQ+AoqZOoy4u0PGvlNkioVKDOiPhOxeSodQ==" saltValue="511yogcewA7ojJL7DmM0/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303" t="s">
        <v>48</v>
      </c>
      <c r="D55" s="1303"/>
      <c r="E55" s="1304"/>
      <c r="F55" s="128">
        <v>780</v>
      </c>
      <c r="G55" s="128">
        <v>758</v>
      </c>
      <c r="H55" s="129">
        <v>812</v>
      </c>
    </row>
    <row r="56" spans="2:8" ht="52.5" customHeight="1" x14ac:dyDescent="0.15">
      <c r="B56" s="130"/>
      <c r="C56" s="1305" t="s">
        <v>49</v>
      </c>
      <c r="D56" s="1305"/>
      <c r="E56" s="1306"/>
      <c r="F56" s="131">
        <v>309</v>
      </c>
      <c r="G56" s="131">
        <v>293</v>
      </c>
      <c r="H56" s="132">
        <v>303</v>
      </c>
    </row>
    <row r="57" spans="2:8" ht="53.25" customHeight="1" x14ac:dyDescent="0.15">
      <c r="B57" s="130"/>
      <c r="C57" s="1307" t="s">
        <v>50</v>
      </c>
      <c r="D57" s="1307"/>
      <c r="E57" s="1308"/>
      <c r="F57" s="133">
        <v>677</v>
      </c>
      <c r="G57" s="133">
        <v>564</v>
      </c>
      <c r="H57" s="134">
        <v>593</v>
      </c>
    </row>
    <row r="58" spans="2:8" ht="45.75" customHeight="1" x14ac:dyDescent="0.15">
      <c r="B58" s="135"/>
      <c r="C58" s="1295" t="s">
        <v>597</v>
      </c>
      <c r="D58" s="1296"/>
      <c r="E58" s="1297"/>
      <c r="F58" s="136">
        <v>184</v>
      </c>
      <c r="G58" s="136">
        <v>173</v>
      </c>
      <c r="H58" s="137">
        <v>169</v>
      </c>
    </row>
    <row r="59" spans="2:8" ht="45.75" customHeight="1" x14ac:dyDescent="0.15">
      <c r="B59" s="135"/>
      <c r="C59" s="1295" t="s">
        <v>598</v>
      </c>
      <c r="D59" s="1296"/>
      <c r="E59" s="1297"/>
      <c r="F59" s="136">
        <v>126</v>
      </c>
      <c r="G59" s="136">
        <v>136</v>
      </c>
      <c r="H59" s="137">
        <v>146</v>
      </c>
    </row>
    <row r="60" spans="2:8" ht="45.75" customHeight="1" x14ac:dyDescent="0.15">
      <c r="B60" s="135"/>
      <c r="C60" s="1295" t="s">
        <v>600</v>
      </c>
      <c r="D60" s="1296"/>
      <c r="E60" s="1297"/>
      <c r="F60" s="136">
        <v>156</v>
      </c>
      <c r="G60" s="136">
        <v>67</v>
      </c>
      <c r="H60" s="137">
        <v>83</v>
      </c>
    </row>
    <row r="61" spans="2:8" ht="45.75" customHeight="1" x14ac:dyDescent="0.15">
      <c r="B61" s="135"/>
      <c r="C61" s="1295" t="s">
        <v>599</v>
      </c>
      <c r="D61" s="1296"/>
      <c r="E61" s="1297"/>
      <c r="F61" s="136">
        <v>73</v>
      </c>
      <c r="G61" s="136">
        <v>73</v>
      </c>
      <c r="H61" s="137">
        <v>68</v>
      </c>
    </row>
    <row r="62" spans="2:8" ht="45.75" customHeight="1" thickBot="1" x14ac:dyDescent="0.2">
      <c r="B62" s="138"/>
      <c r="C62" s="1298" t="s">
        <v>601</v>
      </c>
      <c r="D62" s="1299"/>
      <c r="E62" s="1300"/>
      <c r="F62" s="139">
        <v>73</v>
      </c>
      <c r="G62" s="139">
        <v>51</v>
      </c>
      <c r="H62" s="140">
        <v>47</v>
      </c>
    </row>
    <row r="63" spans="2:8" ht="52.5" customHeight="1" thickBot="1" x14ac:dyDescent="0.2">
      <c r="B63" s="141"/>
      <c r="C63" s="1301" t="s">
        <v>51</v>
      </c>
      <c r="D63" s="1301"/>
      <c r="E63" s="1302"/>
      <c r="F63" s="142">
        <v>1766</v>
      </c>
      <c r="G63" s="142">
        <v>1615</v>
      </c>
      <c r="H63" s="143">
        <v>1708</v>
      </c>
    </row>
    <row r="64" spans="2:8" ht="15" customHeight="1" x14ac:dyDescent="0.15"/>
  </sheetData>
  <sheetProtection algorithmName="SHA-512" hashValue="Do8RwKR6JnGEQ3b6YjgehXi2xw1j0cQRdKxyX5Xq82942xuT1QCMejeCb98AEtwupOWy6fD8SyAzec47mjnq3w==" saltValue="j9uQjo6gQSY+7raY814sK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AN81" sqref="AN81"/>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604</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604</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615</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607</v>
      </c>
    </row>
    <row r="50" spans="1:109" x14ac:dyDescent="0.15">
      <c r="B50" s="395"/>
      <c r="G50" s="1309"/>
      <c r="H50" s="1309"/>
      <c r="I50" s="1309"/>
      <c r="J50" s="1309"/>
      <c r="K50" s="405"/>
      <c r="L50" s="405"/>
      <c r="M50" s="406"/>
      <c r="N50" s="406"/>
      <c r="AN50" s="1310"/>
      <c r="AO50" s="1311"/>
      <c r="AP50" s="1311"/>
      <c r="AQ50" s="1311"/>
      <c r="AR50" s="1311"/>
      <c r="AS50" s="1311"/>
      <c r="AT50" s="1311"/>
      <c r="AU50" s="1311"/>
      <c r="AV50" s="1311"/>
      <c r="AW50" s="1311"/>
      <c r="AX50" s="1311"/>
      <c r="AY50" s="1311"/>
      <c r="AZ50" s="1311"/>
      <c r="BA50" s="1311"/>
      <c r="BB50" s="1311"/>
      <c r="BC50" s="1311"/>
      <c r="BD50" s="1311"/>
      <c r="BE50" s="1311"/>
      <c r="BF50" s="1311"/>
      <c r="BG50" s="1311"/>
      <c r="BH50" s="1311"/>
      <c r="BI50" s="1311"/>
      <c r="BJ50" s="1311"/>
      <c r="BK50" s="1311"/>
      <c r="BL50" s="1311"/>
      <c r="BM50" s="1311"/>
      <c r="BN50" s="1311"/>
      <c r="BO50" s="1312"/>
      <c r="BP50" s="1313" t="s">
        <v>559</v>
      </c>
      <c r="BQ50" s="1313"/>
      <c r="BR50" s="1313"/>
      <c r="BS50" s="1313"/>
      <c r="BT50" s="1313"/>
      <c r="BU50" s="1313"/>
      <c r="BV50" s="1313"/>
      <c r="BW50" s="1313"/>
      <c r="BX50" s="1313" t="s">
        <v>560</v>
      </c>
      <c r="BY50" s="1313"/>
      <c r="BZ50" s="1313"/>
      <c r="CA50" s="1313"/>
      <c r="CB50" s="1313"/>
      <c r="CC50" s="1313"/>
      <c r="CD50" s="1313"/>
      <c r="CE50" s="1313"/>
      <c r="CF50" s="1313" t="s">
        <v>561</v>
      </c>
      <c r="CG50" s="1313"/>
      <c r="CH50" s="1313"/>
      <c r="CI50" s="1313"/>
      <c r="CJ50" s="1313"/>
      <c r="CK50" s="1313"/>
      <c r="CL50" s="1313"/>
      <c r="CM50" s="1313"/>
      <c r="CN50" s="1313" t="s">
        <v>562</v>
      </c>
      <c r="CO50" s="1313"/>
      <c r="CP50" s="1313"/>
      <c r="CQ50" s="1313"/>
      <c r="CR50" s="1313"/>
      <c r="CS50" s="1313"/>
      <c r="CT50" s="1313"/>
      <c r="CU50" s="1313"/>
      <c r="CV50" s="1313" t="s">
        <v>563</v>
      </c>
      <c r="CW50" s="1313"/>
      <c r="CX50" s="1313"/>
      <c r="CY50" s="1313"/>
      <c r="CZ50" s="1313"/>
      <c r="DA50" s="1313"/>
      <c r="DB50" s="1313"/>
      <c r="DC50" s="1313"/>
    </row>
    <row r="51" spans="1:109" ht="13.5" customHeight="1" x14ac:dyDescent="0.15">
      <c r="B51" s="395"/>
      <c r="G51" s="1327"/>
      <c r="H51" s="1327"/>
      <c r="I51" s="1328"/>
      <c r="J51" s="1328"/>
      <c r="K51" s="1326"/>
      <c r="L51" s="1326"/>
      <c r="M51" s="1326"/>
      <c r="N51" s="1326"/>
      <c r="AM51" s="404"/>
      <c r="AN51" s="1316" t="s">
        <v>608</v>
      </c>
      <c r="AO51" s="1316"/>
      <c r="AP51" s="1316"/>
      <c r="AQ51" s="1316"/>
      <c r="AR51" s="1316"/>
      <c r="AS51" s="1316"/>
      <c r="AT51" s="1316"/>
      <c r="AU51" s="1316"/>
      <c r="AV51" s="1316"/>
      <c r="AW51" s="1316"/>
      <c r="AX51" s="1316"/>
      <c r="AY51" s="1316"/>
      <c r="AZ51" s="1316"/>
      <c r="BA51" s="1316"/>
      <c r="BB51" s="1316" t="s">
        <v>609</v>
      </c>
      <c r="BC51" s="1316"/>
      <c r="BD51" s="1316"/>
      <c r="BE51" s="1316"/>
      <c r="BF51" s="1316"/>
      <c r="BG51" s="1316"/>
      <c r="BH51" s="1316"/>
      <c r="BI51" s="1316"/>
      <c r="BJ51" s="1316"/>
      <c r="BK51" s="1316"/>
      <c r="BL51" s="1316"/>
      <c r="BM51" s="1316"/>
      <c r="BN51" s="1316"/>
      <c r="BO51" s="1316"/>
      <c r="BP51" s="1315"/>
      <c r="BQ51" s="1314"/>
      <c r="BR51" s="1314"/>
      <c r="BS51" s="1314"/>
      <c r="BT51" s="1314"/>
      <c r="BU51" s="1314"/>
      <c r="BV51" s="1314"/>
      <c r="BW51" s="1314"/>
      <c r="BX51" s="1314">
        <v>12.5</v>
      </c>
      <c r="BY51" s="1314"/>
      <c r="BZ51" s="1314"/>
      <c r="CA51" s="1314"/>
      <c r="CB51" s="1314"/>
      <c r="CC51" s="1314"/>
      <c r="CD51" s="1314"/>
      <c r="CE51" s="1314"/>
      <c r="CF51" s="1314">
        <v>12.4</v>
      </c>
      <c r="CG51" s="1314"/>
      <c r="CH51" s="1314"/>
      <c r="CI51" s="1314"/>
      <c r="CJ51" s="1314"/>
      <c r="CK51" s="1314"/>
      <c r="CL51" s="1314"/>
      <c r="CM51" s="1314"/>
      <c r="CN51" s="1314">
        <v>18.8</v>
      </c>
      <c r="CO51" s="1314"/>
      <c r="CP51" s="1314"/>
      <c r="CQ51" s="1314"/>
      <c r="CR51" s="1314"/>
      <c r="CS51" s="1314"/>
      <c r="CT51" s="1314"/>
      <c r="CU51" s="1314"/>
      <c r="CV51" s="1314">
        <v>14.9</v>
      </c>
      <c r="CW51" s="1314"/>
      <c r="CX51" s="1314"/>
      <c r="CY51" s="1314"/>
      <c r="CZ51" s="1314"/>
      <c r="DA51" s="1314"/>
      <c r="DB51" s="1314"/>
      <c r="DC51" s="1314"/>
    </row>
    <row r="52" spans="1:109" x14ac:dyDescent="0.15">
      <c r="B52" s="395"/>
      <c r="G52" s="1327"/>
      <c r="H52" s="1327"/>
      <c r="I52" s="1328"/>
      <c r="J52" s="1328"/>
      <c r="K52" s="1326"/>
      <c r="L52" s="1326"/>
      <c r="M52" s="1326"/>
      <c r="N52" s="1326"/>
      <c r="AM52" s="404"/>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x14ac:dyDescent="0.15">
      <c r="A53" s="403"/>
      <c r="B53" s="395"/>
      <c r="G53" s="1327"/>
      <c r="H53" s="1327"/>
      <c r="I53" s="1309"/>
      <c r="J53" s="1309"/>
      <c r="K53" s="1326"/>
      <c r="L53" s="1326"/>
      <c r="M53" s="1326"/>
      <c r="N53" s="1326"/>
      <c r="AM53" s="404"/>
      <c r="AN53" s="1316"/>
      <c r="AO53" s="1316"/>
      <c r="AP53" s="1316"/>
      <c r="AQ53" s="1316"/>
      <c r="AR53" s="1316"/>
      <c r="AS53" s="1316"/>
      <c r="AT53" s="1316"/>
      <c r="AU53" s="1316"/>
      <c r="AV53" s="1316"/>
      <c r="AW53" s="1316"/>
      <c r="AX53" s="1316"/>
      <c r="AY53" s="1316"/>
      <c r="AZ53" s="1316"/>
      <c r="BA53" s="1316"/>
      <c r="BB53" s="1316" t="s">
        <v>610</v>
      </c>
      <c r="BC53" s="1316"/>
      <c r="BD53" s="1316"/>
      <c r="BE53" s="1316"/>
      <c r="BF53" s="1316"/>
      <c r="BG53" s="1316"/>
      <c r="BH53" s="1316"/>
      <c r="BI53" s="1316"/>
      <c r="BJ53" s="1316"/>
      <c r="BK53" s="1316"/>
      <c r="BL53" s="1316"/>
      <c r="BM53" s="1316"/>
      <c r="BN53" s="1316"/>
      <c r="BO53" s="1316"/>
      <c r="BP53" s="1315"/>
      <c r="BQ53" s="1314"/>
      <c r="BR53" s="1314"/>
      <c r="BS53" s="1314"/>
      <c r="BT53" s="1314"/>
      <c r="BU53" s="1314"/>
      <c r="BV53" s="1314"/>
      <c r="BW53" s="1314"/>
      <c r="BX53" s="1314">
        <v>31.2</v>
      </c>
      <c r="BY53" s="1314"/>
      <c r="BZ53" s="1314"/>
      <c r="CA53" s="1314"/>
      <c r="CB53" s="1314"/>
      <c r="CC53" s="1314"/>
      <c r="CD53" s="1314"/>
      <c r="CE53" s="1314"/>
      <c r="CF53" s="1314">
        <v>29.4</v>
      </c>
      <c r="CG53" s="1314"/>
      <c r="CH53" s="1314"/>
      <c r="CI53" s="1314"/>
      <c r="CJ53" s="1314"/>
      <c r="CK53" s="1314"/>
      <c r="CL53" s="1314"/>
      <c r="CM53" s="1314"/>
      <c r="CN53" s="1314">
        <v>44.2</v>
      </c>
      <c r="CO53" s="1314"/>
      <c r="CP53" s="1314"/>
      <c r="CQ53" s="1314"/>
      <c r="CR53" s="1314"/>
      <c r="CS53" s="1314"/>
      <c r="CT53" s="1314"/>
      <c r="CU53" s="1314"/>
      <c r="CV53" s="1314">
        <v>47.8</v>
      </c>
      <c r="CW53" s="1314"/>
      <c r="CX53" s="1314"/>
      <c r="CY53" s="1314"/>
      <c r="CZ53" s="1314"/>
      <c r="DA53" s="1314"/>
      <c r="DB53" s="1314"/>
      <c r="DC53" s="1314"/>
    </row>
    <row r="54" spans="1:109" x14ac:dyDescent="0.15">
      <c r="A54" s="403"/>
      <c r="B54" s="395"/>
      <c r="G54" s="1327"/>
      <c r="H54" s="1327"/>
      <c r="I54" s="1309"/>
      <c r="J54" s="1309"/>
      <c r="K54" s="1326"/>
      <c r="L54" s="1326"/>
      <c r="M54" s="1326"/>
      <c r="N54" s="1326"/>
      <c r="AM54" s="404"/>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x14ac:dyDescent="0.15">
      <c r="A55" s="403"/>
      <c r="B55" s="395"/>
      <c r="G55" s="1309"/>
      <c r="H55" s="1309"/>
      <c r="I55" s="1309"/>
      <c r="J55" s="1309"/>
      <c r="K55" s="1326"/>
      <c r="L55" s="1326"/>
      <c r="M55" s="1326"/>
      <c r="N55" s="1326"/>
      <c r="AN55" s="1313" t="s">
        <v>611</v>
      </c>
      <c r="AO55" s="1313"/>
      <c r="AP55" s="1313"/>
      <c r="AQ55" s="1313"/>
      <c r="AR55" s="1313"/>
      <c r="AS55" s="1313"/>
      <c r="AT55" s="1313"/>
      <c r="AU55" s="1313"/>
      <c r="AV55" s="1313"/>
      <c r="AW55" s="1313"/>
      <c r="AX55" s="1313"/>
      <c r="AY55" s="1313"/>
      <c r="AZ55" s="1313"/>
      <c r="BA55" s="1313"/>
      <c r="BB55" s="1316" t="s">
        <v>609</v>
      </c>
      <c r="BC55" s="1316"/>
      <c r="BD55" s="1316"/>
      <c r="BE55" s="1316"/>
      <c r="BF55" s="1316"/>
      <c r="BG55" s="1316"/>
      <c r="BH55" s="1316"/>
      <c r="BI55" s="1316"/>
      <c r="BJ55" s="1316"/>
      <c r="BK55" s="1316"/>
      <c r="BL55" s="1316"/>
      <c r="BM55" s="1316"/>
      <c r="BN55" s="1316"/>
      <c r="BO55" s="1316"/>
      <c r="BP55" s="1315"/>
      <c r="BQ55" s="1314"/>
      <c r="BR55" s="1314"/>
      <c r="BS55" s="1314"/>
      <c r="BT55" s="1314"/>
      <c r="BU55" s="1314"/>
      <c r="BV55" s="1314"/>
      <c r="BW55" s="1314"/>
      <c r="BX55" s="1314">
        <v>0</v>
      </c>
      <c r="BY55" s="1314"/>
      <c r="BZ55" s="1314"/>
      <c r="CA55" s="1314"/>
      <c r="CB55" s="1314"/>
      <c r="CC55" s="1314"/>
      <c r="CD55" s="1314"/>
      <c r="CE55" s="1314"/>
      <c r="CF55" s="1314">
        <v>0</v>
      </c>
      <c r="CG55" s="1314"/>
      <c r="CH55" s="1314"/>
      <c r="CI55" s="1314"/>
      <c r="CJ55" s="1314"/>
      <c r="CK55" s="1314"/>
      <c r="CL55" s="1314"/>
      <c r="CM55" s="1314"/>
      <c r="CN55" s="1314">
        <v>0</v>
      </c>
      <c r="CO55" s="1314"/>
      <c r="CP55" s="1314"/>
      <c r="CQ55" s="1314"/>
      <c r="CR55" s="1314"/>
      <c r="CS55" s="1314"/>
      <c r="CT55" s="1314"/>
      <c r="CU55" s="1314"/>
      <c r="CV55" s="1314">
        <v>0</v>
      </c>
      <c r="CW55" s="1314"/>
      <c r="CX55" s="1314"/>
      <c r="CY55" s="1314"/>
      <c r="CZ55" s="1314"/>
      <c r="DA55" s="1314"/>
      <c r="DB55" s="1314"/>
      <c r="DC55" s="1314"/>
    </row>
    <row r="56" spans="1:109" x14ac:dyDescent="0.15">
      <c r="A56" s="403"/>
      <c r="B56" s="395"/>
      <c r="G56" s="1309"/>
      <c r="H56" s="1309"/>
      <c r="I56" s="1309"/>
      <c r="J56" s="1309"/>
      <c r="K56" s="1326"/>
      <c r="L56" s="1326"/>
      <c r="M56" s="1326"/>
      <c r="N56" s="1326"/>
      <c r="AN56" s="1313"/>
      <c r="AO56" s="1313"/>
      <c r="AP56" s="1313"/>
      <c r="AQ56" s="1313"/>
      <c r="AR56" s="1313"/>
      <c r="AS56" s="1313"/>
      <c r="AT56" s="1313"/>
      <c r="AU56" s="1313"/>
      <c r="AV56" s="1313"/>
      <c r="AW56" s="1313"/>
      <c r="AX56" s="1313"/>
      <c r="AY56" s="1313"/>
      <c r="AZ56" s="1313"/>
      <c r="BA56" s="1313"/>
      <c r="BB56" s="1316"/>
      <c r="BC56" s="1316"/>
      <c r="BD56" s="1316"/>
      <c r="BE56" s="1316"/>
      <c r="BF56" s="1316"/>
      <c r="BG56" s="1316"/>
      <c r="BH56" s="1316"/>
      <c r="BI56" s="1316"/>
      <c r="BJ56" s="1316"/>
      <c r="BK56" s="1316"/>
      <c r="BL56" s="1316"/>
      <c r="BM56" s="1316"/>
      <c r="BN56" s="1316"/>
      <c r="BO56" s="1316"/>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3" customFormat="1" x14ac:dyDescent="0.15">
      <c r="B57" s="407"/>
      <c r="G57" s="1309"/>
      <c r="H57" s="1309"/>
      <c r="I57" s="1329"/>
      <c r="J57" s="1329"/>
      <c r="K57" s="1326"/>
      <c r="L57" s="1326"/>
      <c r="M57" s="1326"/>
      <c r="N57" s="1326"/>
      <c r="AM57" s="388"/>
      <c r="AN57" s="1313"/>
      <c r="AO57" s="1313"/>
      <c r="AP57" s="1313"/>
      <c r="AQ57" s="1313"/>
      <c r="AR57" s="1313"/>
      <c r="AS57" s="1313"/>
      <c r="AT57" s="1313"/>
      <c r="AU57" s="1313"/>
      <c r="AV57" s="1313"/>
      <c r="AW57" s="1313"/>
      <c r="AX57" s="1313"/>
      <c r="AY57" s="1313"/>
      <c r="AZ57" s="1313"/>
      <c r="BA57" s="1313"/>
      <c r="BB57" s="1316" t="s">
        <v>610</v>
      </c>
      <c r="BC57" s="1316"/>
      <c r="BD57" s="1316"/>
      <c r="BE57" s="1316"/>
      <c r="BF57" s="1316"/>
      <c r="BG57" s="1316"/>
      <c r="BH57" s="1316"/>
      <c r="BI57" s="1316"/>
      <c r="BJ57" s="1316"/>
      <c r="BK57" s="1316"/>
      <c r="BL57" s="1316"/>
      <c r="BM57" s="1316"/>
      <c r="BN57" s="1316"/>
      <c r="BO57" s="1316"/>
      <c r="BP57" s="1315"/>
      <c r="BQ57" s="1314"/>
      <c r="BR57" s="1314"/>
      <c r="BS57" s="1314"/>
      <c r="BT57" s="1314"/>
      <c r="BU57" s="1314"/>
      <c r="BV57" s="1314"/>
      <c r="BW57" s="1314"/>
      <c r="BX57" s="1314">
        <v>57.5</v>
      </c>
      <c r="BY57" s="1314"/>
      <c r="BZ57" s="1314"/>
      <c r="CA57" s="1314"/>
      <c r="CB57" s="1314"/>
      <c r="CC57" s="1314"/>
      <c r="CD57" s="1314"/>
      <c r="CE57" s="1314"/>
      <c r="CF57" s="1314">
        <v>58.4</v>
      </c>
      <c r="CG57" s="1314"/>
      <c r="CH57" s="1314"/>
      <c r="CI57" s="1314"/>
      <c r="CJ57" s="1314"/>
      <c r="CK57" s="1314"/>
      <c r="CL57" s="1314"/>
      <c r="CM57" s="1314"/>
      <c r="CN57" s="1314">
        <v>61.8</v>
      </c>
      <c r="CO57" s="1314"/>
      <c r="CP57" s="1314"/>
      <c r="CQ57" s="1314"/>
      <c r="CR57" s="1314"/>
      <c r="CS57" s="1314"/>
      <c r="CT57" s="1314"/>
      <c r="CU57" s="1314"/>
      <c r="CV57" s="1314">
        <v>62.3</v>
      </c>
      <c r="CW57" s="1314"/>
      <c r="CX57" s="1314"/>
      <c r="CY57" s="1314"/>
      <c r="CZ57" s="1314"/>
      <c r="DA57" s="1314"/>
      <c r="DB57" s="1314"/>
      <c r="DC57" s="1314"/>
      <c r="DD57" s="408"/>
      <c r="DE57" s="407"/>
    </row>
    <row r="58" spans="1:109" s="403" customFormat="1" x14ac:dyDescent="0.15">
      <c r="A58" s="388"/>
      <c r="B58" s="407"/>
      <c r="G58" s="1309"/>
      <c r="H58" s="1309"/>
      <c r="I58" s="1329"/>
      <c r="J58" s="1329"/>
      <c r="K58" s="1326"/>
      <c r="L58" s="1326"/>
      <c r="M58" s="1326"/>
      <c r="N58" s="1326"/>
      <c r="AM58" s="388"/>
      <c r="AN58" s="1313"/>
      <c r="AO58" s="1313"/>
      <c r="AP58" s="1313"/>
      <c r="AQ58" s="1313"/>
      <c r="AR58" s="1313"/>
      <c r="AS58" s="1313"/>
      <c r="AT58" s="1313"/>
      <c r="AU58" s="1313"/>
      <c r="AV58" s="1313"/>
      <c r="AW58" s="1313"/>
      <c r="AX58" s="1313"/>
      <c r="AY58" s="1313"/>
      <c r="AZ58" s="1313"/>
      <c r="BA58" s="1313"/>
      <c r="BB58" s="1316"/>
      <c r="BC58" s="1316"/>
      <c r="BD58" s="1316"/>
      <c r="BE58" s="1316"/>
      <c r="BF58" s="1316"/>
      <c r="BG58" s="1316"/>
      <c r="BH58" s="1316"/>
      <c r="BI58" s="1316"/>
      <c r="BJ58" s="1316"/>
      <c r="BK58" s="1316"/>
      <c r="BL58" s="1316"/>
      <c r="BM58" s="1316"/>
      <c r="BN58" s="1316"/>
      <c r="BO58" s="1316"/>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612</v>
      </c>
    </row>
    <row r="64" spans="1:109" x14ac:dyDescent="0.15">
      <c r="B64" s="395"/>
      <c r="G64" s="402"/>
      <c r="I64" s="415"/>
      <c r="J64" s="415"/>
      <c r="K64" s="415"/>
      <c r="L64" s="415"/>
      <c r="M64" s="415"/>
      <c r="N64" s="416"/>
      <c r="AM64" s="402"/>
      <c r="AN64" s="402" t="s">
        <v>606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5" customHeight="1" x14ac:dyDescent="0.15">
      <c r="B65" s="395"/>
      <c r="AN65" s="1317" t="s">
        <v>614</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607</v>
      </c>
    </row>
    <row r="72" spans="2:107" x14ac:dyDescent="0.15">
      <c r="B72" s="395"/>
      <c r="G72" s="1309"/>
      <c r="H72" s="1309"/>
      <c r="I72" s="1309"/>
      <c r="J72" s="1309"/>
      <c r="K72" s="405"/>
      <c r="L72" s="405"/>
      <c r="M72" s="406"/>
      <c r="N72" s="406"/>
      <c r="AN72" s="1310"/>
      <c r="AO72" s="1311"/>
      <c r="AP72" s="1311"/>
      <c r="AQ72" s="1311"/>
      <c r="AR72" s="1311"/>
      <c r="AS72" s="1311"/>
      <c r="AT72" s="1311"/>
      <c r="AU72" s="1311"/>
      <c r="AV72" s="1311"/>
      <c r="AW72" s="1311"/>
      <c r="AX72" s="1311"/>
      <c r="AY72" s="1311"/>
      <c r="AZ72" s="1311"/>
      <c r="BA72" s="1311"/>
      <c r="BB72" s="1311"/>
      <c r="BC72" s="1311"/>
      <c r="BD72" s="1311"/>
      <c r="BE72" s="1311"/>
      <c r="BF72" s="1311"/>
      <c r="BG72" s="1311"/>
      <c r="BH72" s="1311"/>
      <c r="BI72" s="1311"/>
      <c r="BJ72" s="1311"/>
      <c r="BK72" s="1311"/>
      <c r="BL72" s="1311"/>
      <c r="BM72" s="1311"/>
      <c r="BN72" s="1311"/>
      <c r="BO72" s="1312"/>
      <c r="BP72" s="1313" t="s">
        <v>559</v>
      </c>
      <c r="BQ72" s="1313"/>
      <c r="BR72" s="1313"/>
      <c r="BS72" s="1313"/>
      <c r="BT72" s="1313"/>
      <c r="BU72" s="1313"/>
      <c r="BV72" s="1313"/>
      <c r="BW72" s="1313"/>
      <c r="BX72" s="1313" t="s">
        <v>560</v>
      </c>
      <c r="BY72" s="1313"/>
      <c r="BZ72" s="1313"/>
      <c r="CA72" s="1313"/>
      <c r="CB72" s="1313"/>
      <c r="CC72" s="1313"/>
      <c r="CD72" s="1313"/>
      <c r="CE72" s="1313"/>
      <c r="CF72" s="1313" t="s">
        <v>561</v>
      </c>
      <c r="CG72" s="1313"/>
      <c r="CH72" s="1313"/>
      <c r="CI72" s="1313"/>
      <c r="CJ72" s="1313"/>
      <c r="CK72" s="1313"/>
      <c r="CL72" s="1313"/>
      <c r="CM72" s="1313"/>
      <c r="CN72" s="1313" t="s">
        <v>562</v>
      </c>
      <c r="CO72" s="1313"/>
      <c r="CP72" s="1313"/>
      <c r="CQ72" s="1313"/>
      <c r="CR72" s="1313"/>
      <c r="CS72" s="1313"/>
      <c r="CT72" s="1313"/>
      <c r="CU72" s="1313"/>
      <c r="CV72" s="1313" t="s">
        <v>563</v>
      </c>
      <c r="CW72" s="1313"/>
      <c r="CX72" s="1313"/>
      <c r="CY72" s="1313"/>
      <c r="CZ72" s="1313"/>
      <c r="DA72" s="1313"/>
      <c r="DB72" s="1313"/>
      <c r="DC72" s="1313"/>
    </row>
    <row r="73" spans="2:107" x14ac:dyDescent="0.15">
      <c r="B73" s="395"/>
      <c r="G73" s="1327"/>
      <c r="H73" s="1327"/>
      <c r="I73" s="1327"/>
      <c r="J73" s="1327"/>
      <c r="K73" s="1330"/>
      <c r="L73" s="1330"/>
      <c r="M73" s="1330"/>
      <c r="N73" s="1330"/>
      <c r="AM73" s="404"/>
      <c r="AN73" s="1316" t="s">
        <v>608</v>
      </c>
      <c r="AO73" s="1316"/>
      <c r="AP73" s="1316"/>
      <c r="AQ73" s="1316"/>
      <c r="AR73" s="1316"/>
      <c r="AS73" s="1316"/>
      <c r="AT73" s="1316"/>
      <c r="AU73" s="1316"/>
      <c r="AV73" s="1316"/>
      <c r="AW73" s="1316"/>
      <c r="AX73" s="1316"/>
      <c r="AY73" s="1316"/>
      <c r="AZ73" s="1316"/>
      <c r="BA73" s="1316"/>
      <c r="BB73" s="1316" t="s">
        <v>609</v>
      </c>
      <c r="BC73" s="1316"/>
      <c r="BD73" s="1316"/>
      <c r="BE73" s="1316"/>
      <c r="BF73" s="1316"/>
      <c r="BG73" s="1316"/>
      <c r="BH73" s="1316"/>
      <c r="BI73" s="1316"/>
      <c r="BJ73" s="1316"/>
      <c r="BK73" s="1316"/>
      <c r="BL73" s="1316"/>
      <c r="BM73" s="1316"/>
      <c r="BN73" s="1316"/>
      <c r="BO73" s="1316"/>
      <c r="BP73" s="1314">
        <v>16.100000000000001</v>
      </c>
      <c r="BQ73" s="1314"/>
      <c r="BR73" s="1314"/>
      <c r="BS73" s="1314"/>
      <c r="BT73" s="1314"/>
      <c r="BU73" s="1314"/>
      <c r="BV73" s="1314"/>
      <c r="BW73" s="1314"/>
      <c r="BX73" s="1314">
        <v>12.5</v>
      </c>
      <c r="BY73" s="1314"/>
      <c r="BZ73" s="1314"/>
      <c r="CA73" s="1314"/>
      <c r="CB73" s="1314"/>
      <c r="CC73" s="1314"/>
      <c r="CD73" s="1314"/>
      <c r="CE73" s="1314"/>
      <c r="CF73" s="1314">
        <v>12.4</v>
      </c>
      <c r="CG73" s="1314"/>
      <c r="CH73" s="1314"/>
      <c r="CI73" s="1314"/>
      <c r="CJ73" s="1314"/>
      <c r="CK73" s="1314"/>
      <c r="CL73" s="1314"/>
      <c r="CM73" s="1314"/>
      <c r="CN73" s="1314">
        <v>18.8</v>
      </c>
      <c r="CO73" s="1314"/>
      <c r="CP73" s="1314"/>
      <c r="CQ73" s="1314"/>
      <c r="CR73" s="1314"/>
      <c r="CS73" s="1314"/>
      <c r="CT73" s="1314"/>
      <c r="CU73" s="1314"/>
      <c r="CV73" s="1314">
        <v>14.9</v>
      </c>
      <c r="CW73" s="1314"/>
      <c r="CX73" s="1314"/>
      <c r="CY73" s="1314"/>
      <c r="CZ73" s="1314"/>
      <c r="DA73" s="1314"/>
      <c r="DB73" s="1314"/>
      <c r="DC73" s="1314"/>
    </row>
    <row r="74" spans="2:107" x14ac:dyDescent="0.15">
      <c r="B74" s="395"/>
      <c r="G74" s="1327"/>
      <c r="H74" s="1327"/>
      <c r="I74" s="1327"/>
      <c r="J74" s="1327"/>
      <c r="K74" s="1330"/>
      <c r="L74" s="1330"/>
      <c r="M74" s="1330"/>
      <c r="N74" s="1330"/>
      <c r="AM74" s="404"/>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x14ac:dyDescent="0.15">
      <c r="B75" s="395"/>
      <c r="G75" s="1327"/>
      <c r="H75" s="1327"/>
      <c r="I75" s="1309"/>
      <c r="J75" s="1309"/>
      <c r="K75" s="1326"/>
      <c r="L75" s="1326"/>
      <c r="M75" s="1326"/>
      <c r="N75" s="1326"/>
      <c r="AM75" s="404"/>
      <c r="AN75" s="1316"/>
      <c r="AO75" s="1316"/>
      <c r="AP75" s="1316"/>
      <c r="AQ75" s="1316"/>
      <c r="AR75" s="1316"/>
      <c r="AS75" s="1316"/>
      <c r="AT75" s="1316"/>
      <c r="AU75" s="1316"/>
      <c r="AV75" s="1316"/>
      <c r="AW75" s="1316"/>
      <c r="AX75" s="1316"/>
      <c r="AY75" s="1316"/>
      <c r="AZ75" s="1316"/>
      <c r="BA75" s="1316"/>
      <c r="BB75" s="1316" t="s">
        <v>613</v>
      </c>
      <c r="BC75" s="1316"/>
      <c r="BD75" s="1316"/>
      <c r="BE75" s="1316"/>
      <c r="BF75" s="1316"/>
      <c r="BG75" s="1316"/>
      <c r="BH75" s="1316"/>
      <c r="BI75" s="1316"/>
      <c r="BJ75" s="1316"/>
      <c r="BK75" s="1316"/>
      <c r="BL75" s="1316"/>
      <c r="BM75" s="1316"/>
      <c r="BN75" s="1316"/>
      <c r="BO75" s="1316"/>
      <c r="BP75" s="1314">
        <v>7.1</v>
      </c>
      <c r="BQ75" s="1314"/>
      <c r="BR75" s="1314"/>
      <c r="BS75" s="1314"/>
      <c r="BT75" s="1314"/>
      <c r="BU75" s="1314"/>
      <c r="BV75" s="1314"/>
      <c r="BW75" s="1314"/>
      <c r="BX75" s="1314">
        <v>6.9</v>
      </c>
      <c r="BY75" s="1314"/>
      <c r="BZ75" s="1314"/>
      <c r="CA75" s="1314"/>
      <c r="CB75" s="1314"/>
      <c r="CC75" s="1314"/>
      <c r="CD75" s="1314"/>
      <c r="CE75" s="1314"/>
      <c r="CF75" s="1314">
        <v>6.9</v>
      </c>
      <c r="CG75" s="1314"/>
      <c r="CH75" s="1314"/>
      <c r="CI75" s="1314"/>
      <c r="CJ75" s="1314"/>
      <c r="CK75" s="1314"/>
      <c r="CL75" s="1314"/>
      <c r="CM75" s="1314"/>
      <c r="CN75" s="1314">
        <v>6.5</v>
      </c>
      <c r="CO75" s="1314"/>
      <c r="CP75" s="1314"/>
      <c r="CQ75" s="1314"/>
      <c r="CR75" s="1314"/>
      <c r="CS75" s="1314"/>
      <c r="CT75" s="1314"/>
      <c r="CU75" s="1314"/>
      <c r="CV75" s="1314">
        <v>6</v>
      </c>
      <c r="CW75" s="1314"/>
      <c r="CX75" s="1314"/>
      <c r="CY75" s="1314"/>
      <c r="CZ75" s="1314"/>
      <c r="DA75" s="1314"/>
      <c r="DB75" s="1314"/>
      <c r="DC75" s="1314"/>
    </row>
    <row r="76" spans="2:107" x14ac:dyDescent="0.15">
      <c r="B76" s="395"/>
      <c r="G76" s="1327"/>
      <c r="H76" s="1327"/>
      <c r="I76" s="1309"/>
      <c r="J76" s="1309"/>
      <c r="K76" s="1326"/>
      <c r="L76" s="1326"/>
      <c r="M76" s="1326"/>
      <c r="N76" s="1326"/>
      <c r="AM76" s="404"/>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x14ac:dyDescent="0.15">
      <c r="B77" s="395"/>
      <c r="G77" s="1309"/>
      <c r="H77" s="1309"/>
      <c r="I77" s="1309"/>
      <c r="J77" s="1309"/>
      <c r="K77" s="1330"/>
      <c r="L77" s="1330"/>
      <c r="M77" s="1330"/>
      <c r="N77" s="1330"/>
      <c r="AN77" s="1313" t="s">
        <v>611</v>
      </c>
      <c r="AO77" s="1313"/>
      <c r="AP77" s="1313"/>
      <c r="AQ77" s="1313"/>
      <c r="AR77" s="1313"/>
      <c r="AS77" s="1313"/>
      <c r="AT77" s="1313"/>
      <c r="AU77" s="1313"/>
      <c r="AV77" s="1313"/>
      <c r="AW77" s="1313"/>
      <c r="AX77" s="1313"/>
      <c r="AY77" s="1313"/>
      <c r="AZ77" s="1313"/>
      <c r="BA77" s="1313"/>
      <c r="BB77" s="1316" t="s">
        <v>609</v>
      </c>
      <c r="BC77" s="1316"/>
      <c r="BD77" s="1316"/>
      <c r="BE77" s="1316"/>
      <c r="BF77" s="1316"/>
      <c r="BG77" s="1316"/>
      <c r="BH77" s="1316"/>
      <c r="BI77" s="1316"/>
      <c r="BJ77" s="1316"/>
      <c r="BK77" s="1316"/>
      <c r="BL77" s="1316"/>
      <c r="BM77" s="1316"/>
      <c r="BN77" s="1316"/>
      <c r="BO77" s="1316"/>
      <c r="BP77" s="1314">
        <v>0</v>
      </c>
      <c r="BQ77" s="1314"/>
      <c r="BR77" s="1314"/>
      <c r="BS77" s="1314"/>
      <c r="BT77" s="1314"/>
      <c r="BU77" s="1314"/>
      <c r="BV77" s="1314"/>
      <c r="BW77" s="1314"/>
      <c r="BX77" s="1314">
        <v>0</v>
      </c>
      <c r="BY77" s="1314"/>
      <c r="BZ77" s="1314"/>
      <c r="CA77" s="1314"/>
      <c r="CB77" s="1314"/>
      <c r="CC77" s="1314"/>
      <c r="CD77" s="1314"/>
      <c r="CE77" s="1314"/>
      <c r="CF77" s="1314">
        <v>0</v>
      </c>
      <c r="CG77" s="1314"/>
      <c r="CH77" s="1314"/>
      <c r="CI77" s="1314"/>
      <c r="CJ77" s="1314"/>
      <c r="CK77" s="1314"/>
      <c r="CL77" s="1314"/>
      <c r="CM77" s="1314"/>
      <c r="CN77" s="1314">
        <v>0</v>
      </c>
      <c r="CO77" s="1314"/>
      <c r="CP77" s="1314"/>
      <c r="CQ77" s="1314"/>
      <c r="CR77" s="1314"/>
      <c r="CS77" s="1314"/>
      <c r="CT77" s="1314"/>
      <c r="CU77" s="1314"/>
      <c r="CV77" s="1314">
        <v>0</v>
      </c>
      <c r="CW77" s="1314"/>
      <c r="CX77" s="1314"/>
      <c r="CY77" s="1314"/>
      <c r="CZ77" s="1314"/>
      <c r="DA77" s="1314"/>
      <c r="DB77" s="1314"/>
      <c r="DC77" s="1314"/>
    </row>
    <row r="78" spans="2:107" x14ac:dyDescent="0.15">
      <c r="B78" s="395"/>
      <c r="G78" s="1309"/>
      <c r="H78" s="1309"/>
      <c r="I78" s="1309"/>
      <c r="J78" s="1309"/>
      <c r="K78" s="1330"/>
      <c r="L78" s="1330"/>
      <c r="M78" s="1330"/>
      <c r="N78" s="1330"/>
      <c r="AN78" s="1313"/>
      <c r="AO78" s="1313"/>
      <c r="AP78" s="1313"/>
      <c r="AQ78" s="1313"/>
      <c r="AR78" s="1313"/>
      <c r="AS78" s="1313"/>
      <c r="AT78" s="1313"/>
      <c r="AU78" s="1313"/>
      <c r="AV78" s="1313"/>
      <c r="AW78" s="1313"/>
      <c r="AX78" s="1313"/>
      <c r="AY78" s="1313"/>
      <c r="AZ78" s="1313"/>
      <c r="BA78" s="1313"/>
      <c r="BB78" s="1316"/>
      <c r="BC78" s="1316"/>
      <c r="BD78" s="1316"/>
      <c r="BE78" s="1316"/>
      <c r="BF78" s="1316"/>
      <c r="BG78" s="1316"/>
      <c r="BH78" s="1316"/>
      <c r="BI78" s="1316"/>
      <c r="BJ78" s="1316"/>
      <c r="BK78" s="1316"/>
      <c r="BL78" s="1316"/>
      <c r="BM78" s="1316"/>
      <c r="BN78" s="1316"/>
      <c r="BO78" s="1316"/>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x14ac:dyDescent="0.15">
      <c r="B79" s="395"/>
      <c r="G79" s="1309"/>
      <c r="H79" s="1309"/>
      <c r="I79" s="1329"/>
      <c r="J79" s="1329"/>
      <c r="K79" s="1331"/>
      <c r="L79" s="1331"/>
      <c r="M79" s="1331"/>
      <c r="N79" s="1331"/>
      <c r="AN79" s="1313"/>
      <c r="AO79" s="1313"/>
      <c r="AP79" s="1313"/>
      <c r="AQ79" s="1313"/>
      <c r="AR79" s="1313"/>
      <c r="AS79" s="1313"/>
      <c r="AT79" s="1313"/>
      <c r="AU79" s="1313"/>
      <c r="AV79" s="1313"/>
      <c r="AW79" s="1313"/>
      <c r="AX79" s="1313"/>
      <c r="AY79" s="1313"/>
      <c r="AZ79" s="1313"/>
      <c r="BA79" s="1313"/>
      <c r="BB79" s="1316" t="s">
        <v>613</v>
      </c>
      <c r="BC79" s="1316"/>
      <c r="BD79" s="1316"/>
      <c r="BE79" s="1316"/>
      <c r="BF79" s="1316"/>
      <c r="BG79" s="1316"/>
      <c r="BH79" s="1316"/>
      <c r="BI79" s="1316"/>
      <c r="BJ79" s="1316"/>
      <c r="BK79" s="1316"/>
      <c r="BL79" s="1316"/>
      <c r="BM79" s="1316"/>
      <c r="BN79" s="1316"/>
      <c r="BO79" s="1316"/>
      <c r="BP79" s="1314">
        <v>7.2</v>
      </c>
      <c r="BQ79" s="1314"/>
      <c r="BR79" s="1314"/>
      <c r="BS79" s="1314"/>
      <c r="BT79" s="1314"/>
      <c r="BU79" s="1314"/>
      <c r="BV79" s="1314"/>
      <c r="BW79" s="1314"/>
      <c r="BX79" s="1314">
        <v>6</v>
      </c>
      <c r="BY79" s="1314"/>
      <c r="BZ79" s="1314"/>
      <c r="CA79" s="1314"/>
      <c r="CB79" s="1314"/>
      <c r="CC79" s="1314"/>
      <c r="CD79" s="1314"/>
      <c r="CE79" s="1314"/>
      <c r="CF79" s="1314">
        <v>5.6</v>
      </c>
      <c r="CG79" s="1314"/>
      <c r="CH79" s="1314"/>
      <c r="CI79" s="1314"/>
      <c r="CJ79" s="1314"/>
      <c r="CK79" s="1314"/>
      <c r="CL79" s="1314"/>
      <c r="CM79" s="1314"/>
      <c r="CN79" s="1314">
        <v>5.3</v>
      </c>
      <c r="CO79" s="1314"/>
      <c r="CP79" s="1314"/>
      <c r="CQ79" s="1314"/>
      <c r="CR79" s="1314"/>
      <c r="CS79" s="1314"/>
      <c r="CT79" s="1314"/>
      <c r="CU79" s="1314"/>
      <c r="CV79" s="1314">
        <v>5.8</v>
      </c>
      <c r="CW79" s="1314"/>
      <c r="CX79" s="1314"/>
      <c r="CY79" s="1314"/>
      <c r="CZ79" s="1314"/>
      <c r="DA79" s="1314"/>
      <c r="DB79" s="1314"/>
      <c r="DC79" s="1314"/>
    </row>
    <row r="80" spans="2:107" x14ac:dyDescent="0.15">
      <c r="B80" s="395"/>
      <c r="G80" s="1309"/>
      <c r="H80" s="1309"/>
      <c r="I80" s="1329"/>
      <c r="J80" s="1329"/>
      <c r="K80" s="1331"/>
      <c r="L80" s="1331"/>
      <c r="M80" s="1331"/>
      <c r="N80" s="1331"/>
      <c r="AN80" s="1313"/>
      <c r="AO80" s="1313"/>
      <c r="AP80" s="1313"/>
      <c r="AQ80" s="1313"/>
      <c r="AR80" s="1313"/>
      <c r="AS80" s="1313"/>
      <c r="AT80" s="1313"/>
      <c r="AU80" s="1313"/>
      <c r="AV80" s="1313"/>
      <c r="AW80" s="1313"/>
      <c r="AX80" s="1313"/>
      <c r="AY80" s="1313"/>
      <c r="AZ80" s="1313"/>
      <c r="BA80" s="1313"/>
      <c r="BB80" s="1316"/>
      <c r="BC80" s="1316"/>
      <c r="BD80" s="1316"/>
      <c r="BE80" s="1316"/>
      <c r="BF80" s="1316"/>
      <c r="BG80" s="1316"/>
      <c r="BH80" s="1316"/>
      <c r="BI80" s="1316"/>
      <c r="BJ80" s="1316"/>
      <c r="BK80" s="1316"/>
      <c r="BL80" s="1316"/>
      <c r="BM80" s="1316"/>
      <c r="BN80" s="1316"/>
      <c r="BO80" s="1316"/>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VZ9G5H2ddZ1bXKSG/NRVBTBRKUmL54ehLJq5XdyzwRNJ8R14WWsgTiIGHN5f7Gv4npn6rQZ7uXJdJdDt3HHvwQ==" saltValue="O/ZnOhu8+LZ551fiK9xBW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CP50" sqref="CP5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505</v>
      </c>
    </row>
  </sheetData>
  <sheetProtection algorithmName="SHA-512" hashValue="dg5EL7AjzP9xTL8kvnWlDAyz3UYzjIidR7gFmcdsewBOx8WTEPLeKO1AgyIqwcwridz4gPdHnDiKATke8rhyWw==" saltValue="wtpEptq0lSw+ma5aZdvaQ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BN4" sqref="BN4"/>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505</v>
      </c>
    </row>
  </sheetData>
  <sheetProtection algorithmName="SHA-512" hashValue="YJPPa78kWb9TvbJz66zeDbWF1ZaLAci56x8uW2SL0v6yJenr92vmCT28XxwBrXKJUb7z+yRcTl0Yg3ymHe8kAQ==" saltValue="uFuwfvqHP6+/XH90xzcgz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556</v>
      </c>
      <c r="G2" s="157"/>
      <c r="H2" s="158"/>
    </row>
    <row r="3" spans="1:8" x14ac:dyDescent="0.15">
      <c r="A3" s="154" t="s">
        <v>549</v>
      </c>
      <c r="B3" s="159"/>
      <c r="C3" s="160"/>
      <c r="D3" s="161">
        <v>133171</v>
      </c>
      <c r="E3" s="162"/>
      <c r="F3" s="163">
        <v>245039</v>
      </c>
      <c r="G3" s="164"/>
      <c r="H3" s="165"/>
    </row>
    <row r="4" spans="1:8" x14ac:dyDescent="0.15">
      <c r="A4" s="166"/>
      <c r="B4" s="167"/>
      <c r="C4" s="168"/>
      <c r="D4" s="169">
        <v>87328</v>
      </c>
      <c r="E4" s="170"/>
      <c r="F4" s="171">
        <v>108922</v>
      </c>
      <c r="G4" s="172"/>
      <c r="H4" s="173"/>
    </row>
    <row r="5" spans="1:8" x14ac:dyDescent="0.15">
      <c r="A5" s="154" t="s">
        <v>551</v>
      </c>
      <c r="B5" s="159"/>
      <c r="C5" s="160"/>
      <c r="D5" s="161">
        <v>150626</v>
      </c>
      <c r="E5" s="162"/>
      <c r="F5" s="163">
        <v>237994</v>
      </c>
      <c r="G5" s="164"/>
      <c r="H5" s="165"/>
    </row>
    <row r="6" spans="1:8" x14ac:dyDescent="0.15">
      <c r="A6" s="166"/>
      <c r="B6" s="167"/>
      <c r="C6" s="168"/>
      <c r="D6" s="169">
        <v>81825</v>
      </c>
      <c r="E6" s="170"/>
      <c r="F6" s="171">
        <v>110361</v>
      </c>
      <c r="G6" s="172"/>
      <c r="H6" s="173"/>
    </row>
    <row r="7" spans="1:8" x14ac:dyDescent="0.15">
      <c r="A7" s="154" t="s">
        <v>552</v>
      </c>
      <c r="B7" s="159"/>
      <c r="C7" s="160"/>
      <c r="D7" s="161">
        <v>161208</v>
      </c>
      <c r="E7" s="162"/>
      <c r="F7" s="163">
        <v>267911</v>
      </c>
      <c r="G7" s="164"/>
      <c r="H7" s="165"/>
    </row>
    <row r="8" spans="1:8" x14ac:dyDescent="0.15">
      <c r="A8" s="166"/>
      <c r="B8" s="167"/>
      <c r="C8" s="168"/>
      <c r="D8" s="169">
        <v>92338</v>
      </c>
      <c r="E8" s="170"/>
      <c r="F8" s="171">
        <v>106425</v>
      </c>
      <c r="G8" s="172"/>
      <c r="H8" s="173"/>
    </row>
    <row r="9" spans="1:8" x14ac:dyDescent="0.15">
      <c r="A9" s="154" t="s">
        <v>553</v>
      </c>
      <c r="B9" s="159"/>
      <c r="C9" s="160"/>
      <c r="D9" s="161">
        <v>167612</v>
      </c>
      <c r="E9" s="162"/>
      <c r="F9" s="163">
        <v>228215</v>
      </c>
      <c r="G9" s="164"/>
      <c r="H9" s="165"/>
    </row>
    <row r="10" spans="1:8" x14ac:dyDescent="0.15">
      <c r="A10" s="166"/>
      <c r="B10" s="167"/>
      <c r="C10" s="168"/>
      <c r="D10" s="169">
        <v>119530</v>
      </c>
      <c r="E10" s="170"/>
      <c r="F10" s="171">
        <v>117571</v>
      </c>
      <c r="G10" s="172"/>
      <c r="H10" s="173"/>
    </row>
    <row r="11" spans="1:8" x14ac:dyDescent="0.15">
      <c r="A11" s="154" t="s">
        <v>554</v>
      </c>
      <c r="B11" s="159"/>
      <c r="C11" s="160"/>
      <c r="D11" s="161">
        <v>208806</v>
      </c>
      <c r="E11" s="162"/>
      <c r="F11" s="163">
        <v>264232</v>
      </c>
      <c r="G11" s="164"/>
      <c r="H11" s="165"/>
    </row>
    <row r="12" spans="1:8" x14ac:dyDescent="0.15">
      <c r="A12" s="166"/>
      <c r="B12" s="167"/>
      <c r="C12" s="174"/>
      <c r="D12" s="169">
        <v>91182</v>
      </c>
      <c r="E12" s="170"/>
      <c r="F12" s="171">
        <v>133959</v>
      </c>
      <c r="G12" s="172"/>
      <c r="H12" s="173"/>
    </row>
    <row r="13" spans="1:8" x14ac:dyDescent="0.15">
      <c r="A13" s="154"/>
      <c r="B13" s="159"/>
      <c r="C13" s="175"/>
      <c r="D13" s="176">
        <v>164285</v>
      </c>
      <c r="E13" s="177"/>
      <c r="F13" s="178">
        <v>248678</v>
      </c>
      <c r="G13" s="179"/>
      <c r="H13" s="165"/>
    </row>
    <row r="14" spans="1:8" x14ac:dyDescent="0.15">
      <c r="A14" s="166"/>
      <c r="B14" s="167"/>
      <c r="C14" s="168"/>
      <c r="D14" s="169">
        <v>94441</v>
      </c>
      <c r="E14" s="170"/>
      <c r="F14" s="171">
        <v>115448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4.84</v>
      </c>
      <c r="C19" s="180">
        <f>ROUND(VALUE(SUBSTITUTE(実質収支比率等に係る経年分析!G$48,"▲","-")),2)</f>
        <v>2.67</v>
      </c>
      <c r="D19" s="180">
        <f>ROUND(VALUE(SUBSTITUTE(実質収支比率等に係る経年分析!H$48,"▲","-")),2)</f>
        <v>3.79</v>
      </c>
      <c r="E19" s="180">
        <f>ROUND(VALUE(SUBSTITUTE(実質収支比率等に係る経年分析!I$48,"▲","-")),2)</f>
        <v>4.1500000000000004</v>
      </c>
      <c r="F19" s="180">
        <f>ROUND(VALUE(SUBSTITUTE(実質収支比率等に係る経年分析!J$48,"▲","-")),2)</f>
        <v>3.23</v>
      </c>
    </row>
    <row r="20" spans="1:11" x14ac:dyDescent="0.15">
      <c r="A20" s="180" t="s">
        <v>55</v>
      </c>
      <c r="B20" s="180">
        <f>ROUND(VALUE(SUBSTITUTE(実質収支比率等に係る経年分析!F$47,"▲","-")),2)</f>
        <v>28.25</v>
      </c>
      <c r="C20" s="180">
        <f>ROUND(VALUE(SUBSTITUTE(実質収支比率等に係る経年分析!G$47,"▲","-")),2)</f>
        <v>31.46</v>
      </c>
      <c r="D20" s="180">
        <f>ROUND(VALUE(SUBSTITUTE(実質収支比率等に係る経年分析!H$47,"▲","-")),2)</f>
        <v>32.15</v>
      </c>
      <c r="E20" s="180">
        <f>ROUND(VALUE(SUBSTITUTE(実質収支比率等に係る経年分析!I$47,"▲","-")),2)</f>
        <v>32.08</v>
      </c>
      <c r="F20" s="180">
        <f>ROUND(VALUE(SUBSTITUTE(実質収支比率等に係る経年分析!J$47,"▲","-")),2)</f>
        <v>34.200000000000003</v>
      </c>
    </row>
    <row r="21" spans="1:11" x14ac:dyDescent="0.15">
      <c r="A21" s="180" t="s">
        <v>56</v>
      </c>
      <c r="B21" s="180">
        <f>IF(ISNUMBER(VALUE(SUBSTITUTE(実質収支比率等に係る経年分析!F$49,"▲","-"))),ROUND(VALUE(SUBSTITUTE(実質収支比率等に係る経年分析!F$49,"▲","-")),2),NA())</f>
        <v>2.52</v>
      </c>
      <c r="C21" s="180">
        <f>IF(ISNUMBER(VALUE(SUBSTITUTE(実質収支比率等に係る経年分析!G$49,"▲","-"))),ROUND(VALUE(SUBSTITUTE(実質収支比率等に係る経年分析!G$49,"▲","-")),2),NA())</f>
        <v>-2.2999999999999998</v>
      </c>
      <c r="D21" s="180">
        <f>IF(ISNUMBER(VALUE(SUBSTITUTE(実質収支比率等に係る経年分析!H$49,"▲","-"))),ROUND(VALUE(SUBSTITUTE(実質収支比率等に係る経年分析!H$49,"▲","-")),2),NA())</f>
        <v>0.88</v>
      </c>
      <c r="E21" s="180">
        <f>IF(ISNUMBER(VALUE(SUBSTITUTE(実質収支比率等に係る経年分析!I$49,"▲","-"))),ROUND(VALUE(SUBSTITUTE(実質収支比率等に係る経年分析!I$49,"▲","-")),2),NA())</f>
        <v>-2.66</v>
      </c>
      <c r="F21" s="180">
        <f>IF(ISNUMBER(VALUE(SUBSTITUTE(実質収支比率等に係る経年分析!J$49,"▲","-"))),ROUND(VALUE(SUBSTITUTE(実質収支比率等に係る経年分析!J$49,"▲","-")),2),NA())</f>
        <v>-0.9</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南木曽町下水道事業特別会計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0.04</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0.08</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0.08</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0.05</v>
      </c>
    </row>
    <row r="30" spans="1:11" x14ac:dyDescent="0.15">
      <c r="A30" s="181" t="str">
        <f>IF(連結実質赤字比率に係る赤字・黒字の構成分析!C$40="",NA(),連結実質赤字比率に係る赤字・黒字の構成分析!C$40)</f>
        <v>南木曽町農業集落排水事業特別会計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0.17</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7.0000000000000007E-2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0.06</v>
      </c>
    </row>
    <row r="31" spans="1:11" x14ac:dyDescent="0.15">
      <c r="A31" s="181" t="str">
        <f>IF(連結実質赤字比率に係る赤字・黒字の構成分析!C$39="",NA(),連結実質赤字比率に係る赤字・黒字の構成分析!C$39)</f>
        <v>南木曽町浄化槽市町村整備推進事業特別会計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0.06</v>
      </c>
    </row>
    <row r="32" spans="1:11" x14ac:dyDescent="0.15">
      <c r="A32" s="181" t="str">
        <f>IF(連結実質赤字比率に係る赤字・黒字の構成分析!C$38="",NA(),連結実質赤字比率に係る赤字・黒字の構成分析!C$38)</f>
        <v>南木曽町営妻籠宿有料駐車場特別会計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0.09</v>
      </c>
    </row>
    <row r="33" spans="1:16" x14ac:dyDescent="0.15">
      <c r="A33" s="181" t="str">
        <f>IF(連結実質赤字比率に係る赤字・黒字の構成分析!C$37="",NA(),連結実質赤字比率に係る赤字・黒字の構成分析!C$37)</f>
        <v>南木曽町後期高齢者医療特別会計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0.11</v>
      </c>
    </row>
    <row r="34" spans="1:16" x14ac:dyDescent="0.15">
      <c r="A34" s="181" t="str">
        <f>IF(連結実質赤字比率に係る赤字・黒字の構成分析!C$36="",NA(),連結実質赤字比率に係る赤字・黒字の構成分析!C$36)</f>
        <v>簡易水道事業特別会計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0.28999999999999998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0.12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0.17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0.28000000000000003</v>
      </c>
    </row>
    <row r="35" spans="1:16" x14ac:dyDescent="0.15">
      <c r="A35" s="181" t="str">
        <f>IF(連結実質赤字比率に係る赤字・黒字の構成分析!C$35="",NA(),連結実質赤字比率に係る赤字・黒字の構成分析!C$35)</f>
        <v>南木曽町国民健康保険特別会計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2.0499999999999998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1.67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1.64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0.85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0.52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4.83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2.66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3.78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4.1399999999999997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3.23</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490</v>
      </c>
      <c r="E42" s="182"/>
      <c r="F42" s="182"/>
      <c r="G42" s="182">
        <f>'実質公債費比率（分子）の構造'!L$52</f>
        <v>473</v>
      </c>
      <c r="H42" s="182"/>
      <c r="I42" s="182"/>
      <c r="J42" s="182">
        <f>'実質公債費比率（分子）の構造'!M$52</f>
        <v>460</v>
      </c>
      <c r="K42" s="182"/>
      <c r="L42" s="182"/>
      <c r="M42" s="182">
        <f>'実質公債費比率（分子）の構造'!N$52</f>
        <v>446</v>
      </c>
      <c r="N42" s="182"/>
      <c r="O42" s="182"/>
      <c r="P42" s="182">
        <f>'実質公債費比率（分子）の構造'!O$52</f>
        <v>420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v>
      </c>
      <c r="C44" s="182"/>
      <c r="D44" s="182"/>
      <c r="E44" s="182" t="str">
        <f>'実質公債費比率（分子）の構造'!L$50</f>
        <v>-</v>
      </c>
      <c r="F44" s="182"/>
      <c r="G44" s="182"/>
      <c r="H44" s="182">
        <f>'実質公債費比率（分子）の構造'!M$50</f>
        <v>1</v>
      </c>
      <c r="I44" s="182"/>
      <c r="J44" s="182"/>
      <c r="K44" s="182">
        <f>'実質公債費比率（分子）の構造'!N$50</f>
        <v>2</v>
      </c>
      <c r="L44" s="182"/>
      <c r="M44" s="182"/>
      <c r="N44" s="182" t="str">
        <f>'実質公債費比率（分子）の構造'!O$50</f>
        <v>-</v>
      </c>
      <c r="O44" s="182"/>
      <c r="P44" s="182"/>
    </row>
    <row r="45" spans="1:16" x14ac:dyDescent="0.15">
      <c r="A45" s="182" t="s">
        <v>66</v>
      </c>
      <c r="B45" s="182">
        <f>'実質公債費比率（分子）の構造'!K$49</f>
        <v>10</v>
      </c>
      <c r="C45" s="182"/>
      <c r="D45" s="182"/>
      <c r="E45" s="182">
        <f>'実質公債費比率（分子）の構造'!L$49</f>
        <v>16</v>
      </c>
      <c r="F45" s="182"/>
      <c r="G45" s="182"/>
      <c r="H45" s="182">
        <f>'実質公債費比率（分子）の構造'!M$49</f>
        <v>15</v>
      </c>
      <c r="I45" s="182"/>
      <c r="J45" s="182"/>
      <c r="K45" s="182">
        <f>'実質公債費比率（分子）の構造'!N$49</f>
        <v>16</v>
      </c>
      <c r="L45" s="182"/>
      <c r="M45" s="182"/>
      <c r="N45" s="182">
        <f>'実質公債費比率（分子）の構造'!O$49</f>
        <v>16</v>
      </c>
      <c r="O45" s="182"/>
      <c r="P45" s="182"/>
    </row>
    <row r="46" spans="1:16" x14ac:dyDescent="0.15">
      <c r="A46" s="182" t="s">
        <v>67</v>
      </c>
      <c r="B46" s="182">
        <f>'実質公債費比率（分子）の構造'!K$48</f>
        <v>164</v>
      </c>
      <c r="C46" s="182"/>
      <c r="D46" s="182"/>
      <c r="E46" s="182">
        <f>'実質公債費比率（分子）の構造'!L$48</f>
        <v>158</v>
      </c>
      <c r="F46" s="182"/>
      <c r="G46" s="182"/>
      <c r="H46" s="182">
        <f>'実質公債費比率（分子）の構造'!M$48</f>
        <v>137</v>
      </c>
      <c r="I46" s="182"/>
      <c r="J46" s="182"/>
      <c r="K46" s="182">
        <f>'実質公債費比率（分子）の構造'!N$48</f>
        <v>129</v>
      </c>
      <c r="L46" s="182"/>
      <c r="M46" s="182"/>
      <c r="N46" s="182">
        <f>'実質公債費比率（分子）の構造'!O$48</f>
        <v>97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453</v>
      </c>
      <c r="C49" s="182"/>
      <c r="D49" s="182"/>
      <c r="E49" s="182">
        <f>'実質公債費比率（分子）の構造'!L$45</f>
        <v>444</v>
      </c>
      <c r="F49" s="182"/>
      <c r="G49" s="182"/>
      <c r="H49" s="182">
        <f>'実質公債費比率（分子）の構造'!M$45</f>
        <v>440</v>
      </c>
      <c r="I49" s="182"/>
      <c r="J49" s="182"/>
      <c r="K49" s="182">
        <f>'実質公債費比率（分子）の構造'!N$45</f>
        <v>410</v>
      </c>
      <c r="L49" s="182"/>
      <c r="M49" s="182"/>
      <c r="N49" s="182">
        <f>'実質公債費比率（分子）の構造'!O$45</f>
        <v>418</v>
      </c>
      <c r="O49" s="182"/>
      <c r="P49" s="182"/>
    </row>
    <row r="50" spans="1:16" x14ac:dyDescent="0.15">
      <c r="A50" s="182" t="s">
        <v>71</v>
      </c>
      <c r="B50" s="182" t="e">
        <f>NA()</f>
        <v>#N/A</v>
      </c>
      <c r="C50" s="182">
        <f>IF(ISNUMBER('実質公債費比率（分子）の構造'!K$53),'実質公債費比率（分子）の構造'!K$53,NA())</f>
        <v>140</v>
      </c>
      <c r="D50" s="182" t="e">
        <f>NA()</f>
        <v>#N/A</v>
      </c>
      <c r="E50" s="182" t="e">
        <f>NA()</f>
        <v>#N/A</v>
      </c>
      <c r="F50" s="182">
        <f>IF(ISNUMBER('実質公債費比率（分子）の構造'!L$53),'実質公債費比率（分子）の構造'!L$53,NA())</f>
        <v>145</v>
      </c>
      <c r="G50" s="182" t="e">
        <f>NA()</f>
        <v>#N/A</v>
      </c>
      <c r="H50" s="182" t="e">
        <f>NA()</f>
        <v>#N/A</v>
      </c>
      <c r="I50" s="182">
        <f>IF(ISNUMBER('実質公債費比率（分子）の構造'!M$53),'実質公債費比率（分子）の構造'!M$53,NA())</f>
        <v>133</v>
      </c>
      <c r="J50" s="182" t="e">
        <f>NA()</f>
        <v>#N/A</v>
      </c>
      <c r="K50" s="182" t="e">
        <f>NA()</f>
        <v>#N/A</v>
      </c>
      <c r="L50" s="182">
        <f>IF(ISNUMBER('実質公債費比率（分子）の構造'!N$53),'実質公債費比率（分子）の構造'!N$53,NA())</f>
        <v>111</v>
      </c>
      <c r="M50" s="182" t="e">
        <f>NA()</f>
        <v>#N/A</v>
      </c>
      <c r="N50" s="182" t="e">
        <f>NA()</f>
        <v>#N/A</v>
      </c>
      <c r="O50" s="182">
        <f>IF(ISNUMBER('実質公債費比率（分子）の構造'!O$53),'実質公債費比率（分子）の構造'!O$53,NA())</f>
        <v>111</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4383</v>
      </c>
      <c r="E56" s="181"/>
      <c r="F56" s="181"/>
      <c r="G56" s="181">
        <f>'将来負担比率（分子）の構造'!J$52</f>
        <v>4402</v>
      </c>
      <c r="H56" s="181"/>
      <c r="I56" s="181"/>
      <c r="J56" s="181">
        <f>'将来負担比率（分子）の構造'!K$52</f>
        <v>4398</v>
      </c>
      <c r="K56" s="181"/>
      <c r="L56" s="181"/>
      <c r="M56" s="181">
        <f>'将来負担比率（分子）の構造'!L$52</f>
        <v>4171</v>
      </c>
      <c r="N56" s="181"/>
      <c r="O56" s="181"/>
      <c r="P56" s="181">
        <f>'将来負担比率（分子）の構造'!M$52</f>
        <v>4032</v>
      </c>
    </row>
    <row r="57" spans="1:16" x14ac:dyDescent="0.15">
      <c r="A57" s="181" t="s">
        <v>42</v>
      </c>
      <c r="B57" s="181"/>
      <c r="C57" s="181"/>
      <c r="D57" s="181">
        <f>'将来負担比率（分子）の構造'!I$51</f>
        <v>46</v>
      </c>
      <c r="E57" s="181"/>
      <c r="F57" s="181"/>
      <c r="G57" s="181">
        <f>'将来負担比率（分子）の構造'!J$51</f>
        <v>38</v>
      </c>
      <c r="H57" s="181"/>
      <c r="I57" s="181"/>
      <c r="J57" s="181">
        <f>'将来負担比率（分子）の構造'!K$51</f>
        <v>66</v>
      </c>
      <c r="K57" s="181"/>
      <c r="L57" s="181"/>
      <c r="M57" s="181">
        <f>'将来負担比率（分子）の構造'!L$51</f>
        <v>60</v>
      </c>
      <c r="N57" s="181"/>
      <c r="O57" s="181"/>
      <c r="P57" s="181">
        <f>'将来負担比率（分子）の構造'!M$51</f>
        <v>56</v>
      </c>
    </row>
    <row r="58" spans="1:16" x14ac:dyDescent="0.15">
      <c r="A58" s="181" t="s">
        <v>41</v>
      </c>
      <c r="B58" s="181"/>
      <c r="C58" s="181"/>
      <c r="D58" s="181">
        <f>'将来負担比率（分子）の構造'!I$50</f>
        <v>1850</v>
      </c>
      <c r="E58" s="181"/>
      <c r="F58" s="181"/>
      <c r="G58" s="181">
        <f>'将来負担比率（分子）の構造'!J$50</f>
        <v>1955</v>
      </c>
      <c r="H58" s="181"/>
      <c r="I58" s="181"/>
      <c r="J58" s="181">
        <f>'将来負担比率（分子）の構造'!K$50</f>
        <v>1941</v>
      </c>
      <c r="K58" s="181"/>
      <c r="L58" s="181"/>
      <c r="M58" s="181">
        <f>'将来負担比率（分子）の構造'!L$50</f>
        <v>1793</v>
      </c>
      <c r="N58" s="181"/>
      <c r="O58" s="181"/>
      <c r="P58" s="181">
        <f>'将来負担比率（分子）の構造'!M$50</f>
        <v>1878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845</v>
      </c>
      <c r="C62" s="181"/>
      <c r="D62" s="181"/>
      <c r="E62" s="181">
        <f>'将来負担比率（分子）の構造'!J$45</f>
        <v>843</v>
      </c>
      <c r="F62" s="181"/>
      <c r="G62" s="181"/>
      <c r="H62" s="181">
        <f>'将来負担比率（分子）の構造'!K$45</f>
        <v>867</v>
      </c>
      <c r="I62" s="181"/>
      <c r="J62" s="181"/>
      <c r="K62" s="181">
        <f>'将来負担比率（分子）の構造'!L$45</f>
        <v>832</v>
      </c>
      <c r="L62" s="181"/>
      <c r="M62" s="181"/>
      <c r="N62" s="181">
        <f>'将来負担比率（分子）の構造'!M$45</f>
        <v>847</v>
      </c>
      <c r="O62" s="181"/>
      <c r="P62" s="181"/>
    </row>
    <row r="63" spans="1:16" x14ac:dyDescent="0.15">
      <c r="A63" s="181" t="s">
        <v>34</v>
      </c>
      <c r="B63" s="181">
        <f>'将来負担比率（分子）の構造'!I$44</f>
        <v>83</v>
      </c>
      <c r="C63" s="181"/>
      <c r="D63" s="181"/>
      <c r="E63" s="181">
        <f>'将来負担比率（分子）の構造'!J$44</f>
        <v>126</v>
      </c>
      <c r="F63" s="181"/>
      <c r="G63" s="181"/>
      <c r="H63" s="181">
        <f>'将来負担比率（分子）の構造'!K$44</f>
        <v>112</v>
      </c>
      <c r="I63" s="181"/>
      <c r="J63" s="181"/>
      <c r="K63" s="181">
        <f>'将来負担比率（分子）の構造'!L$44</f>
        <v>97</v>
      </c>
      <c r="L63" s="181"/>
      <c r="M63" s="181"/>
      <c r="N63" s="181">
        <f>'将来負担比率（分子）の構造'!M$44</f>
        <v>81</v>
      </c>
      <c r="O63" s="181"/>
      <c r="P63" s="181"/>
    </row>
    <row r="64" spans="1:16" x14ac:dyDescent="0.15">
      <c r="A64" s="181" t="s">
        <v>33</v>
      </c>
      <c r="B64" s="181">
        <f>'将来負担比率（分子）の構造'!I$43</f>
        <v>1994</v>
      </c>
      <c r="C64" s="181"/>
      <c r="D64" s="181"/>
      <c r="E64" s="181">
        <f>'将来負担比率（分子）の構造'!J$43</f>
        <v>1932</v>
      </c>
      <c r="F64" s="181"/>
      <c r="G64" s="181"/>
      <c r="H64" s="181">
        <f>'将来負担比率（分子）の構造'!K$43</f>
        <v>1822</v>
      </c>
      <c r="I64" s="181"/>
      <c r="J64" s="181"/>
      <c r="K64" s="181">
        <f>'将来負担比率（分子）の構造'!L$43</f>
        <v>1701</v>
      </c>
      <c r="L64" s="181"/>
      <c r="M64" s="181"/>
      <c r="N64" s="181">
        <f>'将来負担比率（分子）の構造'!M$43</f>
        <v>1473</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3691</v>
      </c>
      <c r="C66" s="181"/>
      <c r="D66" s="181"/>
      <c r="E66" s="181">
        <f>'将来負担比率（分子）の構造'!J$41</f>
        <v>3748</v>
      </c>
      <c r="F66" s="181"/>
      <c r="G66" s="181"/>
      <c r="H66" s="181">
        <f>'将来負担比率（分子）の構造'!K$41</f>
        <v>3849</v>
      </c>
      <c r="I66" s="181"/>
      <c r="J66" s="181"/>
      <c r="K66" s="181">
        <f>'将来負担比率（分子）の構造'!L$41</f>
        <v>3757</v>
      </c>
      <c r="L66" s="181"/>
      <c r="M66" s="181"/>
      <c r="N66" s="181">
        <f>'将来負担比率（分子）の構造'!M$41</f>
        <v>3858</v>
      </c>
      <c r="O66" s="181"/>
      <c r="P66" s="181"/>
    </row>
    <row r="67" spans="1:16" x14ac:dyDescent="0.15">
      <c r="A67" s="181" t="s">
        <v>75</v>
      </c>
      <c r="B67" s="181" t="e">
        <f>NA()</f>
        <v>#N/A</v>
      </c>
      <c r="C67" s="181">
        <f>IF(ISNUMBER('将来負担比率（分子）の構造'!I$53), IF('将来負担比率（分子）の構造'!I$53 &lt; 0, 0, '将来負担比率（分子）の構造'!I$53), NA())</f>
        <v>333</v>
      </c>
      <c r="D67" s="181" t="e">
        <f>NA()</f>
        <v>#N/A</v>
      </c>
      <c r="E67" s="181" t="e">
        <f>NA()</f>
        <v>#N/A</v>
      </c>
      <c r="F67" s="181">
        <f>IF(ISNUMBER('将来負担比率（分子）の構造'!J$53), IF('将来負担比率（分子）の構造'!J$53 &lt; 0, 0, '将来負担比率（分子）の構造'!J$53), NA())</f>
        <v>254</v>
      </c>
      <c r="G67" s="181" t="e">
        <f>NA()</f>
        <v>#N/A</v>
      </c>
      <c r="H67" s="181" t="e">
        <f>NA()</f>
        <v>#N/A</v>
      </c>
      <c r="I67" s="181">
        <f>IF(ISNUMBER('将来負担比率（分子）の構造'!K$53), IF('将来負担比率（分子）の構造'!K$53 &lt; 0, 0, '将来負担比率（分子）の構造'!K$53), NA())</f>
        <v>245</v>
      </c>
      <c r="J67" s="181" t="e">
        <f>NA()</f>
        <v>#N/A</v>
      </c>
      <c r="K67" s="181" t="e">
        <f>NA()</f>
        <v>#N/A</v>
      </c>
      <c r="L67" s="181">
        <f>IF(ISNUMBER('将来負担比率（分子）の構造'!L$53), IF('将来負担比率（分子）の構造'!L$53 &lt; 0, 0, '将来負担比率（分子）の構造'!L$53), NA())</f>
        <v>362</v>
      </c>
      <c r="M67" s="181" t="e">
        <f>NA()</f>
        <v>#N/A</v>
      </c>
      <c r="N67" s="181" t="e">
        <f>NA()</f>
        <v>#N/A</v>
      </c>
      <c r="O67" s="181">
        <f>IF(ISNUMBER('将来負担比率（分子）の構造'!M$53), IF('将来負担比率（分子）の構造'!M$53 &lt; 0, 0, '将来負担比率（分子）の構造'!M$53), NA())</f>
        <v>293</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780</v>
      </c>
      <c r="C72" s="185">
        <f>基金残高に係る経年分析!G55</f>
        <v>758</v>
      </c>
      <c r="D72" s="185">
        <f>基金残高に係る経年分析!H55</f>
        <v>812</v>
      </c>
    </row>
    <row r="73" spans="1:16" x14ac:dyDescent="0.15">
      <c r="A73" s="184" t="s">
        <v>78</v>
      </c>
      <c r="B73" s="185">
        <f>基金残高に係る経年分析!F56</f>
        <v>309</v>
      </c>
      <c r="C73" s="185">
        <f>基金残高に係る経年分析!G56</f>
        <v>293</v>
      </c>
      <c r="D73" s="185">
        <f>基金残高に係る経年分析!H56</f>
        <v>303</v>
      </c>
    </row>
    <row r="74" spans="1:16" x14ac:dyDescent="0.15">
      <c r="A74" s="184" t="s">
        <v>79</v>
      </c>
      <c r="B74" s="185">
        <f>基金残高に係る経年分析!F57</f>
        <v>677</v>
      </c>
      <c r="C74" s="185">
        <f>基金残高に係る経年分析!G57</f>
        <v>564</v>
      </c>
      <c r="D74" s="185">
        <f>基金残高に係る経年分析!H57</f>
        <v>593</v>
      </c>
    </row>
  </sheetData>
  <sheetProtection algorithmName="SHA-512" hashValue="ZphqeqK2a9ilrxGJ+djZ51lZv6lM7iw+mUbJqso1Ejd8JJr/XvwKW30eiw44g+qHwO23qsyzcu/IjiWFGSV/ag==" saltValue="8loWWOgFAYX4KAZZsgriS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214</v>
      </c>
      <c r="DI1" s="798"/>
      <c r="DJ1" s="798"/>
      <c r="DK1" s="798"/>
      <c r="DL1" s="798"/>
      <c r="DM1" s="798"/>
      <c r="DN1" s="799"/>
      <c r="DO1" s="226"/>
      <c r="DP1" s="797" t="s">
        <v>215</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217</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218</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219</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220</v>
      </c>
      <c r="S4" s="740"/>
      <c r="T4" s="740"/>
      <c r="U4" s="740"/>
      <c r="V4" s="740"/>
      <c r="W4" s="740"/>
      <c r="X4" s="740"/>
      <c r="Y4" s="741"/>
      <c r="Z4" s="739" t="s">
        <v>221</v>
      </c>
      <c r="AA4" s="740"/>
      <c r="AB4" s="740"/>
      <c r="AC4" s="741"/>
      <c r="AD4" s="739" t="s">
        <v>222</v>
      </c>
      <c r="AE4" s="740"/>
      <c r="AF4" s="740"/>
      <c r="AG4" s="740"/>
      <c r="AH4" s="740"/>
      <c r="AI4" s="740"/>
      <c r="AJ4" s="740"/>
      <c r="AK4" s="741"/>
      <c r="AL4" s="739" t="s">
        <v>221</v>
      </c>
      <c r="AM4" s="740"/>
      <c r="AN4" s="740"/>
      <c r="AO4" s="741"/>
      <c r="AP4" s="800" t="s">
        <v>223</v>
      </c>
      <c r="AQ4" s="800"/>
      <c r="AR4" s="800"/>
      <c r="AS4" s="800"/>
      <c r="AT4" s="800"/>
      <c r="AU4" s="800"/>
      <c r="AV4" s="800"/>
      <c r="AW4" s="800"/>
      <c r="AX4" s="800"/>
      <c r="AY4" s="800"/>
      <c r="AZ4" s="800"/>
      <c r="BA4" s="800"/>
      <c r="BB4" s="800"/>
      <c r="BC4" s="800"/>
      <c r="BD4" s="800"/>
      <c r="BE4" s="800"/>
      <c r="BF4" s="800"/>
      <c r="BG4" s="800" t="s">
        <v>224</v>
      </c>
      <c r="BH4" s="800"/>
      <c r="BI4" s="800"/>
      <c r="BJ4" s="800"/>
      <c r="BK4" s="800"/>
      <c r="BL4" s="800"/>
      <c r="BM4" s="800"/>
      <c r="BN4" s="800"/>
      <c r="BO4" s="800" t="s">
        <v>221</v>
      </c>
      <c r="BP4" s="800"/>
      <c r="BQ4" s="800"/>
      <c r="BR4" s="800"/>
      <c r="BS4" s="800" t="s">
        <v>225</v>
      </c>
      <c r="BT4" s="800"/>
      <c r="BU4" s="800"/>
      <c r="BV4" s="800"/>
      <c r="BW4" s="800"/>
      <c r="BX4" s="800"/>
      <c r="BY4" s="800"/>
      <c r="BZ4" s="800"/>
      <c r="CA4" s="800"/>
      <c r="CB4" s="800"/>
      <c r="CD4" s="782" t="s">
        <v>226</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227</v>
      </c>
      <c r="C5" s="745"/>
      <c r="D5" s="745"/>
      <c r="E5" s="745"/>
      <c r="F5" s="745"/>
      <c r="G5" s="745"/>
      <c r="H5" s="745"/>
      <c r="I5" s="745"/>
      <c r="J5" s="745"/>
      <c r="K5" s="745"/>
      <c r="L5" s="745"/>
      <c r="M5" s="745"/>
      <c r="N5" s="745"/>
      <c r="O5" s="745"/>
      <c r="P5" s="745"/>
      <c r="Q5" s="746"/>
      <c r="R5" s="733">
        <v>591490</v>
      </c>
      <c r="S5" s="734"/>
      <c r="T5" s="734"/>
      <c r="U5" s="734"/>
      <c r="V5" s="734"/>
      <c r="W5" s="734"/>
      <c r="X5" s="734"/>
      <c r="Y5" s="777"/>
      <c r="Z5" s="795">
        <v>15.3</v>
      </c>
      <c r="AA5" s="795"/>
      <c r="AB5" s="795"/>
      <c r="AC5" s="795"/>
      <c r="AD5" s="796">
        <v>591490</v>
      </c>
      <c r="AE5" s="796"/>
      <c r="AF5" s="796"/>
      <c r="AG5" s="796"/>
      <c r="AH5" s="796"/>
      <c r="AI5" s="796"/>
      <c r="AJ5" s="796"/>
      <c r="AK5" s="796"/>
      <c r="AL5" s="778">
        <v>24.7</v>
      </c>
      <c r="AM5" s="749"/>
      <c r="AN5" s="749"/>
      <c r="AO5" s="779"/>
      <c r="AP5" s="744" t="s">
        <v>228</v>
      </c>
      <c r="AQ5" s="745"/>
      <c r="AR5" s="745"/>
      <c r="AS5" s="745"/>
      <c r="AT5" s="745"/>
      <c r="AU5" s="745"/>
      <c r="AV5" s="745"/>
      <c r="AW5" s="745"/>
      <c r="AX5" s="745"/>
      <c r="AY5" s="745"/>
      <c r="AZ5" s="745"/>
      <c r="BA5" s="745"/>
      <c r="BB5" s="745"/>
      <c r="BC5" s="745"/>
      <c r="BD5" s="745"/>
      <c r="BE5" s="745"/>
      <c r="BF5" s="746"/>
      <c r="BG5" s="678">
        <v>575700</v>
      </c>
      <c r="BH5" s="679"/>
      <c r="BI5" s="679"/>
      <c r="BJ5" s="679"/>
      <c r="BK5" s="679"/>
      <c r="BL5" s="679"/>
      <c r="BM5" s="679"/>
      <c r="BN5" s="680"/>
      <c r="BO5" s="715">
        <v>97.3</v>
      </c>
      <c r="BP5" s="715"/>
      <c r="BQ5" s="715"/>
      <c r="BR5" s="715"/>
      <c r="BS5" s="716">
        <v>29301</v>
      </c>
      <c r="BT5" s="716"/>
      <c r="BU5" s="716"/>
      <c r="BV5" s="716"/>
      <c r="BW5" s="716"/>
      <c r="BX5" s="716"/>
      <c r="BY5" s="716"/>
      <c r="BZ5" s="716"/>
      <c r="CA5" s="716"/>
      <c r="CB5" s="775"/>
      <c r="CD5" s="782" t="s">
        <v>223</v>
      </c>
      <c r="CE5" s="783"/>
      <c r="CF5" s="783"/>
      <c r="CG5" s="783"/>
      <c r="CH5" s="783"/>
      <c r="CI5" s="783"/>
      <c r="CJ5" s="783"/>
      <c r="CK5" s="783"/>
      <c r="CL5" s="783"/>
      <c r="CM5" s="783"/>
      <c r="CN5" s="783"/>
      <c r="CO5" s="783"/>
      <c r="CP5" s="783"/>
      <c r="CQ5" s="784"/>
      <c r="CR5" s="782" t="s">
        <v>229</v>
      </c>
      <c r="CS5" s="783"/>
      <c r="CT5" s="783"/>
      <c r="CU5" s="783"/>
      <c r="CV5" s="783"/>
      <c r="CW5" s="783"/>
      <c r="CX5" s="783"/>
      <c r="CY5" s="784"/>
      <c r="CZ5" s="782" t="s">
        <v>221</v>
      </c>
      <c r="DA5" s="783"/>
      <c r="DB5" s="783"/>
      <c r="DC5" s="784"/>
      <c r="DD5" s="782" t="s">
        <v>230</v>
      </c>
      <c r="DE5" s="783"/>
      <c r="DF5" s="783"/>
      <c r="DG5" s="783"/>
      <c r="DH5" s="783"/>
      <c r="DI5" s="783"/>
      <c r="DJ5" s="783"/>
      <c r="DK5" s="783"/>
      <c r="DL5" s="783"/>
      <c r="DM5" s="783"/>
      <c r="DN5" s="783"/>
      <c r="DO5" s="783"/>
      <c r="DP5" s="784"/>
      <c r="DQ5" s="782" t="s">
        <v>231</v>
      </c>
      <c r="DR5" s="783"/>
      <c r="DS5" s="783"/>
      <c r="DT5" s="783"/>
      <c r="DU5" s="783"/>
      <c r="DV5" s="783"/>
      <c r="DW5" s="783"/>
      <c r="DX5" s="783"/>
      <c r="DY5" s="783"/>
      <c r="DZ5" s="783"/>
      <c r="EA5" s="783"/>
      <c r="EB5" s="783"/>
      <c r="EC5" s="784"/>
    </row>
    <row r="6" spans="2:143" ht="11.25" customHeight="1" x14ac:dyDescent="0.15">
      <c r="B6" s="675" t="s">
        <v>232</v>
      </c>
      <c r="C6" s="676"/>
      <c r="D6" s="676"/>
      <c r="E6" s="676"/>
      <c r="F6" s="676"/>
      <c r="G6" s="676"/>
      <c r="H6" s="676"/>
      <c r="I6" s="676"/>
      <c r="J6" s="676"/>
      <c r="K6" s="676"/>
      <c r="L6" s="676"/>
      <c r="M6" s="676"/>
      <c r="N6" s="676"/>
      <c r="O6" s="676"/>
      <c r="P6" s="676"/>
      <c r="Q6" s="677"/>
      <c r="R6" s="678">
        <v>48973</v>
      </c>
      <c r="S6" s="679"/>
      <c r="T6" s="679"/>
      <c r="U6" s="679"/>
      <c r="V6" s="679"/>
      <c r="W6" s="679"/>
      <c r="X6" s="679"/>
      <c r="Y6" s="680"/>
      <c r="Z6" s="715">
        <v>1.3</v>
      </c>
      <c r="AA6" s="715"/>
      <c r="AB6" s="715"/>
      <c r="AC6" s="715"/>
      <c r="AD6" s="716">
        <v>48973</v>
      </c>
      <c r="AE6" s="716"/>
      <c r="AF6" s="716"/>
      <c r="AG6" s="716"/>
      <c r="AH6" s="716"/>
      <c r="AI6" s="716"/>
      <c r="AJ6" s="716"/>
      <c r="AK6" s="716"/>
      <c r="AL6" s="681">
        <v>2</v>
      </c>
      <c r="AM6" s="682"/>
      <c r="AN6" s="682"/>
      <c r="AO6" s="717"/>
      <c r="AP6" s="675" t="s">
        <v>233</v>
      </c>
      <c r="AQ6" s="676"/>
      <c r="AR6" s="676"/>
      <c r="AS6" s="676"/>
      <c r="AT6" s="676"/>
      <c r="AU6" s="676"/>
      <c r="AV6" s="676"/>
      <c r="AW6" s="676"/>
      <c r="AX6" s="676"/>
      <c r="AY6" s="676"/>
      <c r="AZ6" s="676"/>
      <c r="BA6" s="676"/>
      <c r="BB6" s="676"/>
      <c r="BC6" s="676"/>
      <c r="BD6" s="676"/>
      <c r="BE6" s="676"/>
      <c r="BF6" s="677"/>
      <c r="BG6" s="678">
        <v>575700</v>
      </c>
      <c r="BH6" s="679"/>
      <c r="BI6" s="679"/>
      <c r="BJ6" s="679"/>
      <c r="BK6" s="679"/>
      <c r="BL6" s="679"/>
      <c r="BM6" s="679"/>
      <c r="BN6" s="680"/>
      <c r="BO6" s="715">
        <v>97.3</v>
      </c>
      <c r="BP6" s="715"/>
      <c r="BQ6" s="715"/>
      <c r="BR6" s="715"/>
      <c r="BS6" s="716">
        <v>29301</v>
      </c>
      <c r="BT6" s="716"/>
      <c r="BU6" s="716"/>
      <c r="BV6" s="716"/>
      <c r="BW6" s="716"/>
      <c r="BX6" s="716"/>
      <c r="BY6" s="716"/>
      <c r="BZ6" s="716"/>
      <c r="CA6" s="716"/>
      <c r="CB6" s="775"/>
      <c r="CD6" s="736" t="s">
        <v>234</v>
      </c>
      <c r="CE6" s="737"/>
      <c r="CF6" s="737"/>
      <c r="CG6" s="737"/>
      <c r="CH6" s="737"/>
      <c r="CI6" s="737"/>
      <c r="CJ6" s="737"/>
      <c r="CK6" s="737"/>
      <c r="CL6" s="737"/>
      <c r="CM6" s="737"/>
      <c r="CN6" s="737"/>
      <c r="CO6" s="737"/>
      <c r="CP6" s="737"/>
      <c r="CQ6" s="738"/>
      <c r="CR6" s="678">
        <v>45326</v>
      </c>
      <c r="CS6" s="679"/>
      <c r="CT6" s="679"/>
      <c r="CU6" s="679"/>
      <c r="CV6" s="679"/>
      <c r="CW6" s="679"/>
      <c r="CX6" s="679"/>
      <c r="CY6" s="680"/>
      <c r="CZ6" s="778">
        <v>1.2</v>
      </c>
      <c r="DA6" s="749"/>
      <c r="DB6" s="749"/>
      <c r="DC6" s="781"/>
      <c r="DD6" s="684" t="s">
        <v>235</v>
      </c>
      <c r="DE6" s="679"/>
      <c r="DF6" s="679"/>
      <c r="DG6" s="679"/>
      <c r="DH6" s="679"/>
      <c r="DI6" s="679"/>
      <c r="DJ6" s="679"/>
      <c r="DK6" s="679"/>
      <c r="DL6" s="679"/>
      <c r="DM6" s="679"/>
      <c r="DN6" s="679"/>
      <c r="DO6" s="679"/>
      <c r="DP6" s="680"/>
      <c r="DQ6" s="684">
        <v>45326</v>
      </c>
      <c r="DR6" s="679"/>
      <c r="DS6" s="679"/>
      <c r="DT6" s="679"/>
      <c r="DU6" s="679"/>
      <c r="DV6" s="679"/>
      <c r="DW6" s="679"/>
      <c r="DX6" s="679"/>
      <c r="DY6" s="679"/>
      <c r="DZ6" s="679"/>
      <c r="EA6" s="679"/>
      <c r="EB6" s="679"/>
      <c r="EC6" s="722"/>
    </row>
    <row r="7" spans="2:143" ht="11.25" customHeight="1" x14ac:dyDescent="0.15">
      <c r="B7" s="675" t="s">
        <v>236</v>
      </c>
      <c r="C7" s="676"/>
      <c r="D7" s="676"/>
      <c r="E7" s="676"/>
      <c r="F7" s="676"/>
      <c r="G7" s="676"/>
      <c r="H7" s="676"/>
      <c r="I7" s="676"/>
      <c r="J7" s="676"/>
      <c r="K7" s="676"/>
      <c r="L7" s="676"/>
      <c r="M7" s="676"/>
      <c r="N7" s="676"/>
      <c r="O7" s="676"/>
      <c r="P7" s="676"/>
      <c r="Q7" s="677"/>
      <c r="R7" s="678">
        <v>372</v>
      </c>
      <c r="S7" s="679"/>
      <c r="T7" s="679"/>
      <c r="U7" s="679"/>
      <c r="V7" s="679"/>
      <c r="W7" s="679"/>
      <c r="X7" s="679"/>
      <c r="Y7" s="680"/>
      <c r="Z7" s="715">
        <v>0</v>
      </c>
      <c r="AA7" s="715"/>
      <c r="AB7" s="715"/>
      <c r="AC7" s="715"/>
      <c r="AD7" s="716">
        <v>372</v>
      </c>
      <c r="AE7" s="716"/>
      <c r="AF7" s="716"/>
      <c r="AG7" s="716"/>
      <c r="AH7" s="716"/>
      <c r="AI7" s="716"/>
      <c r="AJ7" s="716"/>
      <c r="AK7" s="716"/>
      <c r="AL7" s="681">
        <v>0</v>
      </c>
      <c r="AM7" s="682"/>
      <c r="AN7" s="682"/>
      <c r="AO7" s="717"/>
      <c r="AP7" s="675" t="s">
        <v>237</v>
      </c>
      <c r="AQ7" s="676"/>
      <c r="AR7" s="676"/>
      <c r="AS7" s="676"/>
      <c r="AT7" s="676"/>
      <c r="AU7" s="676"/>
      <c r="AV7" s="676"/>
      <c r="AW7" s="676"/>
      <c r="AX7" s="676"/>
      <c r="AY7" s="676"/>
      <c r="AZ7" s="676"/>
      <c r="BA7" s="676"/>
      <c r="BB7" s="676"/>
      <c r="BC7" s="676"/>
      <c r="BD7" s="676"/>
      <c r="BE7" s="676"/>
      <c r="BF7" s="677"/>
      <c r="BG7" s="678">
        <v>180180</v>
      </c>
      <c r="BH7" s="679"/>
      <c r="BI7" s="679"/>
      <c r="BJ7" s="679"/>
      <c r="BK7" s="679"/>
      <c r="BL7" s="679"/>
      <c r="BM7" s="679"/>
      <c r="BN7" s="680"/>
      <c r="BO7" s="715">
        <v>30.5</v>
      </c>
      <c r="BP7" s="715"/>
      <c r="BQ7" s="715"/>
      <c r="BR7" s="715"/>
      <c r="BS7" s="716">
        <v>2534</v>
      </c>
      <c r="BT7" s="716"/>
      <c r="BU7" s="716"/>
      <c r="BV7" s="716"/>
      <c r="BW7" s="716"/>
      <c r="BX7" s="716"/>
      <c r="BY7" s="716"/>
      <c r="BZ7" s="716"/>
      <c r="CA7" s="716"/>
      <c r="CB7" s="775"/>
      <c r="CD7" s="711" t="s">
        <v>238</v>
      </c>
      <c r="CE7" s="712"/>
      <c r="CF7" s="712"/>
      <c r="CG7" s="712"/>
      <c r="CH7" s="712"/>
      <c r="CI7" s="712"/>
      <c r="CJ7" s="712"/>
      <c r="CK7" s="712"/>
      <c r="CL7" s="712"/>
      <c r="CM7" s="712"/>
      <c r="CN7" s="712"/>
      <c r="CO7" s="712"/>
      <c r="CP7" s="712"/>
      <c r="CQ7" s="713"/>
      <c r="CR7" s="678">
        <v>606234</v>
      </c>
      <c r="CS7" s="679"/>
      <c r="CT7" s="679"/>
      <c r="CU7" s="679"/>
      <c r="CV7" s="679"/>
      <c r="CW7" s="679"/>
      <c r="CX7" s="679"/>
      <c r="CY7" s="680"/>
      <c r="CZ7" s="715">
        <v>16.2</v>
      </c>
      <c r="DA7" s="715"/>
      <c r="DB7" s="715"/>
      <c r="DC7" s="715"/>
      <c r="DD7" s="684">
        <v>5331</v>
      </c>
      <c r="DE7" s="679"/>
      <c r="DF7" s="679"/>
      <c r="DG7" s="679"/>
      <c r="DH7" s="679"/>
      <c r="DI7" s="679"/>
      <c r="DJ7" s="679"/>
      <c r="DK7" s="679"/>
      <c r="DL7" s="679"/>
      <c r="DM7" s="679"/>
      <c r="DN7" s="679"/>
      <c r="DO7" s="679"/>
      <c r="DP7" s="680"/>
      <c r="DQ7" s="684">
        <v>533316</v>
      </c>
      <c r="DR7" s="679"/>
      <c r="DS7" s="679"/>
      <c r="DT7" s="679"/>
      <c r="DU7" s="679"/>
      <c r="DV7" s="679"/>
      <c r="DW7" s="679"/>
      <c r="DX7" s="679"/>
      <c r="DY7" s="679"/>
      <c r="DZ7" s="679"/>
      <c r="EA7" s="679"/>
      <c r="EB7" s="679"/>
      <c r="EC7" s="722"/>
    </row>
    <row r="8" spans="2:143" ht="11.25" customHeight="1" x14ac:dyDescent="0.15">
      <c r="B8" s="675" t="s">
        <v>239</v>
      </c>
      <c r="C8" s="676"/>
      <c r="D8" s="676"/>
      <c r="E8" s="676"/>
      <c r="F8" s="676"/>
      <c r="G8" s="676"/>
      <c r="H8" s="676"/>
      <c r="I8" s="676"/>
      <c r="J8" s="676"/>
      <c r="K8" s="676"/>
      <c r="L8" s="676"/>
      <c r="M8" s="676"/>
      <c r="N8" s="676"/>
      <c r="O8" s="676"/>
      <c r="P8" s="676"/>
      <c r="Q8" s="677"/>
      <c r="R8" s="678">
        <v>1640</v>
      </c>
      <c r="S8" s="679"/>
      <c r="T8" s="679"/>
      <c r="U8" s="679"/>
      <c r="V8" s="679"/>
      <c r="W8" s="679"/>
      <c r="X8" s="679"/>
      <c r="Y8" s="680"/>
      <c r="Z8" s="715">
        <v>0</v>
      </c>
      <c r="AA8" s="715"/>
      <c r="AB8" s="715"/>
      <c r="AC8" s="715"/>
      <c r="AD8" s="716">
        <v>1640</v>
      </c>
      <c r="AE8" s="716"/>
      <c r="AF8" s="716"/>
      <c r="AG8" s="716"/>
      <c r="AH8" s="716"/>
      <c r="AI8" s="716"/>
      <c r="AJ8" s="716"/>
      <c r="AK8" s="716"/>
      <c r="AL8" s="681">
        <v>0.1</v>
      </c>
      <c r="AM8" s="682"/>
      <c r="AN8" s="682"/>
      <c r="AO8" s="717"/>
      <c r="AP8" s="675" t="s">
        <v>240</v>
      </c>
      <c r="AQ8" s="676"/>
      <c r="AR8" s="676"/>
      <c r="AS8" s="676"/>
      <c r="AT8" s="676"/>
      <c r="AU8" s="676"/>
      <c r="AV8" s="676"/>
      <c r="AW8" s="676"/>
      <c r="AX8" s="676"/>
      <c r="AY8" s="676"/>
      <c r="AZ8" s="676"/>
      <c r="BA8" s="676"/>
      <c r="BB8" s="676"/>
      <c r="BC8" s="676"/>
      <c r="BD8" s="676"/>
      <c r="BE8" s="676"/>
      <c r="BF8" s="677"/>
      <c r="BG8" s="678">
        <v>7267</v>
      </c>
      <c r="BH8" s="679"/>
      <c r="BI8" s="679"/>
      <c r="BJ8" s="679"/>
      <c r="BK8" s="679"/>
      <c r="BL8" s="679"/>
      <c r="BM8" s="679"/>
      <c r="BN8" s="680"/>
      <c r="BO8" s="715">
        <v>1.2</v>
      </c>
      <c r="BP8" s="715"/>
      <c r="BQ8" s="715"/>
      <c r="BR8" s="715"/>
      <c r="BS8" s="684" t="s">
        <v>235</v>
      </c>
      <c r="BT8" s="679"/>
      <c r="BU8" s="679"/>
      <c r="BV8" s="679"/>
      <c r="BW8" s="679"/>
      <c r="BX8" s="679"/>
      <c r="BY8" s="679"/>
      <c r="BZ8" s="679"/>
      <c r="CA8" s="679"/>
      <c r="CB8" s="722"/>
      <c r="CD8" s="711" t="s">
        <v>241</v>
      </c>
      <c r="CE8" s="712"/>
      <c r="CF8" s="712"/>
      <c r="CG8" s="712"/>
      <c r="CH8" s="712"/>
      <c r="CI8" s="712"/>
      <c r="CJ8" s="712"/>
      <c r="CK8" s="712"/>
      <c r="CL8" s="712"/>
      <c r="CM8" s="712"/>
      <c r="CN8" s="712"/>
      <c r="CO8" s="712"/>
      <c r="CP8" s="712"/>
      <c r="CQ8" s="713"/>
      <c r="CR8" s="678">
        <v>814250</v>
      </c>
      <c r="CS8" s="679"/>
      <c r="CT8" s="679"/>
      <c r="CU8" s="679"/>
      <c r="CV8" s="679"/>
      <c r="CW8" s="679"/>
      <c r="CX8" s="679"/>
      <c r="CY8" s="680"/>
      <c r="CZ8" s="715">
        <v>21.7</v>
      </c>
      <c r="DA8" s="715"/>
      <c r="DB8" s="715"/>
      <c r="DC8" s="715"/>
      <c r="DD8" s="684">
        <v>71688</v>
      </c>
      <c r="DE8" s="679"/>
      <c r="DF8" s="679"/>
      <c r="DG8" s="679"/>
      <c r="DH8" s="679"/>
      <c r="DI8" s="679"/>
      <c r="DJ8" s="679"/>
      <c r="DK8" s="679"/>
      <c r="DL8" s="679"/>
      <c r="DM8" s="679"/>
      <c r="DN8" s="679"/>
      <c r="DO8" s="679"/>
      <c r="DP8" s="680"/>
      <c r="DQ8" s="684">
        <v>497211</v>
      </c>
      <c r="DR8" s="679"/>
      <c r="DS8" s="679"/>
      <c r="DT8" s="679"/>
      <c r="DU8" s="679"/>
      <c r="DV8" s="679"/>
      <c r="DW8" s="679"/>
      <c r="DX8" s="679"/>
      <c r="DY8" s="679"/>
      <c r="DZ8" s="679"/>
      <c r="EA8" s="679"/>
      <c r="EB8" s="679"/>
      <c r="EC8" s="722"/>
    </row>
    <row r="9" spans="2:143" ht="11.25" customHeight="1" x14ac:dyDescent="0.15">
      <c r="B9" s="675" t="s">
        <v>242</v>
      </c>
      <c r="C9" s="676"/>
      <c r="D9" s="676"/>
      <c r="E9" s="676"/>
      <c r="F9" s="676"/>
      <c r="G9" s="676"/>
      <c r="H9" s="676"/>
      <c r="I9" s="676"/>
      <c r="J9" s="676"/>
      <c r="K9" s="676"/>
      <c r="L9" s="676"/>
      <c r="M9" s="676"/>
      <c r="N9" s="676"/>
      <c r="O9" s="676"/>
      <c r="P9" s="676"/>
      <c r="Q9" s="677"/>
      <c r="R9" s="678">
        <v>942</v>
      </c>
      <c r="S9" s="679"/>
      <c r="T9" s="679"/>
      <c r="U9" s="679"/>
      <c r="V9" s="679"/>
      <c r="W9" s="679"/>
      <c r="X9" s="679"/>
      <c r="Y9" s="680"/>
      <c r="Z9" s="715">
        <v>0</v>
      </c>
      <c r="AA9" s="715"/>
      <c r="AB9" s="715"/>
      <c r="AC9" s="715"/>
      <c r="AD9" s="716">
        <v>942</v>
      </c>
      <c r="AE9" s="716"/>
      <c r="AF9" s="716"/>
      <c r="AG9" s="716"/>
      <c r="AH9" s="716"/>
      <c r="AI9" s="716"/>
      <c r="AJ9" s="716"/>
      <c r="AK9" s="716"/>
      <c r="AL9" s="681">
        <v>0</v>
      </c>
      <c r="AM9" s="682"/>
      <c r="AN9" s="682"/>
      <c r="AO9" s="717"/>
      <c r="AP9" s="675" t="s">
        <v>243</v>
      </c>
      <c r="AQ9" s="676"/>
      <c r="AR9" s="676"/>
      <c r="AS9" s="676"/>
      <c r="AT9" s="676"/>
      <c r="AU9" s="676"/>
      <c r="AV9" s="676"/>
      <c r="AW9" s="676"/>
      <c r="AX9" s="676"/>
      <c r="AY9" s="676"/>
      <c r="AZ9" s="676"/>
      <c r="BA9" s="676"/>
      <c r="BB9" s="676"/>
      <c r="BC9" s="676"/>
      <c r="BD9" s="676"/>
      <c r="BE9" s="676"/>
      <c r="BF9" s="677"/>
      <c r="BG9" s="678">
        <v>148079</v>
      </c>
      <c r="BH9" s="679"/>
      <c r="BI9" s="679"/>
      <c r="BJ9" s="679"/>
      <c r="BK9" s="679"/>
      <c r="BL9" s="679"/>
      <c r="BM9" s="679"/>
      <c r="BN9" s="680"/>
      <c r="BO9" s="715">
        <v>25</v>
      </c>
      <c r="BP9" s="715"/>
      <c r="BQ9" s="715"/>
      <c r="BR9" s="715"/>
      <c r="BS9" s="684" t="s">
        <v>235</v>
      </c>
      <c r="BT9" s="679"/>
      <c r="BU9" s="679"/>
      <c r="BV9" s="679"/>
      <c r="BW9" s="679"/>
      <c r="BX9" s="679"/>
      <c r="BY9" s="679"/>
      <c r="BZ9" s="679"/>
      <c r="CA9" s="679"/>
      <c r="CB9" s="722"/>
      <c r="CD9" s="711" t="s">
        <v>244</v>
      </c>
      <c r="CE9" s="712"/>
      <c r="CF9" s="712"/>
      <c r="CG9" s="712"/>
      <c r="CH9" s="712"/>
      <c r="CI9" s="712"/>
      <c r="CJ9" s="712"/>
      <c r="CK9" s="712"/>
      <c r="CL9" s="712"/>
      <c r="CM9" s="712"/>
      <c r="CN9" s="712"/>
      <c r="CO9" s="712"/>
      <c r="CP9" s="712"/>
      <c r="CQ9" s="713"/>
      <c r="CR9" s="678">
        <v>251121</v>
      </c>
      <c r="CS9" s="679"/>
      <c r="CT9" s="679"/>
      <c r="CU9" s="679"/>
      <c r="CV9" s="679"/>
      <c r="CW9" s="679"/>
      <c r="CX9" s="679"/>
      <c r="CY9" s="680"/>
      <c r="CZ9" s="715">
        <v>6.7</v>
      </c>
      <c r="DA9" s="715"/>
      <c r="DB9" s="715"/>
      <c r="DC9" s="715"/>
      <c r="DD9" s="684">
        <v>24999</v>
      </c>
      <c r="DE9" s="679"/>
      <c r="DF9" s="679"/>
      <c r="DG9" s="679"/>
      <c r="DH9" s="679"/>
      <c r="DI9" s="679"/>
      <c r="DJ9" s="679"/>
      <c r="DK9" s="679"/>
      <c r="DL9" s="679"/>
      <c r="DM9" s="679"/>
      <c r="DN9" s="679"/>
      <c r="DO9" s="679"/>
      <c r="DP9" s="680"/>
      <c r="DQ9" s="684">
        <v>239301</v>
      </c>
      <c r="DR9" s="679"/>
      <c r="DS9" s="679"/>
      <c r="DT9" s="679"/>
      <c r="DU9" s="679"/>
      <c r="DV9" s="679"/>
      <c r="DW9" s="679"/>
      <c r="DX9" s="679"/>
      <c r="DY9" s="679"/>
      <c r="DZ9" s="679"/>
      <c r="EA9" s="679"/>
      <c r="EB9" s="679"/>
      <c r="EC9" s="722"/>
    </row>
    <row r="10" spans="2:143" ht="11.25" customHeight="1" x14ac:dyDescent="0.15">
      <c r="B10" s="675" t="s">
        <v>245</v>
      </c>
      <c r="C10" s="676"/>
      <c r="D10" s="676"/>
      <c r="E10" s="676"/>
      <c r="F10" s="676"/>
      <c r="G10" s="676"/>
      <c r="H10" s="676"/>
      <c r="I10" s="676"/>
      <c r="J10" s="676"/>
      <c r="K10" s="676"/>
      <c r="L10" s="676"/>
      <c r="M10" s="676"/>
      <c r="N10" s="676"/>
      <c r="O10" s="676"/>
      <c r="P10" s="676"/>
      <c r="Q10" s="677"/>
      <c r="R10" s="678" t="s">
        <v>127</v>
      </c>
      <c r="S10" s="679"/>
      <c r="T10" s="679"/>
      <c r="U10" s="679"/>
      <c r="V10" s="679"/>
      <c r="W10" s="679"/>
      <c r="X10" s="679"/>
      <c r="Y10" s="680"/>
      <c r="Z10" s="715" t="s">
        <v>246</v>
      </c>
      <c r="AA10" s="715"/>
      <c r="AB10" s="715"/>
      <c r="AC10" s="715"/>
      <c r="AD10" s="716" t="s">
        <v>235</v>
      </c>
      <c r="AE10" s="716"/>
      <c r="AF10" s="716"/>
      <c r="AG10" s="716"/>
      <c r="AH10" s="716"/>
      <c r="AI10" s="716"/>
      <c r="AJ10" s="716"/>
      <c r="AK10" s="716"/>
      <c r="AL10" s="681" t="s">
        <v>235</v>
      </c>
      <c r="AM10" s="682"/>
      <c r="AN10" s="682"/>
      <c r="AO10" s="717"/>
      <c r="AP10" s="675" t="s">
        <v>247</v>
      </c>
      <c r="AQ10" s="676"/>
      <c r="AR10" s="676"/>
      <c r="AS10" s="676"/>
      <c r="AT10" s="676"/>
      <c r="AU10" s="676"/>
      <c r="AV10" s="676"/>
      <c r="AW10" s="676"/>
      <c r="AX10" s="676"/>
      <c r="AY10" s="676"/>
      <c r="AZ10" s="676"/>
      <c r="BA10" s="676"/>
      <c r="BB10" s="676"/>
      <c r="BC10" s="676"/>
      <c r="BD10" s="676"/>
      <c r="BE10" s="676"/>
      <c r="BF10" s="677"/>
      <c r="BG10" s="678">
        <v>12058</v>
      </c>
      <c r="BH10" s="679"/>
      <c r="BI10" s="679"/>
      <c r="BJ10" s="679"/>
      <c r="BK10" s="679"/>
      <c r="BL10" s="679"/>
      <c r="BM10" s="679"/>
      <c r="BN10" s="680"/>
      <c r="BO10" s="715">
        <v>2</v>
      </c>
      <c r="BP10" s="715"/>
      <c r="BQ10" s="715"/>
      <c r="BR10" s="715"/>
      <c r="BS10" s="684" t="s">
        <v>235</v>
      </c>
      <c r="BT10" s="679"/>
      <c r="BU10" s="679"/>
      <c r="BV10" s="679"/>
      <c r="BW10" s="679"/>
      <c r="BX10" s="679"/>
      <c r="BY10" s="679"/>
      <c r="BZ10" s="679"/>
      <c r="CA10" s="679"/>
      <c r="CB10" s="722"/>
      <c r="CD10" s="711" t="s">
        <v>248</v>
      </c>
      <c r="CE10" s="712"/>
      <c r="CF10" s="712"/>
      <c r="CG10" s="712"/>
      <c r="CH10" s="712"/>
      <c r="CI10" s="712"/>
      <c r="CJ10" s="712"/>
      <c r="CK10" s="712"/>
      <c r="CL10" s="712"/>
      <c r="CM10" s="712"/>
      <c r="CN10" s="712"/>
      <c r="CO10" s="712"/>
      <c r="CP10" s="712"/>
      <c r="CQ10" s="713"/>
      <c r="CR10" s="678">
        <v>3011</v>
      </c>
      <c r="CS10" s="679"/>
      <c r="CT10" s="679"/>
      <c r="CU10" s="679"/>
      <c r="CV10" s="679"/>
      <c r="CW10" s="679"/>
      <c r="CX10" s="679"/>
      <c r="CY10" s="680"/>
      <c r="CZ10" s="715">
        <v>0.1</v>
      </c>
      <c r="DA10" s="715"/>
      <c r="DB10" s="715"/>
      <c r="DC10" s="715"/>
      <c r="DD10" s="684" t="s">
        <v>246</v>
      </c>
      <c r="DE10" s="679"/>
      <c r="DF10" s="679"/>
      <c r="DG10" s="679"/>
      <c r="DH10" s="679"/>
      <c r="DI10" s="679"/>
      <c r="DJ10" s="679"/>
      <c r="DK10" s="679"/>
      <c r="DL10" s="679"/>
      <c r="DM10" s="679"/>
      <c r="DN10" s="679"/>
      <c r="DO10" s="679"/>
      <c r="DP10" s="680"/>
      <c r="DQ10" s="684">
        <v>1011</v>
      </c>
      <c r="DR10" s="679"/>
      <c r="DS10" s="679"/>
      <c r="DT10" s="679"/>
      <c r="DU10" s="679"/>
      <c r="DV10" s="679"/>
      <c r="DW10" s="679"/>
      <c r="DX10" s="679"/>
      <c r="DY10" s="679"/>
      <c r="DZ10" s="679"/>
      <c r="EA10" s="679"/>
      <c r="EB10" s="679"/>
      <c r="EC10" s="722"/>
    </row>
    <row r="11" spans="2:143" ht="11.25" customHeight="1" x14ac:dyDescent="0.15">
      <c r="B11" s="675" t="s">
        <v>249</v>
      </c>
      <c r="C11" s="676"/>
      <c r="D11" s="676"/>
      <c r="E11" s="676"/>
      <c r="F11" s="676"/>
      <c r="G11" s="676"/>
      <c r="H11" s="676"/>
      <c r="I11" s="676"/>
      <c r="J11" s="676"/>
      <c r="K11" s="676"/>
      <c r="L11" s="676"/>
      <c r="M11" s="676"/>
      <c r="N11" s="676"/>
      <c r="O11" s="676"/>
      <c r="P11" s="676"/>
      <c r="Q11" s="677"/>
      <c r="R11" s="678">
        <v>81812</v>
      </c>
      <c r="S11" s="679"/>
      <c r="T11" s="679"/>
      <c r="U11" s="679"/>
      <c r="V11" s="679"/>
      <c r="W11" s="679"/>
      <c r="X11" s="679"/>
      <c r="Y11" s="680"/>
      <c r="Z11" s="681">
        <v>2.1</v>
      </c>
      <c r="AA11" s="682"/>
      <c r="AB11" s="682"/>
      <c r="AC11" s="683"/>
      <c r="AD11" s="684">
        <v>81812</v>
      </c>
      <c r="AE11" s="679"/>
      <c r="AF11" s="679"/>
      <c r="AG11" s="679"/>
      <c r="AH11" s="679"/>
      <c r="AI11" s="679"/>
      <c r="AJ11" s="679"/>
      <c r="AK11" s="680"/>
      <c r="AL11" s="681">
        <v>3.4</v>
      </c>
      <c r="AM11" s="682"/>
      <c r="AN11" s="682"/>
      <c r="AO11" s="717"/>
      <c r="AP11" s="675" t="s">
        <v>250</v>
      </c>
      <c r="AQ11" s="676"/>
      <c r="AR11" s="676"/>
      <c r="AS11" s="676"/>
      <c r="AT11" s="676"/>
      <c r="AU11" s="676"/>
      <c r="AV11" s="676"/>
      <c r="AW11" s="676"/>
      <c r="AX11" s="676"/>
      <c r="AY11" s="676"/>
      <c r="AZ11" s="676"/>
      <c r="BA11" s="676"/>
      <c r="BB11" s="676"/>
      <c r="BC11" s="676"/>
      <c r="BD11" s="676"/>
      <c r="BE11" s="676"/>
      <c r="BF11" s="677"/>
      <c r="BG11" s="678">
        <v>12776</v>
      </c>
      <c r="BH11" s="679"/>
      <c r="BI11" s="679"/>
      <c r="BJ11" s="679"/>
      <c r="BK11" s="679"/>
      <c r="BL11" s="679"/>
      <c r="BM11" s="679"/>
      <c r="BN11" s="680"/>
      <c r="BO11" s="715">
        <v>2.2000000000000002</v>
      </c>
      <c r="BP11" s="715"/>
      <c r="BQ11" s="715"/>
      <c r="BR11" s="715"/>
      <c r="BS11" s="684">
        <v>2534</v>
      </c>
      <c r="BT11" s="679"/>
      <c r="BU11" s="679"/>
      <c r="BV11" s="679"/>
      <c r="BW11" s="679"/>
      <c r="BX11" s="679"/>
      <c r="BY11" s="679"/>
      <c r="BZ11" s="679"/>
      <c r="CA11" s="679"/>
      <c r="CB11" s="722"/>
      <c r="CD11" s="711" t="s">
        <v>251</v>
      </c>
      <c r="CE11" s="712"/>
      <c r="CF11" s="712"/>
      <c r="CG11" s="712"/>
      <c r="CH11" s="712"/>
      <c r="CI11" s="712"/>
      <c r="CJ11" s="712"/>
      <c r="CK11" s="712"/>
      <c r="CL11" s="712"/>
      <c r="CM11" s="712"/>
      <c r="CN11" s="712"/>
      <c r="CO11" s="712"/>
      <c r="CP11" s="712"/>
      <c r="CQ11" s="713"/>
      <c r="CR11" s="678">
        <v>258307</v>
      </c>
      <c r="CS11" s="679"/>
      <c r="CT11" s="679"/>
      <c r="CU11" s="679"/>
      <c r="CV11" s="679"/>
      <c r="CW11" s="679"/>
      <c r="CX11" s="679"/>
      <c r="CY11" s="680"/>
      <c r="CZ11" s="715">
        <v>6.9</v>
      </c>
      <c r="DA11" s="715"/>
      <c r="DB11" s="715"/>
      <c r="DC11" s="715"/>
      <c r="DD11" s="684">
        <v>112356</v>
      </c>
      <c r="DE11" s="679"/>
      <c r="DF11" s="679"/>
      <c r="DG11" s="679"/>
      <c r="DH11" s="679"/>
      <c r="DI11" s="679"/>
      <c r="DJ11" s="679"/>
      <c r="DK11" s="679"/>
      <c r="DL11" s="679"/>
      <c r="DM11" s="679"/>
      <c r="DN11" s="679"/>
      <c r="DO11" s="679"/>
      <c r="DP11" s="680"/>
      <c r="DQ11" s="684">
        <v>152744</v>
      </c>
      <c r="DR11" s="679"/>
      <c r="DS11" s="679"/>
      <c r="DT11" s="679"/>
      <c r="DU11" s="679"/>
      <c r="DV11" s="679"/>
      <c r="DW11" s="679"/>
      <c r="DX11" s="679"/>
      <c r="DY11" s="679"/>
      <c r="DZ11" s="679"/>
      <c r="EA11" s="679"/>
      <c r="EB11" s="679"/>
      <c r="EC11" s="722"/>
    </row>
    <row r="12" spans="2:143" ht="11.25" customHeight="1" x14ac:dyDescent="0.15">
      <c r="B12" s="675" t="s">
        <v>252</v>
      </c>
      <c r="C12" s="676"/>
      <c r="D12" s="676"/>
      <c r="E12" s="676"/>
      <c r="F12" s="676"/>
      <c r="G12" s="676"/>
      <c r="H12" s="676"/>
      <c r="I12" s="676"/>
      <c r="J12" s="676"/>
      <c r="K12" s="676"/>
      <c r="L12" s="676"/>
      <c r="M12" s="676"/>
      <c r="N12" s="676"/>
      <c r="O12" s="676"/>
      <c r="P12" s="676"/>
      <c r="Q12" s="677"/>
      <c r="R12" s="678" t="s">
        <v>235</v>
      </c>
      <c r="S12" s="679"/>
      <c r="T12" s="679"/>
      <c r="U12" s="679"/>
      <c r="V12" s="679"/>
      <c r="W12" s="679"/>
      <c r="X12" s="679"/>
      <c r="Y12" s="680"/>
      <c r="Z12" s="715" t="s">
        <v>235</v>
      </c>
      <c r="AA12" s="715"/>
      <c r="AB12" s="715"/>
      <c r="AC12" s="715"/>
      <c r="AD12" s="716" t="s">
        <v>235</v>
      </c>
      <c r="AE12" s="716"/>
      <c r="AF12" s="716"/>
      <c r="AG12" s="716"/>
      <c r="AH12" s="716"/>
      <c r="AI12" s="716"/>
      <c r="AJ12" s="716"/>
      <c r="AK12" s="716"/>
      <c r="AL12" s="681" t="s">
        <v>235</v>
      </c>
      <c r="AM12" s="682"/>
      <c r="AN12" s="682"/>
      <c r="AO12" s="717"/>
      <c r="AP12" s="675" t="s">
        <v>253</v>
      </c>
      <c r="AQ12" s="676"/>
      <c r="AR12" s="676"/>
      <c r="AS12" s="676"/>
      <c r="AT12" s="676"/>
      <c r="AU12" s="676"/>
      <c r="AV12" s="676"/>
      <c r="AW12" s="676"/>
      <c r="AX12" s="676"/>
      <c r="AY12" s="676"/>
      <c r="AZ12" s="676"/>
      <c r="BA12" s="676"/>
      <c r="BB12" s="676"/>
      <c r="BC12" s="676"/>
      <c r="BD12" s="676"/>
      <c r="BE12" s="676"/>
      <c r="BF12" s="677"/>
      <c r="BG12" s="678">
        <v>364414</v>
      </c>
      <c r="BH12" s="679"/>
      <c r="BI12" s="679"/>
      <c r="BJ12" s="679"/>
      <c r="BK12" s="679"/>
      <c r="BL12" s="679"/>
      <c r="BM12" s="679"/>
      <c r="BN12" s="680"/>
      <c r="BO12" s="715">
        <v>61.6</v>
      </c>
      <c r="BP12" s="715"/>
      <c r="BQ12" s="715"/>
      <c r="BR12" s="715"/>
      <c r="BS12" s="684">
        <v>26767</v>
      </c>
      <c r="BT12" s="679"/>
      <c r="BU12" s="679"/>
      <c r="BV12" s="679"/>
      <c r="BW12" s="679"/>
      <c r="BX12" s="679"/>
      <c r="BY12" s="679"/>
      <c r="BZ12" s="679"/>
      <c r="CA12" s="679"/>
      <c r="CB12" s="722"/>
      <c r="CD12" s="711" t="s">
        <v>254</v>
      </c>
      <c r="CE12" s="712"/>
      <c r="CF12" s="712"/>
      <c r="CG12" s="712"/>
      <c r="CH12" s="712"/>
      <c r="CI12" s="712"/>
      <c r="CJ12" s="712"/>
      <c r="CK12" s="712"/>
      <c r="CL12" s="712"/>
      <c r="CM12" s="712"/>
      <c r="CN12" s="712"/>
      <c r="CO12" s="712"/>
      <c r="CP12" s="712"/>
      <c r="CQ12" s="713"/>
      <c r="CR12" s="678">
        <v>123738</v>
      </c>
      <c r="CS12" s="679"/>
      <c r="CT12" s="679"/>
      <c r="CU12" s="679"/>
      <c r="CV12" s="679"/>
      <c r="CW12" s="679"/>
      <c r="CX12" s="679"/>
      <c r="CY12" s="680"/>
      <c r="CZ12" s="715">
        <v>3.3</v>
      </c>
      <c r="DA12" s="715"/>
      <c r="DB12" s="715"/>
      <c r="DC12" s="715"/>
      <c r="DD12" s="684">
        <v>16089</v>
      </c>
      <c r="DE12" s="679"/>
      <c r="DF12" s="679"/>
      <c r="DG12" s="679"/>
      <c r="DH12" s="679"/>
      <c r="DI12" s="679"/>
      <c r="DJ12" s="679"/>
      <c r="DK12" s="679"/>
      <c r="DL12" s="679"/>
      <c r="DM12" s="679"/>
      <c r="DN12" s="679"/>
      <c r="DO12" s="679"/>
      <c r="DP12" s="680"/>
      <c r="DQ12" s="684">
        <v>82990</v>
      </c>
      <c r="DR12" s="679"/>
      <c r="DS12" s="679"/>
      <c r="DT12" s="679"/>
      <c r="DU12" s="679"/>
      <c r="DV12" s="679"/>
      <c r="DW12" s="679"/>
      <c r="DX12" s="679"/>
      <c r="DY12" s="679"/>
      <c r="DZ12" s="679"/>
      <c r="EA12" s="679"/>
      <c r="EB12" s="679"/>
      <c r="EC12" s="722"/>
    </row>
    <row r="13" spans="2:143" ht="11.25" customHeight="1" x14ac:dyDescent="0.15">
      <c r="B13" s="675" t="s">
        <v>255</v>
      </c>
      <c r="C13" s="676"/>
      <c r="D13" s="676"/>
      <c r="E13" s="676"/>
      <c r="F13" s="676"/>
      <c r="G13" s="676"/>
      <c r="H13" s="676"/>
      <c r="I13" s="676"/>
      <c r="J13" s="676"/>
      <c r="K13" s="676"/>
      <c r="L13" s="676"/>
      <c r="M13" s="676"/>
      <c r="N13" s="676"/>
      <c r="O13" s="676"/>
      <c r="P13" s="676"/>
      <c r="Q13" s="677"/>
      <c r="R13" s="678" t="s">
        <v>235</v>
      </c>
      <c r="S13" s="679"/>
      <c r="T13" s="679"/>
      <c r="U13" s="679"/>
      <c r="V13" s="679"/>
      <c r="W13" s="679"/>
      <c r="X13" s="679"/>
      <c r="Y13" s="680"/>
      <c r="Z13" s="715" t="s">
        <v>235</v>
      </c>
      <c r="AA13" s="715"/>
      <c r="AB13" s="715"/>
      <c r="AC13" s="715"/>
      <c r="AD13" s="716" t="s">
        <v>235</v>
      </c>
      <c r="AE13" s="716"/>
      <c r="AF13" s="716"/>
      <c r="AG13" s="716"/>
      <c r="AH13" s="716"/>
      <c r="AI13" s="716"/>
      <c r="AJ13" s="716"/>
      <c r="AK13" s="716"/>
      <c r="AL13" s="681" t="s">
        <v>235</v>
      </c>
      <c r="AM13" s="682"/>
      <c r="AN13" s="682"/>
      <c r="AO13" s="717"/>
      <c r="AP13" s="675" t="s">
        <v>256</v>
      </c>
      <c r="AQ13" s="676"/>
      <c r="AR13" s="676"/>
      <c r="AS13" s="676"/>
      <c r="AT13" s="676"/>
      <c r="AU13" s="676"/>
      <c r="AV13" s="676"/>
      <c r="AW13" s="676"/>
      <c r="AX13" s="676"/>
      <c r="AY13" s="676"/>
      <c r="AZ13" s="676"/>
      <c r="BA13" s="676"/>
      <c r="BB13" s="676"/>
      <c r="BC13" s="676"/>
      <c r="BD13" s="676"/>
      <c r="BE13" s="676"/>
      <c r="BF13" s="677"/>
      <c r="BG13" s="678">
        <v>339836</v>
      </c>
      <c r="BH13" s="679"/>
      <c r="BI13" s="679"/>
      <c r="BJ13" s="679"/>
      <c r="BK13" s="679"/>
      <c r="BL13" s="679"/>
      <c r="BM13" s="679"/>
      <c r="BN13" s="680"/>
      <c r="BO13" s="715">
        <v>57.5</v>
      </c>
      <c r="BP13" s="715"/>
      <c r="BQ13" s="715"/>
      <c r="BR13" s="715"/>
      <c r="BS13" s="684">
        <v>26767</v>
      </c>
      <c r="BT13" s="679"/>
      <c r="BU13" s="679"/>
      <c r="BV13" s="679"/>
      <c r="BW13" s="679"/>
      <c r="BX13" s="679"/>
      <c r="BY13" s="679"/>
      <c r="BZ13" s="679"/>
      <c r="CA13" s="679"/>
      <c r="CB13" s="722"/>
      <c r="CD13" s="711" t="s">
        <v>257</v>
      </c>
      <c r="CE13" s="712"/>
      <c r="CF13" s="712"/>
      <c r="CG13" s="712"/>
      <c r="CH13" s="712"/>
      <c r="CI13" s="712"/>
      <c r="CJ13" s="712"/>
      <c r="CK13" s="712"/>
      <c r="CL13" s="712"/>
      <c r="CM13" s="712"/>
      <c r="CN13" s="712"/>
      <c r="CO13" s="712"/>
      <c r="CP13" s="712"/>
      <c r="CQ13" s="713"/>
      <c r="CR13" s="678">
        <v>501224</v>
      </c>
      <c r="CS13" s="679"/>
      <c r="CT13" s="679"/>
      <c r="CU13" s="679"/>
      <c r="CV13" s="679"/>
      <c r="CW13" s="679"/>
      <c r="CX13" s="679"/>
      <c r="CY13" s="680"/>
      <c r="CZ13" s="715">
        <v>13.4</v>
      </c>
      <c r="DA13" s="715"/>
      <c r="DB13" s="715"/>
      <c r="DC13" s="715"/>
      <c r="DD13" s="684">
        <v>382140</v>
      </c>
      <c r="DE13" s="679"/>
      <c r="DF13" s="679"/>
      <c r="DG13" s="679"/>
      <c r="DH13" s="679"/>
      <c r="DI13" s="679"/>
      <c r="DJ13" s="679"/>
      <c r="DK13" s="679"/>
      <c r="DL13" s="679"/>
      <c r="DM13" s="679"/>
      <c r="DN13" s="679"/>
      <c r="DO13" s="679"/>
      <c r="DP13" s="680"/>
      <c r="DQ13" s="684">
        <v>162516</v>
      </c>
      <c r="DR13" s="679"/>
      <c r="DS13" s="679"/>
      <c r="DT13" s="679"/>
      <c r="DU13" s="679"/>
      <c r="DV13" s="679"/>
      <c r="DW13" s="679"/>
      <c r="DX13" s="679"/>
      <c r="DY13" s="679"/>
      <c r="DZ13" s="679"/>
      <c r="EA13" s="679"/>
      <c r="EB13" s="679"/>
      <c r="EC13" s="722"/>
    </row>
    <row r="14" spans="2:143" ht="11.25" customHeight="1" x14ac:dyDescent="0.15">
      <c r="B14" s="675" t="s">
        <v>258</v>
      </c>
      <c r="C14" s="676"/>
      <c r="D14" s="676"/>
      <c r="E14" s="676"/>
      <c r="F14" s="676"/>
      <c r="G14" s="676"/>
      <c r="H14" s="676"/>
      <c r="I14" s="676"/>
      <c r="J14" s="676"/>
      <c r="K14" s="676"/>
      <c r="L14" s="676"/>
      <c r="M14" s="676"/>
      <c r="N14" s="676"/>
      <c r="O14" s="676"/>
      <c r="P14" s="676"/>
      <c r="Q14" s="677"/>
      <c r="R14" s="678">
        <v>5598</v>
      </c>
      <c r="S14" s="679"/>
      <c r="T14" s="679"/>
      <c r="U14" s="679"/>
      <c r="V14" s="679"/>
      <c r="W14" s="679"/>
      <c r="X14" s="679"/>
      <c r="Y14" s="680"/>
      <c r="Z14" s="715">
        <v>0.1</v>
      </c>
      <c r="AA14" s="715"/>
      <c r="AB14" s="715"/>
      <c r="AC14" s="715"/>
      <c r="AD14" s="716">
        <v>5598</v>
      </c>
      <c r="AE14" s="716"/>
      <c r="AF14" s="716"/>
      <c r="AG14" s="716"/>
      <c r="AH14" s="716"/>
      <c r="AI14" s="716"/>
      <c r="AJ14" s="716"/>
      <c r="AK14" s="716"/>
      <c r="AL14" s="681">
        <v>0.2</v>
      </c>
      <c r="AM14" s="682"/>
      <c r="AN14" s="682"/>
      <c r="AO14" s="717"/>
      <c r="AP14" s="675" t="s">
        <v>259</v>
      </c>
      <c r="AQ14" s="676"/>
      <c r="AR14" s="676"/>
      <c r="AS14" s="676"/>
      <c r="AT14" s="676"/>
      <c r="AU14" s="676"/>
      <c r="AV14" s="676"/>
      <c r="AW14" s="676"/>
      <c r="AX14" s="676"/>
      <c r="AY14" s="676"/>
      <c r="AZ14" s="676"/>
      <c r="BA14" s="676"/>
      <c r="BB14" s="676"/>
      <c r="BC14" s="676"/>
      <c r="BD14" s="676"/>
      <c r="BE14" s="676"/>
      <c r="BF14" s="677"/>
      <c r="BG14" s="678">
        <v>14010</v>
      </c>
      <c r="BH14" s="679"/>
      <c r="BI14" s="679"/>
      <c r="BJ14" s="679"/>
      <c r="BK14" s="679"/>
      <c r="BL14" s="679"/>
      <c r="BM14" s="679"/>
      <c r="BN14" s="680"/>
      <c r="BO14" s="715">
        <v>2.4</v>
      </c>
      <c r="BP14" s="715"/>
      <c r="BQ14" s="715"/>
      <c r="BR14" s="715"/>
      <c r="BS14" s="684" t="s">
        <v>127</v>
      </c>
      <c r="BT14" s="679"/>
      <c r="BU14" s="679"/>
      <c r="BV14" s="679"/>
      <c r="BW14" s="679"/>
      <c r="BX14" s="679"/>
      <c r="BY14" s="679"/>
      <c r="BZ14" s="679"/>
      <c r="CA14" s="679"/>
      <c r="CB14" s="722"/>
      <c r="CD14" s="711" t="s">
        <v>260</v>
      </c>
      <c r="CE14" s="712"/>
      <c r="CF14" s="712"/>
      <c r="CG14" s="712"/>
      <c r="CH14" s="712"/>
      <c r="CI14" s="712"/>
      <c r="CJ14" s="712"/>
      <c r="CK14" s="712"/>
      <c r="CL14" s="712"/>
      <c r="CM14" s="712"/>
      <c r="CN14" s="712"/>
      <c r="CO14" s="712"/>
      <c r="CP14" s="712"/>
      <c r="CQ14" s="713"/>
      <c r="CR14" s="678">
        <v>164454</v>
      </c>
      <c r="CS14" s="679"/>
      <c r="CT14" s="679"/>
      <c r="CU14" s="679"/>
      <c r="CV14" s="679"/>
      <c r="CW14" s="679"/>
      <c r="CX14" s="679"/>
      <c r="CY14" s="680"/>
      <c r="CZ14" s="715">
        <v>4.4000000000000004</v>
      </c>
      <c r="DA14" s="715"/>
      <c r="DB14" s="715"/>
      <c r="DC14" s="715"/>
      <c r="DD14" s="684">
        <v>22160</v>
      </c>
      <c r="DE14" s="679"/>
      <c r="DF14" s="679"/>
      <c r="DG14" s="679"/>
      <c r="DH14" s="679"/>
      <c r="DI14" s="679"/>
      <c r="DJ14" s="679"/>
      <c r="DK14" s="679"/>
      <c r="DL14" s="679"/>
      <c r="DM14" s="679"/>
      <c r="DN14" s="679"/>
      <c r="DO14" s="679"/>
      <c r="DP14" s="680"/>
      <c r="DQ14" s="684">
        <v>144082</v>
      </c>
      <c r="DR14" s="679"/>
      <c r="DS14" s="679"/>
      <c r="DT14" s="679"/>
      <c r="DU14" s="679"/>
      <c r="DV14" s="679"/>
      <c r="DW14" s="679"/>
      <c r="DX14" s="679"/>
      <c r="DY14" s="679"/>
      <c r="DZ14" s="679"/>
      <c r="EA14" s="679"/>
      <c r="EB14" s="679"/>
      <c r="EC14" s="722"/>
    </row>
    <row r="15" spans="2:143" ht="11.25" customHeight="1" x14ac:dyDescent="0.15">
      <c r="B15" s="675" t="s">
        <v>261</v>
      </c>
      <c r="C15" s="676"/>
      <c r="D15" s="676"/>
      <c r="E15" s="676"/>
      <c r="F15" s="676"/>
      <c r="G15" s="676"/>
      <c r="H15" s="676"/>
      <c r="I15" s="676"/>
      <c r="J15" s="676"/>
      <c r="K15" s="676"/>
      <c r="L15" s="676"/>
      <c r="M15" s="676"/>
      <c r="N15" s="676"/>
      <c r="O15" s="676"/>
      <c r="P15" s="676"/>
      <c r="Q15" s="677"/>
      <c r="R15" s="678" t="s">
        <v>235</v>
      </c>
      <c r="S15" s="679"/>
      <c r="T15" s="679"/>
      <c r="U15" s="679"/>
      <c r="V15" s="679"/>
      <c r="W15" s="679"/>
      <c r="X15" s="679"/>
      <c r="Y15" s="680"/>
      <c r="Z15" s="715" t="s">
        <v>235</v>
      </c>
      <c r="AA15" s="715"/>
      <c r="AB15" s="715"/>
      <c r="AC15" s="715"/>
      <c r="AD15" s="716" t="s">
        <v>235</v>
      </c>
      <c r="AE15" s="716"/>
      <c r="AF15" s="716"/>
      <c r="AG15" s="716"/>
      <c r="AH15" s="716"/>
      <c r="AI15" s="716"/>
      <c r="AJ15" s="716"/>
      <c r="AK15" s="716"/>
      <c r="AL15" s="681" t="s">
        <v>246</v>
      </c>
      <c r="AM15" s="682"/>
      <c r="AN15" s="682"/>
      <c r="AO15" s="717"/>
      <c r="AP15" s="675" t="s">
        <v>262</v>
      </c>
      <c r="AQ15" s="676"/>
      <c r="AR15" s="676"/>
      <c r="AS15" s="676"/>
      <c r="AT15" s="676"/>
      <c r="AU15" s="676"/>
      <c r="AV15" s="676"/>
      <c r="AW15" s="676"/>
      <c r="AX15" s="676"/>
      <c r="AY15" s="676"/>
      <c r="AZ15" s="676"/>
      <c r="BA15" s="676"/>
      <c r="BB15" s="676"/>
      <c r="BC15" s="676"/>
      <c r="BD15" s="676"/>
      <c r="BE15" s="676"/>
      <c r="BF15" s="677"/>
      <c r="BG15" s="678">
        <v>17096</v>
      </c>
      <c r="BH15" s="679"/>
      <c r="BI15" s="679"/>
      <c r="BJ15" s="679"/>
      <c r="BK15" s="679"/>
      <c r="BL15" s="679"/>
      <c r="BM15" s="679"/>
      <c r="BN15" s="680"/>
      <c r="BO15" s="715">
        <v>2.9</v>
      </c>
      <c r="BP15" s="715"/>
      <c r="BQ15" s="715"/>
      <c r="BR15" s="715"/>
      <c r="BS15" s="684" t="s">
        <v>235</v>
      </c>
      <c r="BT15" s="679"/>
      <c r="BU15" s="679"/>
      <c r="BV15" s="679"/>
      <c r="BW15" s="679"/>
      <c r="BX15" s="679"/>
      <c r="BY15" s="679"/>
      <c r="BZ15" s="679"/>
      <c r="CA15" s="679"/>
      <c r="CB15" s="722"/>
      <c r="CD15" s="711" t="s">
        <v>263</v>
      </c>
      <c r="CE15" s="712"/>
      <c r="CF15" s="712"/>
      <c r="CG15" s="712"/>
      <c r="CH15" s="712"/>
      <c r="CI15" s="712"/>
      <c r="CJ15" s="712"/>
      <c r="CK15" s="712"/>
      <c r="CL15" s="712"/>
      <c r="CM15" s="712"/>
      <c r="CN15" s="712"/>
      <c r="CO15" s="712"/>
      <c r="CP15" s="712"/>
      <c r="CQ15" s="713"/>
      <c r="CR15" s="678">
        <v>557570</v>
      </c>
      <c r="CS15" s="679"/>
      <c r="CT15" s="679"/>
      <c r="CU15" s="679"/>
      <c r="CV15" s="679"/>
      <c r="CW15" s="679"/>
      <c r="CX15" s="679"/>
      <c r="CY15" s="680"/>
      <c r="CZ15" s="715">
        <v>14.9</v>
      </c>
      <c r="DA15" s="715"/>
      <c r="DB15" s="715"/>
      <c r="DC15" s="715"/>
      <c r="DD15" s="684">
        <v>219673</v>
      </c>
      <c r="DE15" s="679"/>
      <c r="DF15" s="679"/>
      <c r="DG15" s="679"/>
      <c r="DH15" s="679"/>
      <c r="DI15" s="679"/>
      <c r="DJ15" s="679"/>
      <c r="DK15" s="679"/>
      <c r="DL15" s="679"/>
      <c r="DM15" s="679"/>
      <c r="DN15" s="679"/>
      <c r="DO15" s="679"/>
      <c r="DP15" s="680"/>
      <c r="DQ15" s="684">
        <v>293555</v>
      </c>
      <c r="DR15" s="679"/>
      <c r="DS15" s="679"/>
      <c r="DT15" s="679"/>
      <c r="DU15" s="679"/>
      <c r="DV15" s="679"/>
      <c r="DW15" s="679"/>
      <c r="DX15" s="679"/>
      <c r="DY15" s="679"/>
      <c r="DZ15" s="679"/>
      <c r="EA15" s="679"/>
      <c r="EB15" s="679"/>
      <c r="EC15" s="722"/>
    </row>
    <row r="16" spans="2:143" ht="11.25" customHeight="1" x14ac:dyDescent="0.15">
      <c r="B16" s="675" t="s">
        <v>264</v>
      </c>
      <c r="C16" s="676"/>
      <c r="D16" s="676"/>
      <c r="E16" s="676"/>
      <c r="F16" s="676"/>
      <c r="G16" s="676"/>
      <c r="H16" s="676"/>
      <c r="I16" s="676"/>
      <c r="J16" s="676"/>
      <c r="K16" s="676"/>
      <c r="L16" s="676"/>
      <c r="M16" s="676"/>
      <c r="N16" s="676"/>
      <c r="O16" s="676"/>
      <c r="P16" s="676"/>
      <c r="Q16" s="677"/>
      <c r="R16" s="678">
        <v>1359</v>
      </c>
      <c r="S16" s="679"/>
      <c r="T16" s="679"/>
      <c r="U16" s="679"/>
      <c r="V16" s="679"/>
      <c r="W16" s="679"/>
      <c r="X16" s="679"/>
      <c r="Y16" s="680"/>
      <c r="Z16" s="715">
        <v>0</v>
      </c>
      <c r="AA16" s="715"/>
      <c r="AB16" s="715"/>
      <c r="AC16" s="715"/>
      <c r="AD16" s="716">
        <v>1359</v>
      </c>
      <c r="AE16" s="716"/>
      <c r="AF16" s="716"/>
      <c r="AG16" s="716"/>
      <c r="AH16" s="716"/>
      <c r="AI16" s="716"/>
      <c r="AJ16" s="716"/>
      <c r="AK16" s="716"/>
      <c r="AL16" s="681">
        <v>0.1</v>
      </c>
      <c r="AM16" s="682"/>
      <c r="AN16" s="682"/>
      <c r="AO16" s="717"/>
      <c r="AP16" s="675" t="s">
        <v>265</v>
      </c>
      <c r="AQ16" s="676"/>
      <c r="AR16" s="676"/>
      <c r="AS16" s="676"/>
      <c r="AT16" s="676"/>
      <c r="AU16" s="676"/>
      <c r="AV16" s="676"/>
      <c r="AW16" s="676"/>
      <c r="AX16" s="676"/>
      <c r="AY16" s="676"/>
      <c r="AZ16" s="676"/>
      <c r="BA16" s="676"/>
      <c r="BB16" s="676"/>
      <c r="BC16" s="676"/>
      <c r="BD16" s="676"/>
      <c r="BE16" s="676"/>
      <c r="BF16" s="677"/>
      <c r="BG16" s="678" t="s">
        <v>127</v>
      </c>
      <c r="BH16" s="679"/>
      <c r="BI16" s="679"/>
      <c r="BJ16" s="679"/>
      <c r="BK16" s="679"/>
      <c r="BL16" s="679"/>
      <c r="BM16" s="679"/>
      <c r="BN16" s="680"/>
      <c r="BO16" s="715" t="s">
        <v>235</v>
      </c>
      <c r="BP16" s="715"/>
      <c r="BQ16" s="715"/>
      <c r="BR16" s="715"/>
      <c r="BS16" s="684" t="s">
        <v>246</v>
      </c>
      <c r="BT16" s="679"/>
      <c r="BU16" s="679"/>
      <c r="BV16" s="679"/>
      <c r="BW16" s="679"/>
      <c r="BX16" s="679"/>
      <c r="BY16" s="679"/>
      <c r="BZ16" s="679"/>
      <c r="CA16" s="679"/>
      <c r="CB16" s="722"/>
      <c r="CD16" s="711" t="s">
        <v>266</v>
      </c>
      <c r="CE16" s="712"/>
      <c r="CF16" s="712"/>
      <c r="CG16" s="712"/>
      <c r="CH16" s="712"/>
      <c r="CI16" s="712"/>
      <c r="CJ16" s="712"/>
      <c r="CK16" s="712"/>
      <c r="CL16" s="712"/>
      <c r="CM16" s="712"/>
      <c r="CN16" s="712"/>
      <c r="CO16" s="712"/>
      <c r="CP16" s="712"/>
      <c r="CQ16" s="713"/>
      <c r="CR16" s="678">
        <v>7713</v>
      </c>
      <c r="CS16" s="679"/>
      <c r="CT16" s="679"/>
      <c r="CU16" s="679"/>
      <c r="CV16" s="679"/>
      <c r="CW16" s="679"/>
      <c r="CX16" s="679"/>
      <c r="CY16" s="680"/>
      <c r="CZ16" s="715">
        <v>0.2</v>
      </c>
      <c r="DA16" s="715"/>
      <c r="DB16" s="715"/>
      <c r="DC16" s="715"/>
      <c r="DD16" s="684" t="s">
        <v>235</v>
      </c>
      <c r="DE16" s="679"/>
      <c r="DF16" s="679"/>
      <c r="DG16" s="679"/>
      <c r="DH16" s="679"/>
      <c r="DI16" s="679"/>
      <c r="DJ16" s="679"/>
      <c r="DK16" s="679"/>
      <c r="DL16" s="679"/>
      <c r="DM16" s="679"/>
      <c r="DN16" s="679"/>
      <c r="DO16" s="679"/>
      <c r="DP16" s="680"/>
      <c r="DQ16" s="684">
        <v>7656</v>
      </c>
      <c r="DR16" s="679"/>
      <c r="DS16" s="679"/>
      <c r="DT16" s="679"/>
      <c r="DU16" s="679"/>
      <c r="DV16" s="679"/>
      <c r="DW16" s="679"/>
      <c r="DX16" s="679"/>
      <c r="DY16" s="679"/>
      <c r="DZ16" s="679"/>
      <c r="EA16" s="679"/>
      <c r="EB16" s="679"/>
      <c r="EC16" s="722"/>
    </row>
    <row r="17" spans="2:133" ht="11.25" customHeight="1" x14ac:dyDescent="0.15">
      <c r="B17" s="675" t="s">
        <v>267</v>
      </c>
      <c r="C17" s="676"/>
      <c r="D17" s="676"/>
      <c r="E17" s="676"/>
      <c r="F17" s="676"/>
      <c r="G17" s="676"/>
      <c r="H17" s="676"/>
      <c r="I17" s="676"/>
      <c r="J17" s="676"/>
      <c r="K17" s="676"/>
      <c r="L17" s="676"/>
      <c r="M17" s="676"/>
      <c r="N17" s="676"/>
      <c r="O17" s="676"/>
      <c r="P17" s="676"/>
      <c r="Q17" s="677"/>
      <c r="R17" s="678">
        <v>14112</v>
      </c>
      <c r="S17" s="679"/>
      <c r="T17" s="679"/>
      <c r="U17" s="679"/>
      <c r="V17" s="679"/>
      <c r="W17" s="679"/>
      <c r="X17" s="679"/>
      <c r="Y17" s="680"/>
      <c r="Z17" s="715">
        <v>0.4</v>
      </c>
      <c r="AA17" s="715"/>
      <c r="AB17" s="715"/>
      <c r="AC17" s="715"/>
      <c r="AD17" s="716">
        <v>14112</v>
      </c>
      <c r="AE17" s="716"/>
      <c r="AF17" s="716"/>
      <c r="AG17" s="716"/>
      <c r="AH17" s="716"/>
      <c r="AI17" s="716"/>
      <c r="AJ17" s="716"/>
      <c r="AK17" s="716"/>
      <c r="AL17" s="681">
        <v>0.6</v>
      </c>
      <c r="AM17" s="682"/>
      <c r="AN17" s="682"/>
      <c r="AO17" s="717"/>
      <c r="AP17" s="675" t="s">
        <v>268</v>
      </c>
      <c r="AQ17" s="676"/>
      <c r="AR17" s="676"/>
      <c r="AS17" s="676"/>
      <c r="AT17" s="676"/>
      <c r="AU17" s="676"/>
      <c r="AV17" s="676"/>
      <c r="AW17" s="676"/>
      <c r="AX17" s="676"/>
      <c r="AY17" s="676"/>
      <c r="AZ17" s="676"/>
      <c r="BA17" s="676"/>
      <c r="BB17" s="676"/>
      <c r="BC17" s="676"/>
      <c r="BD17" s="676"/>
      <c r="BE17" s="676"/>
      <c r="BF17" s="677"/>
      <c r="BG17" s="678" t="s">
        <v>235</v>
      </c>
      <c r="BH17" s="679"/>
      <c r="BI17" s="679"/>
      <c r="BJ17" s="679"/>
      <c r="BK17" s="679"/>
      <c r="BL17" s="679"/>
      <c r="BM17" s="679"/>
      <c r="BN17" s="680"/>
      <c r="BO17" s="715" t="s">
        <v>235</v>
      </c>
      <c r="BP17" s="715"/>
      <c r="BQ17" s="715"/>
      <c r="BR17" s="715"/>
      <c r="BS17" s="684" t="s">
        <v>235</v>
      </c>
      <c r="BT17" s="679"/>
      <c r="BU17" s="679"/>
      <c r="BV17" s="679"/>
      <c r="BW17" s="679"/>
      <c r="BX17" s="679"/>
      <c r="BY17" s="679"/>
      <c r="BZ17" s="679"/>
      <c r="CA17" s="679"/>
      <c r="CB17" s="722"/>
      <c r="CD17" s="711" t="s">
        <v>269</v>
      </c>
      <c r="CE17" s="712"/>
      <c r="CF17" s="712"/>
      <c r="CG17" s="712"/>
      <c r="CH17" s="712"/>
      <c r="CI17" s="712"/>
      <c r="CJ17" s="712"/>
      <c r="CK17" s="712"/>
      <c r="CL17" s="712"/>
      <c r="CM17" s="712"/>
      <c r="CN17" s="712"/>
      <c r="CO17" s="712"/>
      <c r="CP17" s="712"/>
      <c r="CQ17" s="713"/>
      <c r="CR17" s="678">
        <v>417975</v>
      </c>
      <c r="CS17" s="679"/>
      <c r="CT17" s="679"/>
      <c r="CU17" s="679"/>
      <c r="CV17" s="679"/>
      <c r="CW17" s="679"/>
      <c r="CX17" s="679"/>
      <c r="CY17" s="680"/>
      <c r="CZ17" s="715">
        <v>11.1</v>
      </c>
      <c r="DA17" s="715"/>
      <c r="DB17" s="715"/>
      <c r="DC17" s="715"/>
      <c r="DD17" s="684" t="s">
        <v>235</v>
      </c>
      <c r="DE17" s="679"/>
      <c r="DF17" s="679"/>
      <c r="DG17" s="679"/>
      <c r="DH17" s="679"/>
      <c r="DI17" s="679"/>
      <c r="DJ17" s="679"/>
      <c r="DK17" s="679"/>
      <c r="DL17" s="679"/>
      <c r="DM17" s="679"/>
      <c r="DN17" s="679"/>
      <c r="DO17" s="679"/>
      <c r="DP17" s="680"/>
      <c r="DQ17" s="684">
        <v>413410</v>
      </c>
      <c r="DR17" s="679"/>
      <c r="DS17" s="679"/>
      <c r="DT17" s="679"/>
      <c r="DU17" s="679"/>
      <c r="DV17" s="679"/>
      <c r="DW17" s="679"/>
      <c r="DX17" s="679"/>
      <c r="DY17" s="679"/>
      <c r="DZ17" s="679"/>
      <c r="EA17" s="679"/>
      <c r="EB17" s="679"/>
      <c r="EC17" s="722"/>
    </row>
    <row r="18" spans="2:133" ht="11.25" customHeight="1" x14ac:dyDescent="0.15">
      <c r="B18" s="675" t="s">
        <v>270</v>
      </c>
      <c r="C18" s="676"/>
      <c r="D18" s="676"/>
      <c r="E18" s="676"/>
      <c r="F18" s="676"/>
      <c r="G18" s="676"/>
      <c r="H18" s="676"/>
      <c r="I18" s="676"/>
      <c r="J18" s="676"/>
      <c r="K18" s="676"/>
      <c r="L18" s="676"/>
      <c r="M18" s="676"/>
      <c r="N18" s="676"/>
      <c r="O18" s="676"/>
      <c r="P18" s="676"/>
      <c r="Q18" s="677"/>
      <c r="R18" s="678">
        <v>1781</v>
      </c>
      <c r="S18" s="679"/>
      <c r="T18" s="679"/>
      <c r="U18" s="679"/>
      <c r="V18" s="679"/>
      <c r="W18" s="679"/>
      <c r="X18" s="679"/>
      <c r="Y18" s="680"/>
      <c r="Z18" s="715">
        <v>0</v>
      </c>
      <c r="AA18" s="715"/>
      <c r="AB18" s="715"/>
      <c r="AC18" s="715"/>
      <c r="AD18" s="716">
        <v>1781</v>
      </c>
      <c r="AE18" s="716"/>
      <c r="AF18" s="716"/>
      <c r="AG18" s="716"/>
      <c r="AH18" s="716"/>
      <c r="AI18" s="716"/>
      <c r="AJ18" s="716"/>
      <c r="AK18" s="716"/>
      <c r="AL18" s="681">
        <v>0.1</v>
      </c>
      <c r="AM18" s="682"/>
      <c r="AN18" s="682"/>
      <c r="AO18" s="717"/>
      <c r="AP18" s="675" t="s">
        <v>271</v>
      </c>
      <c r="AQ18" s="676"/>
      <c r="AR18" s="676"/>
      <c r="AS18" s="676"/>
      <c r="AT18" s="676"/>
      <c r="AU18" s="676"/>
      <c r="AV18" s="676"/>
      <c r="AW18" s="676"/>
      <c r="AX18" s="676"/>
      <c r="AY18" s="676"/>
      <c r="AZ18" s="676"/>
      <c r="BA18" s="676"/>
      <c r="BB18" s="676"/>
      <c r="BC18" s="676"/>
      <c r="BD18" s="676"/>
      <c r="BE18" s="676"/>
      <c r="BF18" s="677"/>
      <c r="BG18" s="678" t="s">
        <v>235</v>
      </c>
      <c r="BH18" s="679"/>
      <c r="BI18" s="679"/>
      <c r="BJ18" s="679"/>
      <c r="BK18" s="679"/>
      <c r="BL18" s="679"/>
      <c r="BM18" s="679"/>
      <c r="BN18" s="680"/>
      <c r="BO18" s="715" t="s">
        <v>127</v>
      </c>
      <c r="BP18" s="715"/>
      <c r="BQ18" s="715"/>
      <c r="BR18" s="715"/>
      <c r="BS18" s="684" t="s">
        <v>235</v>
      </c>
      <c r="BT18" s="679"/>
      <c r="BU18" s="679"/>
      <c r="BV18" s="679"/>
      <c r="BW18" s="679"/>
      <c r="BX18" s="679"/>
      <c r="BY18" s="679"/>
      <c r="BZ18" s="679"/>
      <c r="CA18" s="679"/>
      <c r="CB18" s="722"/>
      <c r="CD18" s="711" t="s">
        <v>272</v>
      </c>
      <c r="CE18" s="712"/>
      <c r="CF18" s="712"/>
      <c r="CG18" s="712"/>
      <c r="CH18" s="712"/>
      <c r="CI18" s="712"/>
      <c r="CJ18" s="712"/>
      <c r="CK18" s="712"/>
      <c r="CL18" s="712"/>
      <c r="CM18" s="712"/>
      <c r="CN18" s="712"/>
      <c r="CO18" s="712"/>
      <c r="CP18" s="712"/>
      <c r="CQ18" s="713"/>
      <c r="CR18" s="678" t="s">
        <v>235</v>
      </c>
      <c r="CS18" s="679"/>
      <c r="CT18" s="679"/>
      <c r="CU18" s="679"/>
      <c r="CV18" s="679"/>
      <c r="CW18" s="679"/>
      <c r="CX18" s="679"/>
      <c r="CY18" s="680"/>
      <c r="CZ18" s="715" t="s">
        <v>235</v>
      </c>
      <c r="DA18" s="715"/>
      <c r="DB18" s="715"/>
      <c r="DC18" s="715"/>
      <c r="DD18" s="684" t="s">
        <v>235</v>
      </c>
      <c r="DE18" s="679"/>
      <c r="DF18" s="679"/>
      <c r="DG18" s="679"/>
      <c r="DH18" s="679"/>
      <c r="DI18" s="679"/>
      <c r="DJ18" s="679"/>
      <c r="DK18" s="679"/>
      <c r="DL18" s="679"/>
      <c r="DM18" s="679"/>
      <c r="DN18" s="679"/>
      <c r="DO18" s="679"/>
      <c r="DP18" s="680"/>
      <c r="DQ18" s="684" t="s">
        <v>235</v>
      </c>
      <c r="DR18" s="679"/>
      <c r="DS18" s="679"/>
      <c r="DT18" s="679"/>
      <c r="DU18" s="679"/>
      <c r="DV18" s="679"/>
      <c r="DW18" s="679"/>
      <c r="DX18" s="679"/>
      <c r="DY18" s="679"/>
      <c r="DZ18" s="679"/>
      <c r="EA18" s="679"/>
      <c r="EB18" s="679"/>
      <c r="EC18" s="722"/>
    </row>
    <row r="19" spans="2:133" ht="11.25" customHeight="1" x14ac:dyDescent="0.15">
      <c r="B19" s="675" t="s">
        <v>273</v>
      </c>
      <c r="C19" s="676"/>
      <c r="D19" s="676"/>
      <c r="E19" s="676"/>
      <c r="F19" s="676"/>
      <c r="G19" s="676"/>
      <c r="H19" s="676"/>
      <c r="I19" s="676"/>
      <c r="J19" s="676"/>
      <c r="K19" s="676"/>
      <c r="L19" s="676"/>
      <c r="M19" s="676"/>
      <c r="N19" s="676"/>
      <c r="O19" s="676"/>
      <c r="P19" s="676"/>
      <c r="Q19" s="677"/>
      <c r="R19" s="678">
        <v>721</v>
      </c>
      <c r="S19" s="679"/>
      <c r="T19" s="679"/>
      <c r="U19" s="679"/>
      <c r="V19" s="679"/>
      <c r="W19" s="679"/>
      <c r="X19" s="679"/>
      <c r="Y19" s="680"/>
      <c r="Z19" s="715">
        <v>0</v>
      </c>
      <c r="AA19" s="715"/>
      <c r="AB19" s="715"/>
      <c r="AC19" s="715"/>
      <c r="AD19" s="716">
        <v>721</v>
      </c>
      <c r="AE19" s="716"/>
      <c r="AF19" s="716"/>
      <c r="AG19" s="716"/>
      <c r="AH19" s="716"/>
      <c r="AI19" s="716"/>
      <c r="AJ19" s="716"/>
      <c r="AK19" s="716"/>
      <c r="AL19" s="681">
        <v>0</v>
      </c>
      <c r="AM19" s="682"/>
      <c r="AN19" s="682"/>
      <c r="AO19" s="717"/>
      <c r="AP19" s="675" t="s">
        <v>274</v>
      </c>
      <c r="AQ19" s="676"/>
      <c r="AR19" s="676"/>
      <c r="AS19" s="676"/>
      <c r="AT19" s="676"/>
      <c r="AU19" s="676"/>
      <c r="AV19" s="676"/>
      <c r="AW19" s="676"/>
      <c r="AX19" s="676"/>
      <c r="AY19" s="676"/>
      <c r="AZ19" s="676"/>
      <c r="BA19" s="676"/>
      <c r="BB19" s="676"/>
      <c r="BC19" s="676"/>
      <c r="BD19" s="676"/>
      <c r="BE19" s="676"/>
      <c r="BF19" s="677"/>
      <c r="BG19" s="678">
        <v>15790</v>
      </c>
      <c r="BH19" s="679"/>
      <c r="BI19" s="679"/>
      <c r="BJ19" s="679"/>
      <c r="BK19" s="679"/>
      <c r="BL19" s="679"/>
      <c r="BM19" s="679"/>
      <c r="BN19" s="680"/>
      <c r="BO19" s="715">
        <v>2.7</v>
      </c>
      <c r="BP19" s="715"/>
      <c r="BQ19" s="715"/>
      <c r="BR19" s="715"/>
      <c r="BS19" s="684" t="s">
        <v>235</v>
      </c>
      <c r="BT19" s="679"/>
      <c r="BU19" s="679"/>
      <c r="BV19" s="679"/>
      <c r="BW19" s="679"/>
      <c r="BX19" s="679"/>
      <c r="BY19" s="679"/>
      <c r="BZ19" s="679"/>
      <c r="CA19" s="679"/>
      <c r="CB19" s="722"/>
      <c r="CD19" s="711" t="s">
        <v>275</v>
      </c>
      <c r="CE19" s="712"/>
      <c r="CF19" s="712"/>
      <c r="CG19" s="712"/>
      <c r="CH19" s="712"/>
      <c r="CI19" s="712"/>
      <c r="CJ19" s="712"/>
      <c r="CK19" s="712"/>
      <c r="CL19" s="712"/>
      <c r="CM19" s="712"/>
      <c r="CN19" s="712"/>
      <c r="CO19" s="712"/>
      <c r="CP19" s="712"/>
      <c r="CQ19" s="713"/>
      <c r="CR19" s="678" t="s">
        <v>246</v>
      </c>
      <c r="CS19" s="679"/>
      <c r="CT19" s="679"/>
      <c r="CU19" s="679"/>
      <c r="CV19" s="679"/>
      <c r="CW19" s="679"/>
      <c r="CX19" s="679"/>
      <c r="CY19" s="680"/>
      <c r="CZ19" s="715" t="s">
        <v>246</v>
      </c>
      <c r="DA19" s="715"/>
      <c r="DB19" s="715"/>
      <c r="DC19" s="715"/>
      <c r="DD19" s="684" t="s">
        <v>246</v>
      </c>
      <c r="DE19" s="679"/>
      <c r="DF19" s="679"/>
      <c r="DG19" s="679"/>
      <c r="DH19" s="679"/>
      <c r="DI19" s="679"/>
      <c r="DJ19" s="679"/>
      <c r="DK19" s="679"/>
      <c r="DL19" s="679"/>
      <c r="DM19" s="679"/>
      <c r="DN19" s="679"/>
      <c r="DO19" s="679"/>
      <c r="DP19" s="680"/>
      <c r="DQ19" s="684" t="s">
        <v>235</v>
      </c>
      <c r="DR19" s="679"/>
      <c r="DS19" s="679"/>
      <c r="DT19" s="679"/>
      <c r="DU19" s="679"/>
      <c r="DV19" s="679"/>
      <c r="DW19" s="679"/>
      <c r="DX19" s="679"/>
      <c r="DY19" s="679"/>
      <c r="DZ19" s="679"/>
      <c r="EA19" s="679"/>
      <c r="EB19" s="679"/>
      <c r="EC19" s="722"/>
    </row>
    <row r="20" spans="2:133" ht="11.25" customHeight="1" x14ac:dyDescent="0.15">
      <c r="B20" s="675" t="s">
        <v>276</v>
      </c>
      <c r="C20" s="676"/>
      <c r="D20" s="676"/>
      <c r="E20" s="676"/>
      <c r="F20" s="676"/>
      <c r="G20" s="676"/>
      <c r="H20" s="676"/>
      <c r="I20" s="676"/>
      <c r="J20" s="676"/>
      <c r="K20" s="676"/>
      <c r="L20" s="676"/>
      <c r="M20" s="676"/>
      <c r="N20" s="676"/>
      <c r="O20" s="676"/>
      <c r="P20" s="676"/>
      <c r="Q20" s="677"/>
      <c r="R20" s="678">
        <v>122</v>
      </c>
      <c r="S20" s="679"/>
      <c r="T20" s="679"/>
      <c r="U20" s="679"/>
      <c r="V20" s="679"/>
      <c r="W20" s="679"/>
      <c r="X20" s="679"/>
      <c r="Y20" s="680"/>
      <c r="Z20" s="715">
        <v>0</v>
      </c>
      <c r="AA20" s="715"/>
      <c r="AB20" s="715"/>
      <c r="AC20" s="715"/>
      <c r="AD20" s="716">
        <v>122</v>
      </c>
      <c r="AE20" s="716"/>
      <c r="AF20" s="716"/>
      <c r="AG20" s="716"/>
      <c r="AH20" s="716"/>
      <c r="AI20" s="716"/>
      <c r="AJ20" s="716"/>
      <c r="AK20" s="716"/>
      <c r="AL20" s="681">
        <v>0</v>
      </c>
      <c r="AM20" s="682"/>
      <c r="AN20" s="682"/>
      <c r="AO20" s="717"/>
      <c r="AP20" s="675" t="s">
        <v>277</v>
      </c>
      <c r="AQ20" s="676"/>
      <c r="AR20" s="676"/>
      <c r="AS20" s="676"/>
      <c r="AT20" s="676"/>
      <c r="AU20" s="676"/>
      <c r="AV20" s="676"/>
      <c r="AW20" s="676"/>
      <c r="AX20" s="676"/>
      <c r="AY20" s="676"/>
      <c r="AZ20" s="676"/>
      <c r="BA20" s="676"/>
      <c r="BB20" s="676"/>
      <c r="BC20" s="676"/>
      <c r="BD20" s="676"/>
      <c r="BE20" s="676"/>
      <c r="BF20" s="677"/>
      <c r="BG20" s="678">
        <v>15790</v>
      </c>
      <c r="BH20" s="679"/>
      <c r="BI20" s="679"/>
      <c r="BJ20" s="679"/>
      <c r="BK20" s="679"/>
      <c r="BL20" s="679"/>
      <c r="BM20" s="679"/>
      <c r="BN20" s="680"/>
      <c r="BO20" s="715">
        <v>2.7</v>
      </c>
      <c r="BP20" s="715"/>
      <c r="BQ20" s="715"/>
      <c r="BR20" s="715"/>
      <c r="BS20" s="684" t="s">
        <v>235</v>
      </c>
      <c r="BT20" s="679"/>
      <c r="BU20" s="679"/>
      <c r="BV20" s="679"/>
      <c r="BW20" s="679"/>
      <c r="BX20" s="679"/>
      <c r="BY20" s="679"/>
      <c r="BZ20" s="679"/>
      <c r="CA20" s="679"/>
      <c r="CB20" s="722"/>
      <c r="CD20" s="711" t="s">
        <v>278</v>
      </c>
      <c r="CE20" s="712"/>
      <c r="CF20" s="712"/>
      <c r="CG20" s="712"/>
      <c r="CH20" s="712"/>
      <c r="CI20" s="712"/>
      <c r="CJ20" s="712"/>
      <c r="CK20" s="712"/>
      <c r="CL20" s="712"/>
      <c r="CM20" s="712"/>
      <c r="CN20" s="712"/>
      <c r="CO20" s="712"/>
      <c r="CP20" s="712"/>
      <c r="CQ20" s="713"/>
      <c r="CR20" s="678">
        <v>3750923</v>
      </c>
      <c r="CS20" s="679"/>
      <c r="CT20" s="679"/>
      <c r="CU20" s="679"/>
      <c r="CV20" s="679"/>
      <c r="CW20" s="679"/>
      <c r="CX20" s="679"/>
      <c r="CY20" s="680"/>
      <c r="CZ20" s="715">
        <v>100</v>
      </c>
      <c r="DA20" s="715"/>
      <c r="DB20" s="715"/>
      <c r="DC20" s="715"/>
      <c r="DD20" s="684">
        <v>854436</v>
      </c>
      <c r="DE20" s="679"/>
      <c r="DF20" s="679"/>
      <c r="DG20" s="679"/>
      <c r="DH20" s="679"/>
      <c r="DI20" s="679"/>
      <c r="DJ20" s="679"/>
      <c r="DK20" s="679"/>
      <c r="DL20" s="679"/>
      <c r="DM20" s="679"/>
      <c r="DN20" s="679"/>
      <c r="DO20" s="679"/>
      <c r="DP20" s="680"/>
      <c r="DQ20" s="684">
        <v>2573118</v>
      </c>
      <c r="DR20" s="679"/>
      <c r="DS20" s="679"/>
      <c r="DT20" s="679"/>
      <c r="DU20" s="679"/>
      <c r="DV20" s="679"/>
      <c r="DW20" s="679"/>
      <c r="DX20" s="679"/>
      <c r="DY20" s="679"/>
      <c r="DZ20" s="679"/>
      <c r="EA20" s="679"/>
      <c r="EB20" s="679"/>
      <c r="EC20" s="722"/>
    </row>
    <row r="21" spans="2:133" ht="11.25" customHeight="1" x14ac:dyDescent="0.15">
      <c r="B21" s="675" t="s">
        <v>279</v>
      </c>
      <c r="C21" s="676"/>
      <c r="D21" s="676"/>
      <c r="E21" s="676"/>
      <c r="F21" s="676"/>
      <c r="G21" s="676"/>
      <c r="H21" s="676"/>
      <c r="I21" s="676"/>
      <c r="J21" s="676"/>
      <c r="K21" s="676"/>
      <c r="L21" s="676"/>
      <c r="M21" s="676"/>
      <c r="N21" s="676"/>
      <c r="O21" s="676"/>
      <c r="P21" s="676"/>
      <c r="Q21" s="677"/>
      <c r="R21" s="678">
        <v>11488</v>
      </c>
      <c r="S21" s="679"/>
      <c r="T21" s="679"/>
      <c r="U21" s="679"/>
      <c r="V21" s="679"/>
      <c r="W21" s="679"/>
      <c r="X21" s="679"/>
      <c r="Y21" s="680"/>
      <c r="Z21" s="715">
        <v>0.3</v>
      </c>
      <c r="AA21" s="715"/>
      <c r="AB21" s="715"/>
      <c r="AC21" s="715"/>
      <c r="AD21" s="716">
        <v>11488</v>
      </c>
      <c r="AE21" s="716"/>
      <c r="AF21" s="716"/>
      <c r="AG21" s="716"/>
      <c r="AH21" s="716"/>
      <c r="AI21" s="716"/>
      <c r="AJ21" s="716"/>
      <c r="AK21" s="716"/>
      <c r="AL21" s="681">
        <v>0.5</v>
      </c>
      <c r="AM21" s="682"/>
      <c r="AN21" s="682"/>
      <c r="AO21" s="717"/>
      <c r="AP21" s="772" t="s">
        <v>280</v>
      </c>
      <c r="AQ21" s="780"/>
      <c r="AR21" s="780"/>
      <c r="AS21" s="780"/>
      <c r="AT21" s="780"/>
      <c r="AU21" s="780"/>
      <c r="AV21" s="780"/>
      <c r="AW21" s="780"/>
      <c r="AX21" s="780"/>
      <c r="AY21" s="780"/>
      <c r="AZ21" s="780"/>
      <c r="BA21" s="780"/>
      <c r="BB21" s="780"/>
      <c r="BC21" s="780"/>
      <c r="BD21" s="780"/>
      <c r="BE21" s="780"/>
      <c r="BF21" s="774"/>
      <c r="BG21" s="678">
        <v>15790</v>
      </c>
      <c r="BH21" s="679"/>
      <c r="BI21" s="679"/>
      <c r="BJ21" s="679"/>
      <c r="BK21" s="679"/>
      <c r="BL21" s="679"/>
      <c r="BM21" s="679"/>
      <c r="BN21" s="680"/>
      <c r="BO21" s="715">
        <v>2.7</v>
      </c>
      <c r="BP21" s="715"/>
      <c r="BQ21" s="715"/>
      <c r="BR21" s="715"/>
      <c r="BS21" s="684" t="s">
        <v>246</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281</v>
      </c>
      <c r="C22" s="676"/>
      <c r="D22" s="676"/>
      <c r="E22" s="676"/>
      <c r="F22" s="676"/>
      <c r="G22" s="676"/>
      <c r="H22" s="676"/>
      <c r="I22" s="676"/>
      <c r="J22" s="676"/>
      <c r="K22" s="676"/>
      <c r="L22" s="676"/>
      <c r="M22" s="676"/>
      <c r="N22" s="676"/>
      <c r="O22" s="676"/>
      <c r="P22" s="676"/>
      <c r="Q22" s="677"/>
      <c r="R22" s="678">
        <v>1752597</v>
      </c>
      <c r="S22" s="679"/>
      <c r="T22" s="679"/>
      <c r="U22" s="679"/>
      <c r="V22" s="679"/>
      <c r="W22" s="679"/>
      <c r="X22" s="679"/>
      <c r="Y22" s="680"/>
      <c r="Z22" s="715">
        <v>45.2</v>
      </c>
      <c r="AA22" s="715"/>
      <c r="AB22" s="715"/>
      <c r="AC22" s="715"/>
      <c r="AD22" s="716">
        <v>1626429</v>
      </c>
      <c r="AE22" s="716"/>
      <c r="AF22" s="716"/>
      <c r="AG22" s="716"/>
      <c r="AH22" s="716"/>
      <c r="AI22" s="716"/>
      <c r="AJ22" s="716"/>
      <c r="AK22" s="716"/>
      <c r="AL22" s="681">
        <v>68.099999999999994</v>
      </c>
      <c r="AM22" s="682"/>
      <c r="AN22" s="682"/>
      <c r="AO22" s="717"/>
      <c r="AP22" s="772" t="s">
        <v>282</v>
      </c>
      <c r="AQ22" s="780"/>
      <c r="AR22" s="780"/>
      <c r="AS22" s="780"/>
      <c r="AT22" s="780"/>
      <c r="AU22" s="780"/>
      <c r="AV22" s="780"/>
      <c r="AW22" s="780"/>
      <c r="AX22" s="780"/>
      <c r="AY22" s="780"/>
      <c r="AZ22" s="780"/>
      <c r="BA22" s="780"/>
      <c r="BB22" s="780"/>
      <c r="BC22" s="780"/>
      <c r="BD22" s="780"/>
      <c r="BE22" s="780"/>
      <c r="BF22" s="774"/>
      <c r="BG22" s="678" t="s">
        <v>246</v>
      </c>
      <c r="BH22" s="679"/>
      <c r="BI22" s="679"/>
      <c r="BJ22" s="679"/>
      <c r="BK22" s="679"/>
      <c r="BL22" s="679"/>
      <c r="BM22" s="679"/>
      <c r="BN22" s="680"/>
      <c r="BO22" s="715" t="s">
        <v>246</v>
      </c>
      <c r="BP22" s="715"/>
      <c r="BQ22" s="715"/>
      <c r="BR22" s="715"/>
      <c r="BS22" s="684" t="s">
        <v>235</v>
      </c>
      <c r="BT22" s="679"/>
      <c r="BU22" s="679"/>
      <c r="BV22" s="679"/>
      <c r="BW22" s="679"/>
      <c r="BX22" s="679"/>
      <c r="BY22" s="679"/>
      <c r="BZ22" s="679"/>
      <c r="CA22" s="679"/>
      <c r="CB22" s="722"/>
      <c r="CD22" s="782" t="s">
        <v>283</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284</v>
      </c>
      <c r="C23" s="676"/>
      <c r="D23" s="676"/>
      <c r="E23" s="676"/>
      <c r="F23" s="676"/>
      <c r="G23" s="676"/>
      <c r="H23" s="676"/>
      <c r="I23" s="676"/>
      <c r="J23" s="676"/>
      <c r="K23" s="676"/>
      <c r="L23" s="676"/>
      <c r="M23" s="676"/>
      <c r="N23" s="676"/>
      <c r="O23" s="676"/>
      <c r="P23" s="676"/>
      <c r="Q23" s="677"/>
      <c r="R23" s="678">
        <v>1626429</v>
      </c>
      <c r="S23" s="679"/>
      <c r="T23" s="679"/>
      <c r="U23" s="679"/>
      <c r="V23" s="679"/>
      <c r="W23" s="679"/>
      <c r="X23" s="679"/>
      <c r="Y23" s="680"/>
      <c r="Z23" s="715">
        <v>41.9</v>
      </c>
      <c r="AA23" s="715"/>
      <c r="AB23" s="715"/>
      <c r="AC23" s="715"/>
      <c r="AD23" s="716">
        <v>1626429</v>
      </c>
      <c r="AE23" s="716"/>
      <c r="AF23" s="716"/>
      <c r="AG23" s="716"/>
      <c r="AH23" s="716"/>
      <c r="AI23" s="716"/>
      <c r="AJ23" s="716"/>
      <c r="AK23" s="716"/>
      <c r="AL23" s="681">
        <v>68.099999999999994</v>
      </c>
      <c r="AM23" s="682"/>
      <c r="AN23" s="682"/>
      <c r="AO23" s="717"/>
      <c r="AP23" s="772" t="s">
        <v>285</v>
      </c>
      <c r="AQ23" s="780"/>
      <c r="AR23" s="780"/>
      <c r="AS23" s="780"/>
      <c r="AT23" s="780"/>
      <c r="AU23" s="780"/>
      <c r="AV23" s="780"/>
      <c r="AW23" s="780"/>
      <c r="AX23" s="780"/>
      <c r="AY23" s="780"/>
      <c r="AZ23" s="780"/>
      <c r="BA23" s="780"/>
      <c r="BB23" s="780"/>
      <c r="BC23" s="780"/>
      <c r="BD23" s="780"/>
      <c r="BE23" s="780"/>
      <c r="BF23" s="774"/>
      <c r="BG23" s="678" t="s">
        <v>127</v>
      </c>
      <c r="BH23" s="679"/>
      <c r="BI23" s="679"/>
      <c r="BJ23" s="679"/>
      <c r="BK23" s="679"/>
      <c r="BL23" s="679"/>
      <c r="BM23" s="679"/>
      <c r="BN23" s="680"/>
      <c r="BO23" s="715" t="s">
        <v>246</v>
      </c>
      <c r="BP23" s="715"/>
      <c r="BQ23" s="715"/>
      <c r="BR23" s="715"/>
      <c r="BS23" s="684" t="s">
        <v>127</v>
      </c>
      <c r="BT23" s="679"/>
      <c r="BU23" s="679"/>
      <c r="BV23" s="679"/>
      <c r="BW23" s="679"/>
      <c r="BX23" s="679"/>
      <c r="BY23" s="679"/>
      <c r="BZ23" s="679"/>
      <c r="CA23" s="679"/>
      <c r="CB23" s="722"/>
      <c r="CD23" s="782" t="s">
        <v>223</v>
      </c>
      <c r="CE23" s="783"/>
      <c r="CF23" s="783"/>
      <c r="CG23" s="783"/>
      <c r="CH23" s="783"/>
      <c r="CI23" s="783"/>
      <c r="CJ23" s="783"/>
      <c r="CK23" s="783"/>
      <c r="CL23" s="783"/>
      <c r="CM23" s="783"/>
      <c r="CN23" s="783"/>
      <c r="CO23" s="783"/>
      <c r="CP23" s="783"/>
      <c r="CQ23" s="784"/>
      <c r="CR23" s="782" t="s">
        <v>286</v>
      </c>
      <c r="CS23" s="783"/>
      <c r="CT23" s="783"/>
      <c r="CU23" s="783"/>
      <c r="CV23" s="783"/>
      <c r="CW23" s="783"/>
      <c r="CX23" s="783"/>
      <c r="CY23" s="784"/>
      <c r="CZ23" s="782" t="s">
        <v>287</v>
      </c>
      <c r="DA23" s="783"/>
      <c r="DB23" s="783"/>
      <c r="DC23" s="784"/>
      <c r="DD23" s="782" t="s">
        <v>288</v>
      </c>
      <c r="DE23" s="783"/>
      <c r="DF23" s="783"/>
      <c r="DG23" s="783"/>
      <c r="DH23" s="783"/>
      <c r="DI23" s="783"/>
      <c r="DJ23" s="783"/>
      <c r="DK23" s="784"/>
      <c r="DL23" s="791" t="s">
        <v>289</v>
      </c>
      <c r="DM23" s="792"/>
      <c r="DN23" s="792"/>
      <c r="DO23" s="792"/>
      <c r="DP23" s="792"/>
      <c r="DQ23" s="792"/>
      <c r="DR23" s="792"/>
      <c r="DS23" s="792"/>
      <c r="DT23" s="792"/>
      <c r="DU23" s="792"/>
      <c r="DV23" s="793"/>
      <c r="DW23" s="782" t="s">
        <v>290</v>
      </c>
      <c r="DX23" s="783"/>
      <c r="DY23" s="783"/>
      <c r="DZ23" s="783"/>
      <c r="EA23" s="783"/>
      <c r="EB23" s="783"/>
      <c r="EC23" s="784"/>
    </row>
    <row r="24" spans="2:133" ht="11.25" customHeight="1" x14ac:dyDescent="0.15">
      <c r="B24" s="675" t="s">
        <v>291</v>
      </c>
      <c r="C24" s="676"/>
      <c r="D24" s="676"/>
      <c r="E24" s="676"/>
      <c r="F24" s="676"/>
      <c r="G24" s="676"/>
      <c r="H24" s="676"/>
      <c r="I24" s="676"/>
      <c r="J24" s="676"/>
      <c r="K24" s="676"/>
      <c r="L24" s="676"/>
      <c r="M24" s="676"/>
      <c r="N24" s="676"/>
      <c r="O24" s="676"/>
      <c r="P24" s="676"/>
      <c r="Q24" s="677"/>
      <c r="R24" s="678">
        <v>126168</v>
      </c>
      <c r="S24" s="679"/>
      <c r="T24" s="679"/>
      <c r="U24" s="679"/>
      <c r="V24" s="679"/>
      <c r="W24" s="679"/>
      <c r="X24" s="679"/>
      <c r="Y24" s="680"/>
      <c r="Z24" s="715">
        <v>3.3</v>
      </c>
      <c r="AA24" s="715"/>
      <c r="AB24" s="715"/>
      <c r="AC24" s="715"/>
      <c r="AD24" s="716" t="s">
        <v>246</v>
      </c>
      <c r="AE24" s="716"/>
      <c r="AF24" s="716"/>
      <c r="AG24" s="716"/>
      <c r="AH24" s="716"/>
      <c r="AI24" s="716"/>
      <c r="AJ24" s="716"/>
      <c r="AK24" s="716"/>
      <c r="AL24" s="681" t="s">
        <v>235</v>
      </c>
      <c r="AM24" s="682"/>
      <c r="AN24" s="682"/>
      <c r="AO24" s="717"/>
      <c r="AP24" s="772" t="s">
        <v>292</v>
      </c>
      <c r="AQ24" s="780"/>
      <c r="AR24" s="780"/>
      <c r="AS24" s="780"/>
      <c r="AT24" s="780"/>
      <c r="AU24" s="780"/>
      <c r="AV24" s="780"/>
      <c r="AW24" s="780"/>
      <c r="AX24" s="780"/>
      <c r="AY24" s="780"/>
      <c r="AZ24" s="780"/>
      <c r="BA24" s="780"/>
      <c r="BB24" s="780"/>
      <c r="BC24" s="780"/>
      <c r="BD24" s="780"/>
      <c r="BE24" s="780"/>
      <c r="BF24" s="774"/>
      <c r="BG24" s="678" t="s">
        <v>246</v>
      </c>
      <c r="BH24" s="679"/>
      <c r="BI24" s="679"/>
      <c r="BJ24" s="679"/>
      <c r="BK24" s="679"/>
      <c r="BL24" s="679"/>
      <c r="BM24" s="679"/>
      <c r="BN24" s="680"/>
      <c r="BO24" s="715" t="s">
        <v>246</v>
      </c>
      <c r="BP24" s="715"/>
      <c r="BQ24" s="715"/>
      <c r="BR24" s="715"/>
      <c r="BS24" s="684" t="s">
        <v>235</v>
      </c>
      <c r="BT24" s="679"/>
      <c r="BU24" s="679"/>
      <c r="BV24" s="679"/>
      <c r="BW24" s="679"/>
      <c r="BX24" s="679"/>
      <c r="BY24" s="679"/>
      <c r="BZ24" s="679"/>
      <c r="CA24" s="679"/>
      <c r="CB24" s="722"/>
      <c r="CD24" s="736" t="s">
        <v>293</v>
      </c>
      <c r="CE24" s="737"/>
      <c r="CF24" s="737"/>
      <c r="CG24" s="737"/>
      <c r="CH24" s="737"/>
      <c r="CI24" s="737"/>
      <c r="CJ24" s="737"/>
      <c r="CK24" s="737"/>
      <c r="CL24" s="737"/>
      <c r="CM24" s="737"/>
      <c r="CN24" s="737"/>
      <c r="CO24" s="737"/>
      <c r="CP24" s="737"/>
      <c r="CQ24" s="738"/>
      <c r="CR24" s="733">
        <v>1367149</v>
      </c>
      <c r="CS24" s="734"/>
      <c r="CT24" s="734"/>
      <c r="CU24" s="734"/>
      <c r="CV24" s="734"/>
      <c r="CW24" s="734"/>
      <c r="CX24" s="734"/>
      <c r="CY24" s="777"/>
      <c r="CZ24" s="778">
        <v>36.4</v>
      </c>
      <c r="DA24" s="749"/>
      <c r="DB24" s="749"/>
      <c r="DC24" s="781"/>
      <c r="DD24" s="776">
        <v>1142639</v>
      </c>
      <c r="DE24" s="734"/>
      <c r="DF24" s="734"/>
      <c r="DG24" s="734"/>
      <c r="DH24" s="734"/>
      <c r="DI24" s="734"/>
      <c r="DJ24" s="734"/>
      <c r="DK24" s="777"/>
      <c r="DL24" s="776">
        <v>1100011</v>
      </c>
      <c r="DM24" s="734"/>
      <c r="DN24" s="734"/>
      <c r="DO24" s="734"/>
      <c r="DP24" s="734"/>
      <c r="DQ24" s="734"/>
      <c r="DR24" s="734"/>
      <c r="DS24" s="734"/>
      <c r="DT24" s="734"/>
      <c r="DU24" s="734"/>
      <c r="DV24" s="777"/>
      <c r="DW24" s="778">
        <v>46</v>
      </c>
      <c r="DX24" s="749"/>
      <c r="DY24" s="749"/>
      <c r="DZ24" s="749"/>
      <c r="EA24" s="749"/>
      <c r="EB24" s="749"/>
      <c r="EC24" s="779"/>
    </row>
    <row r="25" spans="2:133" ht="11.25" customHeight="1" x14ac:dyDescent="0.15">
      <c r="B25" s="675" t="s">
        <v>294</v>
      </c>
      <c r="C25" s="676"/>
      <c r="D25" s="676"/>
      <c r="E25" s="676"/>
      <c r="F25" s="676"/>
      <c r="G25" s="676"/>
      <c r="H25" s="676"/>
      <c r="I25" s="676"/>
      <c r="J25" s="676"/>
      <c r="K25" s="676"/>
      <c r="L25" s="676"/>
      <c r="M25" s="676"/>
      <c r="N25" s="676"/>
      <c r="O25" s="676"/>
      <c r="P25" s="676"/>
      <c r="Q25" s="677"/>
      <c r="R25" s="678" t="s">
        <v>246</v>
      </c>
      <c r="S25" s="679"/>
      <c r="T25" s="679"/>
      <c r="U25" s="679"/>
      <c r="V25" s="679"/>
      <c r="W25" s="679"/>
      <c r="X25" s="679"/>
      <c r="Y25" s="680"/>
      <c r="Z25" s="715" t="s">
        <v>235</v>
      </c>
      <c r="AA25" s="715"/>
      <c r="AB25" s="715"/>
      <c r="AC25" s="715"/>
      <c r="AD25" s="716" t="s">
        <v>235</v>
      </c>
      <c r="AE25" s="716"/>
      <c r="AF25" s="716"/>
      <c r="AG25" s="716"/>
      <c r="AH25" s="716"/>
      <c r="AI25" s="716"/>
      <c r="AJ25" s="716"/>
      <c r="AK25" s="716"/>
      <c r="AL25" s="681" t="s">
        <v>235</v>
      </c>
      <c r="AM25" s="682"/>
      <c r="AN25" s="682"/>
      <c r="AO25" s="717"/>
      <c r="AP25" s="772" t="s">
        <v>295</v>
      </c>
      <c r="AQ25" s="780"/>
      <c r="AR25" s="780"/>
      <c r="AS25" s="780"/>
      <c r="AT25" s="780"/>
      <c r="AU25" s="780"/>
      <c r="AV25" s="780"/>
      <c r="AW25" s="780"/>
      <c r="AX25" s="780"/>
      <c r="AY25" s="780"/>
      <c r="AZ25" s="780"/>
      <c r="BA25" s="780"/>
      <c r="BB25" s="780"/>
      <c r="BC25" s="780"/>
      <c r="BD25" s="780"/>
      <c r="BE25" s="780"/>
      <c r="BF25" s="774"/>
      <c r="BG25" s="678" t="s">
        <v>235</v>
      </c>
      <c r="BH25" s="679"/>
      <c r="BI25" s="679"/>
      <c r="BJ25" s="679"/>
      <c r="BK25" s="679"/>
      <c r="BL25" s="679"/>
      <c r="BM25" s="679"/>
      <c r="BN25" s="680"/>
      <c r="BO25" s="715" t="s">
        <v>235</v>
      </c>
      <c r="BP25" s="715"/>
      <c r="BQ25" s="715"/>
      <c r="BR25" s="715"/>
      <c r="BS25" s="684" t="s">
        <v>235</v>
      </c>
      <c r="BT25" s="679"/>
      <c r="BU25" s="679"/>
      <c r="BV25" s="679"/>
      <c r="BW25" s="679"/>
      <c r="BX25" s="679"/>
      <c r="BY25" s="679"/>
      <c r="BZ25" s="679"/>
      <c r="CA25" s="679"/>
      <c r="CB25" s="722"/>
      <c r="CD25" s="711" t="s">
        <v>296</v>
      </c>
      <c r="CE25" s="712"/>
      <c r="CF25" s="712"/>
      <c r="CG25" s="712"/>
      <c r="CH25" s="712"/>
      <c r="CI25" s="712"/>
      <c r="CJ25" s="712"/>
      <c r="CK25" s="712"/>
      <c r="CL25" s="712"/>
      <c r="CM25" s="712"/>
      <c r="CN25" s="712"/>
      <c r="CO25" s="712"/>
      <c r="CP25" s="712"/>
      <c r="CQ25" s="713"/>
      <c r="CR25" s="678">
        <v>684848</v>
      </c>
      <c r="CS25" s="697"/>
      <c r="CT25" s="697"/>
      <c r="CU25" s="697"/>
      <c r="CV25" s="697"/>
      <c r="CW25" s="697"/>
      <c r="CX25" s="697"/>
      <c r="CY25" s="698"/>
      <c r="CZ25" s="681">
        <v>18.3</v>
      </c>
      <c r="DA25" s="699"/>
      <c r="DB25" s="699"/>
      <c r="DC25" s="700"/>
      <c r="DD25" s="684">
        <v>630157</v>
      </c>
      <c r="DE25" s="697"/>
      <c r="DF25" s="697"/>
      <c r="DG25" s="697"/>
      <c r="DH25" s="697"/>
      <c r="DI25" s="697"/>
      <c r="DJ25" s="697"/>
      <c r="DK25" s="698"/>
      <c r="DL25" s="684">
        <v>598406</v>
      </c>
      <c r="DM25" s="697"/>
      <c r="DN25" s="697"/>
      <c r="DO25" s="697"/>
      <c r="DP25" s="697"/>
      <c r="DQ25" s="697"/>
      <c r="DR25" s="697"/>
      <c r="DS25" s="697"/>
      <c r="DT25" s="697"/>
      <c r="DU25" s="697"/>
      <c r="DV25" s="698"/>
      <c r="DW25" s="681">
        <v>25</v>
      </c>
      <c r="DX25" s="699"/>
      <c r="DY25" s="699"/>
      <c r="DZ25" s="699"/>
      <c r="EA25" s="699"/>
      <c r="EB25" s="699"/>
      <c r="EC25" s="714"/>
    </row>
    <row r="26" spans="2:133" ht="11.25" customHeight="1" x14ac:dyDescent="0.15">
      <c r="B26" s="675" t="s">
        <v>297</v>
      </c>
      <c r="C26" s="676"/>
      <c r="D26" s="676"/>
      <c r="E26" s="676"/>
      <c r="F26" s="676"/>
      <c r="G26" s="676"/>
      <c r="H26" s="676"/>
      <c r="I26" s="676"/>
      <c r="J26" s="676"/>
      <c r="K26" s="676"/>
      <c r="L26" s="676"/>
      <c r="M26" s="676"/>
      <c r="N26" s="676"/>
      <c r="O26" s="676"/>
      <c r="P26" s="676"/>
      <c r="Q26" s="677"/>
      <c r="R26" s="678">
        <v>2498895</v>
      </c>
      <c r="S26" s="679"/>
      <c r="T26" s="679"/>
      <c r="U26" s="679"/>
      <c r="V26" s="679"/>
      <c r="W26" s="679"/>
      <c r="X26" s="679"/>
      <c r="Y26" s="680"/>
      <c r="Z26" s="715">
        <v>64.400000000000006</v>
      </c>
      <c r="AA26" s="715"/>
      <c r="AB26" s="715"/>
      <c r="AC26" s="715"/>
      <c r="AD26" s="716">
        <v>2372727</v>
      </c>
      <c r="AE26" s="716"/>
      <c r="AF26" s="716"/>
      <c r="AG26" s="716"/>
      <c r="AH26" s="716"/>
      <c r="AI26" s="716"/>
      <c r="AJ26" s="716"/>
      <c r="AK26" s="716"/>
      <c r="AL26" s="681">
        <v>99.3</v>
      </c>
      <c r="AM26" s="682"/>
      <c r="AN26" s="682"/>
      <c r="AO26" s="717"/>
      <c r="AP26" s="772" t="s">
        <v>298</v>
      </c>
      <c r="AQ26" s="773"/>
      <c r="AR26" s="773"/>
      <c r="AS26" s="773"/>
      <c r="AT26" s="773"/>
      <c r="AU26" s="773"/>
      <c r="AV26" s="773"/>
      <c r="AW26" s="773"/>
      <c r="AX26" s="773"/>
      <c r="AY26" s="773"/>
      <c r="AZ26" s="773"/>
      <c r="BA26" s="773"/>
      <c r="BB26" s="773"/>
      <c r="BC26" s="773"/>
      <c r="BD26" s="773"/>
      <c r="BE26" s="773"/>
      <c r="BF26" s="774"/>
      <c r="BG26" s="678" t="s">
        <v>235</v>
      </c>
      <c r="BH26" s="679"/>
      <c r="BI26" s="679"/>
      <c r="BJ26" s="679"/>
      <c r="BK26" s="679"/>
      <c r="BL26" s="679"/>
      <c r="BM26" s="679"/>
      <c r="BN26" s="680"/>
      <c r="BO26" s="715" t="s">
        <v>235</v>
      </c>
      <c r="BP26" s="715"/>
      <c r="BQ26" s="715"/>
      <c r="BR26" s="715"/>
      <c r="BS26" s="684" t="s">
        <v>235</v>
      </c>
      <c r="BT26" s="679"/>
      <c r="BU26" s="679"/>
      <c r="BV26" s="679"/>
      <c r="BW26" s="679"/>
      <c r="BX26" s="679"/>
      <c r="BY26" s="679"/>
      <c r="BZ26" s="679"/>
      <c r="CA26" s="679"/>
      <c r="CB26" s="722"/>
      <c r="CD26" s="711" t="s">
        <v>299</v>
      </c>
      <c r="CE26" s="712"/>
      <c r="CF26" s="712"/>
      <c r="CG26" s="712"/>
      <c r="CH26" s="712"/>
      <c r="CI26" s="712"/>
      <c r="CJ26" s="712"/>
      <c r="CK26" s="712"/>
      <c r="CL26" s="712"/>
      <c r="CM26" s="712"/>
      <c r="CN26" s="712"/>
      <c r="CO26" s="712"/>
      <c r="CP26" s="712"/>
      <c r="CQ26" s="713"/>
      <c r="CR26" s="678">
        <v>433024</v>
      </c>
      <c r="CS26" s="679"/>
      <c r="CT26" s="679"/>
      <c r="CU26" s="679"/>
      <c r="CV26" s="679"/>
      <c r="CW26" s="679"/>
      <c r="CX26" s="679"/>
      <c r="CY26" s="680"/>
      <c r="CZ26" s="681">
        <v>11.5</v>
      </c>
      <c r="DA26" s="699"/>
      <c r="DB26" s="699"/>
      <c r="DC26" s="700"/>
      <c r="DD26" s="684">
        <v>385708</v>
      </c>
      <c r="DE26" s="679"/>
      <c r="DF26" s="679"/>
      <c r="DG26" s="679"/>
      <c r="DH26" s="679"/>
      <c r="DI26" s="679"/>
      <c r="DJ26" s="679"/>
      <c r="DK26" s="680"/>
      <c r="DL26" s="684" t="s">
        <v>235</v>
      </c>
      <c r="DM26" s="679"/>
      <c r="DN26" s="679"/>
      <c r="DO26" s="679"/>
      <c r="DP26" s="679"/>
      <c r="DQ26" s="679"/>
      <c r="DR26" s="679"/>
      <c r="DS26" s="679"/>
      <c r="DT26" s="679"/>
      <c r="DU26" s="679"/>
      <c r="DV26" s="680"/>
      <c r="DW26" s="681" t="s">
        <v>235</v>
      </c>
      <c r="DX26" s="699"/>
      <c r="DY26" s="699"/>
      <c r="DZ26" s="699"/>
      <c r="EA26" s="699"/>
      <c r="EB26" s="699"/>
      <c r="EC26" s="714"/>
    </row>
    <row r="27" spans="2:133" ht="11.25" customHeight="1" x14ac:dyDescent="0.15">
      <c r="B27" s="675" t="s">
        <v>300</v>
      </c>
      <c r="C27" s="676"/>
      <c r="D27" s="676"/>
      <c r="E27" s="676"/>
      <c r="F27" s="676"/>
      <c r="G27" s="676"/>
      <c r="H27" s="676"/>
      <c r="I27" s="676"/>
      <c r="J27" s="676"/>
      <c r="K27" s="676"/>
      <c r="L27" s="676"/>
      <c r="M27" s="676"/>
      <c r="N27" s="676"/>
      <c r="O27" s="676"/>
      <c r="P27" s="676"/>
      <c r="Q27" s="677"/>
      <c r="R27" s="678">
        <v>556</v>
      </c>
      <c r="S27" s="679"/>
      <c r="T27" s="679"/>
      <c r="U27" s="679"/>
      <c r="V27" s="679"/>
      <c r="W27" s="679"/>
      <c r="X27" s="679"/>
      <c r="Y27" s="680"/>
      <c r="Z27" s="715">
        <v>0</v>
      </c>
      <c r="AA27" s="715"/>
      <c r="AB27" s="715"/>
      <c r="AC27" s="715"/>
      <c r="AD27" s="716">
        <v>556</v>
      </c>
      <c r="AE27" s="716"/>
      <c r="AF27" s="716"/>
      <c r="AG27" s="716"/>
      <c r="AH27" s="716"/>
      <c r="AI27" s="716"/>
      <c r="AJ27" s="716"/>
      <c r="AK27" s="716"/>
      <c r="AL27" s="681">
        <v>0</v>
      </c>
      <c r="AM27" s="682"/>
      <c r="AN27" s="682"/>
      <c r="AO27" s="717"/>
      <c r="AP27" s="675" t="s">
        <v>301</v>
      </c>
      <c r="AQ27" s="676"/>
      <c r="AR27" s="676"/>
      <c r="AS27" s="676"/>
      <c r="AT27" s="676"/>
      <c r="AU27" s="676"/>
      <c r="AV27" s="676"/>
      <c r="AW27" s="676"/>
      <c r="AX27" s="676"/>
      <c r="AY27" s="676"/>
      <c r="AZ27" s="676"/>
      <c r="BA27" s="676"/>
      <c r="BB27" s="676"/>
      <c r="BC27" s="676"/>
      <c r="BD27" s="676"/>
      <c r="BE27" s="676"/>
      <c r="BF27" s="677"/>
      <c r="BG27" s="678">
        <v>591490</v>
      </c>
      <c r="BH27" s="679"/>
      <c r="BI27" s="679"/>
      <c r="BJ27" s="679"/>
      <c r="BK27" s="679"/>
      <c r="BL27" s="679"/>
      <c r="BM27" s="679"/>
      <c r="BN27" s="680"/>
      <c r="BO27" s="715">
        <v>100</v>
      </c>
      <c r="BP27" s="715"/>
      <c r="BQ27" s="715"/>
      <c r="BR27" s="715"/>
      <c r="BS27" s="684">
        <v>29301</v>
      </c>
      <c r="BT27" s="679"/>
      <c r="BU27" s="679"/>
      <c r="BV27" s="679"/>
      <c r="BW27" s="679"/>
      <c r="BX27" s="679"/>
      <c r="BY27" s="679"/>
      <c r="BZ27" s="679"/>
      <c r="CA27" s="679"/>
      <c r="CB27" s="722"/>
      <c r="CD27" s="711" t="s">
        <v>302</v>
      </c>
      <c r="CE27" s="712"/>
      <c r="CF27" s="712"/>
      <c r="CG27" s="712"/>
      <c r="CH27" s="712"/>
      <c r="CI27" s="712"/>
      <c r="CJ27" s="712"/>
      <c r="CK27" s="712"/>
      <c r="CL27" s="712"/>
      <c r="CM27" s="712"/>
      <c r="CN27" s="712"/>
      <c r="CO27" s="712"/>
      <c r="CP27" s="712"/>
      <c r="CQ27" s="713"/>
      <c r="CR27" s="678">
        <v>264326</v>
      </c>
      <c r="CS27" s="697"/>
      <c r="CT27" s="697"/>
      <c r="CU27" s="697"/>
      <c r="CV27" s="697"/>
      <c r="CW27" s="697"/>
      <c r="CX27" s="697"/>
      <c r="CY27" s="698"/>
      <c r="CZ27" s="681">
        <v>7</v>
      </c>
      <c r="DA27" s="699"/>
      <c r="DB27" s="699"/>
      <c r="DC27" s="700"/>
      <c r="DD27" s="684">
        <v>99072</v>
      </c>
      <c r="DE27" s="697"/>
      <c r="DF27" s="697"/>
      <c r="DG27" s="697"/>
      <c r="DH27" s="697"/>
      <c r="DI27" s="697"/>
      <c r="DJ27" s="697"/>
      <c r="DK27" s="698"/>
      <c r="DL27" s="684">
        <v>88195</v>
      </c>
      <c r="DM27" s="697"/>
      <c r="DN27" s="697"/>
      <c r="DO27" s="697"/>
      <c r="DP27" s="697"/>
      <c r="DQ27" s="697"/>
      <c r="DR27" s="697"/>
      <c r="DS27" s="697"/>
      <c r="DT27" s="697"/>
      <c r="DU27" s="697"/>
      <c r="DV27" s="698"/>
      <c r="DW27" s="681">
        <v>3.7</v>
      </c>
      <c r="DX27" s="699"/>
      <c r="DY27" s="699"/>
      <c r="DZ27" s="699"/>
      <c r="EA27" s="699"/>
      <c r="EB27" s="699"/>
      <c r="EC27" s="714"/>
    </row>
    <row r="28" spans="2:133" ht="11.25" customHeight="1" x14ac:dyDescent="0.15">
      <c r="B28" s="675" t="s">
        <v>303</v>
      </c>
      <c r="C28" s="676"/>
      <c r="D28" s="676"/>
      <c r="E28" s="676"/>
      <c r="F28" s="676"/>
      <c r="G28" s="676"/>
      <c r="H28" s="676"/>
      <c r="I28" s="676"/>
      <c r="J28" s="676"/>
      <c r="K28" s="676"/>
      <c r="L28" s="676"/>
      <c r="M28" s="676"/>
      <c r="N28" s="676"/>
      <c r="O28" s="676"/>
      <c r="P28" s="676"/>
      <c r="Q28" s="677"/>
      <c r="R28" s="678">
        <v>33741</v>
      </c>
      <c r="S28" s="679"/>
      <c r="T28" s="679"/>
      <c r="U28" s="679"/>
      <c r="V28" s="679"/>
      <c r="W28" s="679"/>
      <c r="X28" s="679"/>
      <c r="Y28" s="680"/>
      <c r="Z28" s="715">
        <v>0.9</v>
      </c>
      <c r="AA28" s="715"/>
      <c r="AB28" s="715"/>
      <c r="AC28" s="715"/>
      <c r="AD28" s="716" t="s">
        <v>246</v>
      </c>
      <c r="AE28" s="716"/>
      <c r="AF28" s="716"/>
      <c r="AG28" s="716"/>
      <c r="AH28" s="716"/>
      <c r="AI28" s="716"/>
      <c r="AJ28" s="716"/>
      <c r="AK28" s="716"/>
      <c r="AL28" s="681" t="s">
        <v>235</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304</v>
      </c>
      <c r="CE28" s="712"/>
      <c r="CF28" s="712"/>
      <c r="CG28" s="712"/>
      <c r="CH28" s="712"/>
      <c r="CI28" s="712"/>
      <c r="CJ28" s="712"/>
      <c r="CK28" s="712"/>
      <c r="CL28" s="712"/>
      <c r="CM28" s="712"/>
      <c r="CN28" s="712"/>
      <c r="CO28" s="712"/>
      <c r="CP28" s="712"/>
      <c r="CQ28" s="713"/>
      <c r="CR28" s="678">
        <v>417975</v>
      </c>
      <c r="CS28" s="679"/>
      <c r="CT28" s="679"/>
      <c r="CU28" s="679"/>
      <c r="CV28" s="679"/>
      <c r="CW28" s="679"/>
      <c r="CX28" s="679"/>
      <c r="CY28" s="680"/>
      <c r="CZ28" s="681">
        <v>11.1</v>
      </c>
      <c r="DA28" s="699"/>
      <c r="DB28" s="699"/>
      <c r="DC28" s="700"/>
      <c r="DD28" s="684">
        <v>413410</v>
      </c>
      <c r="DE28" s="679"/>
      <c r="DF28" s="679"/>
      <c r="DG28" s="679"/>
      <c r="DH28" s="679"/>
      <c r="DI28" s="679"/>
      <c r="DJ28" s="679"/>
      <c r="DK28" s="680"/>
      <c r="DL28" s="684">
        <v>413410</v>
      </c>
      <c r="DM28" s="679"/>
      <c r="DN28" s="679"/>
      <c r="DO28" s="679"/>
      <c r="DP28" s="679"/>
      <c r="DQ28" s="679"/>
      <c r="DR28" s="679"/>
      <c r="DS28" s="679"/>
      <c r="DT28" s="679"/>
      <c r="DU28" s="679"/>
      <c r="DV28" s="680"/>
      <c r="DW28" s="681">
        <v>17.3</v>
      </c>
      <c r="DX28" s="699"/>
      <c r="DY28" s="699"/>
      <c r="DZ28" s="699"/>
      <c r="EA28" s="699"/>
      <c r="EB28" s="699"/>
      <c r="EC28" s="714"/>
    </row>
    <row r="29" spans="2:133" ht="11.25" customHeight="1" x14ac:dyDescent="0.15">
      <c r="B29" s="675" t="s">
        <v>305</v>
      </c>
      <c r="C29" s="676"/>
      <c r="D29" s="676"/>
      <c r="E29" s="676"/>
      <c r="F29" s="676"/>
      <c r="G29" s="676"/>
      <c r="H29" s="676"/>
      <c r="I29" s="676"/>
      <c r="J29" s="676"/>
      <c r="K29" s="676"/>
      <c r="L29" s="676"/>
      <c r="M29" s="676"/>
      <c r="N29" s="676"/>
      <c r="O29" s="676"/>
      <c r="P29" s="676"/>
      <c r="Q29" s="677"/>
      <c r="R29" s="678">
        <v>103914</v>
      </c>
      <c r="S29" s="679"/>
      <c r="T29" s="679"/>
      <c r="U29" s="679"/>
      <c r="V29" s="679"/>
      <c r="W29" s="679"/>
      <c r="X29" s="679"/>
      <c r="Y29" s="680"/>
      <c r="Z29" s="715">
        <v>2.7</v>
      </c>
      <c r="AA29" s="715"/>
      <c r="AB29" s="715"/>
      <c r="AC29" s="715"/>
      <c r="AD29" s="716">
        <v>7195</v>
      </c>
      <c r="AE29" s="716"/>
      <c r="AF29" s="716"/>
      <c r="AG29" s="716"/>
      <c r="AH29" s="716"/>
      <c r="AI29" s="716"/>
      <c r="AJ29" s="716"/>
      <c r="AK29" s="716"/>
      <c r="AL29" s="681">
        <v>0.3</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306</v>
      </c>
      <c r="CE29" s="764"/>
      <c r="CF29" s="711" t="s">
        <v>307</v>
      </c>
      <c r="CG29" s="712"/>
      <c r="CH29" s="712"/>
      <c r="CI29" s="712"/>
      <c r="CJ29" s="712"/>
      <c r="CK29" s="712"/>
      <c r="CL29" s="712"/>
      <c r="CM29" s="712"/>
      <c r="CN29" s="712"/>
      <c r="CO29" s="712"/>
      <c r="CP29" s="712"/>
      <c r="CQ29" s="713"/>
      <c r="CR29" s="678">
        <v>417975</v>
      </c>
      <c r="CS29" s="697"/>
      <c r="CT29" s="697"/>
      <c r="CU29" s="697"/>
      <c r="CV29" s="697"/>
      <c r="CW29" s="697"/>
      <c r="CX29" s="697"/>
      <c r="CY29" s="698"/>
      <c r="CZ29" s="681">
        <v>11.1</v>
      </c>
      <c r="DA29" s="699"/>
      <c r="DB29" s="699"/>
      <c r="DC29" s="700"/>
      <c r="DD29" s="684">
        <v>413410</v>
      </c>
      <c r="DE29" s="697"/>
      <c r="DF29" s="697"/>
      <c r="DG29" s="697"/>
      <c r="DH29" s="697"/>
      <c r="DI29" s="697"/>
      <c r="DJ29" s="697"/>
      <c r="DK29" s="698"/>
      <c r="DL29" s="684">
        <v>413410</v>
      </c>
      <c r="DM29" s="697"/>
      <c r="DN29" s="697"/>
      <c r="DO29" s="697"/>
      <c r="DP29" s="697"/>
      <c r="DQ29" s="697"/>
      <c r="DR29" s="697"/>
      <c r="DS29" s="697"/>
      <c r="DT29" s="697"/>
      <c r="DU29" s="697"/>
      <c r="DV29" s="698"/>
      <c r="DW29" s="681">
        <v>17.3</v>
      </c>
      <c r="DX29" s="699"/>
      <c r="DY29" s="699"/>
      <c r="DZ29" s="699"/>
      <c r="EA29" s="699"/>
      <c r="EB29" s="699"/>
      <c r="EC29" s="714"/>
    </row>
    <row r="30" spans="2:133" ht="11.25" customHeight="1" x14ac:dyDescent="0.15">
      <c r="B30" s="675" t="s">
        <v>308</v>
      </c>
      <c r="C30" s="676"/>
      <c r="D30" s="676"/>
      <c r="E30" s="676"/>
      <c r="F30" s="676"/>
      <c r="G30" s="676"/>
      <c r="H30" s="676"/>
      <c r="I30" s="676"/>
      <c r="J30" s="676"/>
      <c r="K30" s="676"/>
      <c r="L30" s="676"/>
      <c r="M30" s="676"/>
      <c r="N30" s="676"/>
      <c r="O30" s="676"/>
      <c r="P30" s="676"/>
      <c r="Q30" s="677"/>
      <c r="R30" s="678">
        <v>2900</v>
      </c>
      <c r="S30" s="679"/>
      <c r="T30" s="679"/>
      <c r="U30" s="679"/>
      <c r="V30" s="679"/>
      <c r="W30" s="679"/>
      <c r="X30" s="679"/>
      <c r="Y30" s="680"/>
      <c r="Z30" s="715">
        <v>0.1</v>
      </c>
      <c r="AA30" s="715"/>
      <c r="AB30" s="715"/>
      <c r="AC30" s="715"/>
      <c r="AD30" s="716" t="s">
        <v>127</v>
      </c>
      <c r="AE30" s="716"/>
      <c r="AF30" s="716"/>
      <c r="AG30" s="716"/>
      <c r="AH30" s="716"/>
      <c r="AI30" s="716"/>
      <c r="AJ30" s="716"/>
      <c r="AK30" s="716"/>
      <c r="AL30" s="681" t="s">
        <v>246</v>
      </c>
      <c r="AM30" s="682"/>
      <c r="AN30" s="682"/>
      <c r="AO30" s="717"/>
      <c r="AP30" s="739" t="s">
        <v>223</v>
      </c>
      <c r="AQ30" s="740"/>
      <c r="AR30" s="740"/>
      <c r="AS30" s="740"/>
      <c r="AT30" s="740"/>
      <c r="AU30" s="740"/>
      <c r="AV30" s="740"/>
      <c r="AW30" s="740"/>
      <c r="AX30" s="740"/>
      <c r="AY30" s="740"/>
      <c r="AZ30" s="740"/>
      <c r="BA30" s="740"/>
      <c r="BB30" s="740"/>
      <c r="BC30" s="740"/>
      <c r="BD30" s="740"/>
      <c r="BE30" s="740"/>
      <c r="BF30" s="741"/>
      <c r="BG30" s="739" t="s">
        <v>309</v>
      </c>
      <c r="BH30" s="752"/>
      <c r="BI30" s="752"/>
      <c r="BJ30" s="752"/>
      <c r="BK30" s="752"/>
      <c r="BL30" s="752"/>
      <c r="BM30" s="752"/>
      <c r="BN30" s="752"/>
      <c r="BO30" s="752"/>
      <c r="BP30" s="752"/>
      <c r="BQ30" s="753"/>
      <c r="BR30" s="739" t="s">
        <v>310</v>
      </c>
      <c r="BS30" s="752"/>
      <c r="BT30" s="752"/>
      <c r="BU30" s="752"/>
      <c r="BV30" s="752"/>
      <c r="BW30" s="752"/>
      <c r="BX30" s="752"/>
      <c r="BY30" s="752"/>
      <c r="BZ30" s="752"/>
      <c r="CA30" s="752"/>
      <c r="CB30" s="753"/>
      <c r="CD30" s="765"/>
      <c r="CE30" s="766"/>
      <c r="CF30" s="711" t="s">
        <v>311</v>
      </c>
      <c r="CG30" s="712"/>
      <c r="CH30" s="712"/>
      <c r="CI30" s="712"/>
      <c r="CJ30" s="712"/>
      <c r="CK30" s="712"/>
      <c r="CL30" s="712"/>
      <c r="CM30" s="712"/>
      <c r="CN30" s="712"/>
      <c r="CO30" s="712"/>
      <c r="CP30" s="712"/>
      <c r="CQ30" s="713"/>
      <c r="CR30" s="678">
        <v>400179</v>
      </c>
      <c r="CS30" s="679"/>
      <c r="CT30" s="679"/>
      <c r="CU30" s="679"/>
      <c r="CV30" s="679"/>
      <c r="CW30" s="679"/>
      <c r="CX30" s="679"/>
      <c r="CY30" s="680"/>
      <c r="CZ30" s="681">
        <v>10.7</v>
      </c>
      <c r="DA30" s="699"/>
      <c r="DB30" s="699"/>
      <c r="DC30" s="700"/>
      <c r="DD30" s="684">
        <v>396067</v>
      </c>
      <c r="DE30" s="679"/>
      <c r="DF30" s="679"/>
      <c r="DG30" s="679"/>
      <c r="DH30" s="679"/>
      <c r="DI30" s="679"/>
      <c r="DJ30" s="679"/>
      <c r="DK30" s="680"/>
      <c r="DL30" s="684">
        <v>396067</v>
      </c>
      <c r="DM30" s="679"/>
      <c r="DN30" s="679"/>
      <c r="DO30" s="679"/>
      <c r="DP30" s="679"/>
      <c r="DQ30" s="679"/>
      <c r="DR30" s="679"/>
      <c r="DS30" s="679"/>
      <c r="DT30" s="679"/>
      <c r="DU30" s="679"/>
      <c r="DV30" s="680"/>
      <c r="DW30" s="681">
        <v>16.600000000000001</v>
      </c>
      <c r="DX30" s="699"/>
      <c r="DY30" s="699"/>
      <c r="DZ30" s="699"/>
      <c r="EA30" s="699"/>
      <c r="EB30" s="699"/>
      <c r="EC30" s="714"/>
    </row>
    <row r="31" spans="2:133" ht="11.25" customHeight="1" x14ac:dyDescent="0.15">
      <c r="B31" s="675" t="s">
        <v>312</v>
      </c>
      <c r="C31" s="676"/>
      <c r="D31" s="676"/>
      <c r="E31" s="676"/>
      <c r="F31" s="676"/>
      <c r="G31" s="676"/>
      <c r="H31" s="676"/>
      <c r="I31" s="676"/>
      <c r="J31" s="676"/>
      <c r="K31" s="676"/>
      <c r="L31" s="676"/>
      <c r="M31" s="676"/>
      <c r="N31" s="676"/>
      <c r="O31" s="676"/>
      <c r="P31" s="676"/>
      <c r="Q31" s="677"/>
      <c r="R31" s="678">
        <v>235494</v>
      </c>
      <c r="S31" s="679"/>
      <c r="T31" s="679"/>
      <c r="U31" s="679"/>
      <c r="V31" s="679"/>
      <c r="W31" s="679"/>
      <c r="X31" s="679"/>
      <c r="Y31" s="680"/>
      <c r="Z31" s="715">
        <v>6.1</v>
      </c>
      <c r="AA31" s="715"/>
      <c r="AB31" s="715"/>
      <c r="AC31" s="715"/>
      <c r="AD31" s="716" t="s">
        <v>127</v>
      </c>
      <c r="AE31" s="716"/>
      <c r="AF31" s="716"/>
      <c r="AG31" s="716"/>
      <c r="AH31" s="716"/>
      <c r="AI31" s="716"/>
      <c r="AJ31" s="716"/>
      <c r="AK31" s="716"/>
      <c r="AL31" s="681" t="s">
        <v>246</v>
      </c>
      <c r="AM31" s="682"/>
      <c r="AN31" s="682"/>
      <c r="AO31" s="717"/>
      <c r="AP31" s="754" t="s">
        <v>313</v>
      </c>
      <c r="AQ31" s="755"/>
      <c r="AR31" s="755"/>
      <c r="AS31" s="755"/>
      <c r="AT31" s="760" t="s">
        <v>314</v>
      </c>
      <c r="AU31" s="231"/>
      <c r="AV31" s="231"/>
      <c r="AW31" s="231"/>
      <c r="AX31" s="744" t="s">
        <v>188</v>
      </c>
      <c r="AY31" s="745"/>
      <c r="AZ31" s="745"/>
      <c r="BA31" s="745"/>
      <c r="BB31" s="745"/>
      <c r="BC31" s="745"/>
      <c r="BD31" s="745"/>
      <c r="BE31" s="745"/>
      <c r="BF31" s="746"/>
      <c r="BG31" s="747">
        <v>99.6</v>
      </c>
      <c r="BH31" s="748"/>
      <c r="BI31" s="748"/>
      <c r="BJ31" s="748"/>
      <c r="BK31" s="748"/>
      <c r="BL31" s="748"/>
      <c r="BM31" s="749">
        <v>96.6</v>
      </c>
      <c r="BN31" s="748"/>
      <c r="BO31" s="748"/>
      <c r="BP31" s="748"/>
      <c r="BQ31" s="750"/>
      <c r="BR31" s="747">
        <v>99.5</v>
      </c>
      <c r="BS31" s="748"/>
      <c r="BT31" s="748"/>
      <c r="BU31" s="748"/>
      <c r="BV31" s="748"/>
      <c r="BW31" s="748"/>
      <c r="BX31" s="749">
        <v>96.3</v>
      </c>
      <c r="BY31" s="748"/>
      <c r="BZ31" s="748"/>
      <c r="CA31" s="748"/>
      <c r="CB31" s="750"/>
      <c r="CD31" s="765"/>
      <c r="CE31" s="766"/>
      <c r="CF31" s="711" t="s">
        <v>315</v>
      </c>
      <c r="CG31" s="712"/>
      <c r="CH31" s="712"/>
      <c r="CI31" s="712"/>
      <c r="CJ31" s="712"/>
      <c r="CK31" s="712"/>
      <c r="CL31" s="712"/>
      <c r="CM31" s="712"/>
      <c r="CN31" s="712"/>
      <c r="CO31" s="712"/>
      <c r="CP31" s="712"/>
      <c r="CQ31" s="713"/>
      <c r="CR31" s="678">
        <v>17796</v>
      </c>
      <c r="CS31" s="697"/>
      <c r="CT31" s="697"/>
      <c r="CU31" s="697"/>
      <c r="CV31" s="697"/>
      <c r="CW31" s="697"/>
      <c r="CX31" s="697"/>
      <c r="CY31" s="698"/>
      <c r="CZ31" s="681">
        <v>0.5</v>
      </c>
      <c r="DA31" s="699"/>
      <c r="DB31" s="699"/>
      <c r="DC31" s="700"/>
      <c r="DD31" s="684">
        <v>17343</v>
      </c>
      <c r="DE31" s="697"/>
      <c r="DF31" s="697"/>
      <c r="DG31" s="697"/>
      <c r="DH31" s="697"/>
      <c r="DI31" s="697"/>
      <c r="DJ31" s="697"/>
      <c r="DK31" s="698"/>
      <c r="DL31" s="684">
        <v>17343</v>
      </c>
      <c r="DM31" s="697"/>
      <c r="DN31" s="697"/>
      <c r="DO31" s="697"/>
      <c r="DP31" s="697"/>
      <c r="DQ31" s="697"/>
      <c r="DR31" s="697"/>
      <c r="DS31" s="697"/>
      <c r="DT31" s="697"/>
      <c r="DU31" s="697"/>
      <c r="DV31" s="698"/>
      <c r="DW31" s="681">
        <v>0.7</v>
      </c>
      <c r="DX31" s="699"/>
      <c r="DY31" s="699"/>
      <c r="DZ31" s="699"/>
      <c r="EA31" s="699"/>
      <c r="EB31" s="699"/>
      <c r="EC31" s="714"/>
    </row>
    <row r="32" spans="2:133" ht="11.25" customHeight="1" x14ac:dyDescent="0.15">
      <c r="B32" s="769" t="s">
        <v>316</v>
      </c>
      <c r="C32" s="770"/>
      <c r="D32" s="770"/>
      <c r="E32" s="770"/>
      <c r="F32" s="770"/>
      <c r="G32" s="770"/>
      <c r="H32" s="770"/>
      <c r="I32" s="770"/>
      <c r="J32" s="770"/>
      <c r="K32" s="770"/>
      <c r="L32" s="770"/>
      <c r="M32" s="770"/>
      <c r="N32" s="770"/>
      <c r="O32" s="770"/>
      <c r="P32" s="770"/>
      <c r="Q32" s="771"/>
      <c r="R32" s="678" t="s">
        <v>246</v>
      </c>
      <c r="S32" s="679"/>
      <c r="T32" s="679"/>
      <c r="U32" s="679"/>
      <c r="V32" s="679"/>
      <c r="W32" s="679"/>
      <c r="X32" s="679"/>
      <c r="Y32" s="680"/>
      <c r="Z32" s="715" t="s">
        <v>127</v>
      </c>
      <c r="AA32" s="715"/>
      <c r="AB32" s="715"/>
      <c r="AC32" s="715"/>
      <c r="AD32" s="716" t="s">
        <v>235</v>
      </c>
      <c r="AE32" s="716"/>
      <c r="AF32" s="716"/>
      <c r="AG32" s="716"/>
      <c r="AH32" s="716"/>
      <c r="AI32" s="716"/>
      <c r="AJ32" s="716"/>
      <c r="AK32" s="716"/>
      <c r="AL32" s="681" t="s">
        <v>246</v>
      </c>
      <c r="AM32" s="682"/>
      <c r="AN32" s="682"/>
      <c r="AO32" s="717"/>
      <c r="AP32" s="756"/>
      <c r="AQ32" s="757"/>
      <c r="AR32" s="757"/>
      <c r="AS32" s="757"/>
      <c r="AT32" s="761"/>
      <c r="AU32" s="230" t="s">
        <v>317</v>
      </c>
      <c r="AV32" s="230"/>
      <c r="AW32" s="230"/>
      <c r="AX32" s="675" t="s">
        <v>318</v>
      </c>
      <c r="AY32" s="676"/>
      <c r="AZ32" s="676"/>
      <c r="BA32" s="676"/>
      <c r="BB32" s="676"/>
      <c r="BC32" s="676"/>
      <c r="BD32" s="676"/>
      <c r="BE32" s="676"/>
      <c r="BF32" s="677"/>
      <c r="BG32" s="751">
        <v>99.3</v>
      </c>
      <c r="BH32" s="697"/>
      <c r="BI32" s="697"/>
      <c r="BJ32" s="697"/>
      <c r="BK32" s="697"/>
      <c r="BL32" s="697"/>
      <c r="BM32" s="682">
        <v>97.1</v>
      </c>
      <c r="BN32" s="743"/>
      <c r="BO32" s="743"/>
      <c r="BP32" s="743"/>
      <c r="BQ32" s="721"/>
      <c r="BR32" s="751">
        <v>99.4</v>
      </c>
      <c r="BS32" s="697"/>
      <c r="BT32" s="697"/>
      <c r="BU32" s="697"/>
      <c r="BV32" s="697"/>
      <c r="BW32" s="697"/>
      <c r="BX32" s="682">
        <v>97.1</v>
      </c>
      <c r="BY32" s="743"/>
      <c r="BZ32" s="743"/>
      <c r="CA32" s="743"/>
      <c r="CB32" s="721"/>
      <c r="CD32" s="767"/>
      <c r="CE32" s="768"/>
      <c r="CF32" s="711" t="s">
        <v>319</v>
      </c>
      <c r="CG32" s="712"/>
      <c r="CH32" s="712"/>
      <c r="CI32" s="712"/>
      <c r="CJ32" s="712"/>
      <c r="CK32" s="712"/>
      <c r="CL32" s="712"/>
      <c r="CM32" s="712"/>
      <c r="CN32" s="712"/>
      <c r="CO32" s="712"/>
      <c r="CP32" s="712"/>
      <c r="CQ32" s="713"/>
      <c r="CR32" s="678" t="s">
        <v>246</v>
      </c>
      <c r="CS32" s="679"/>
      <c r="CT32" s="679"/>
      <c r="CU32" s="679"/>
      <c r="CV32" s="679"/>
      <c r="CW32" s="679"/>
      <c r="CX32" s="679"/>
      <c r="CY32" s="680"/>
      <c r="CZ32" s="681" t="s">
        <v>246</v>
      </c>
      <c r="DA32" s="699"/>
      <c r="DB32" s="699"/>
      <c r="DC32" s="700"/>
      <c r="DD32" s="684" t="s">
        <v>235</v>
      </c>
      <c r="DE32" s="679"/>
      <c r="DF32" s="679"/>
      <c r="DG32" s="679"/>
      <c r="DH32" s="679"/>
      <c r="DI32" s="679"/>
      <c r="DJ32" s="679"/>
      <c r="DK32" s="680"/>
      <c r="DL32" s="684" t="s">
        <v>246</v>
      </c>
      <c r="DM32" s="679"/>
      <c r="DN32" s="679"/>
      <c r="DO32" s="679"/>
      <c r="DP32" s="679"/>
      <c r="DQ32" s="679"/>
      <c r="DR32" s="679"/>
      <c r="DS32" s="679"/>
      <c r="DT32" s="679"/>
      <c r="DU32" s="679"/>
      <c r="DV32" s="680"/>
      <c r="DW32" s="681" t="s">
        <v>246</v>
      </c>
      <c r="DX32" s="699"/>
      <c r="DY32" s="699"/>
      <c r="DZ32" s="699"/>
      <c r="EA32" s="699"/>
      <c r="EB32" s="699"/>
      <c r="EC32" s="714"/>
    </row>
    <row r="33" spans="2:133" ht="11.25" customHeight="1" x14ac:dyDescent="0.15">
      <c r="B33" s="675" t="s">
        <v>320</v>
      </c>
      <c r="C33" s="676"/>
      <c r="D33" s="676"/>
      <c r="E33" s="676"/>
      <c r="F33" s="676"/>
      <c r="G33" s="676"/>
      <c r="H33" s="676"/>
      <c r="I33" s="676"/>
      <c r="J33" s="676"/>
      <c r="K33" s="676"/>
      <c r="L33" s="676"/>
      <c r="M33" s="676"/>
      <c r="N33" s="676"/>
      <c r="O33" s="676"/>
      <c r="P33" s="676"/>
      <c r="Q33" s="677"/>
      <c r="R33" s="678">
        <v>196519</v>
      </c>
      <c r="S33" s="679"/>
      <c r="T33" s="679"/>
      <c r="U33" s="679"/>
      <c r="V33" s="679"/>
      <c r="W33" s="679"/>
      <c r="X33" s="679"/>
      <c r="Y33" s="680"/>
      <c r="Z33" s="715">
        <v>5.0999999999999996</v>
      </c>
      <c r="AA33" s="715"/>
      <c r="AB33" s="715"/>
      <c r="AC33" s="715"/>
      <c r="AD33" s="716" t="s">
        <v>235</v>
      </c>
      <c r="AE33" s="716"/>
      <c r="AF33" s="716"/>
      <c r="AG33" s="716"/>
      <c r="AH33" s="716"/>
      <c r="AI33" s="716"/>
      <c r="AJ33" s="716"/>
      <c r="AK33" s="716"/>
      <c r="AL33" s="681" t="s">
        <v>235</v>
      </c>
      <c r="AM33" s="682"/>
      <c r="AN33" s="682"/>
      <c r="AO33" s="717"/>
      <c r="AP33" s="758"/>
      <c r="AQ33" s="759"/>
      <c r="AR33" s="759"/>
      <c r="AS33" s="759"/>
      <c r="AT33" s="762"/>
      <c r="AU33" s="232"/>
      <c r="AV33" s="232"/>
      <c r="AW33" s="232"/>
      <c r="AX33" s="659" t="s">
        <v>321</v>
      </c>
      <c r="AY33" s="660"/>
      <c r="AZ33" s="660"/>
      <c r="BA33" s="660"/>
      <c r="BB33" s="660"/>
      <c r="BC33" s="660"/>
      <c r="BD33" s="660"/>
      <c r="BE33" s="660"/>
      <c r="BF33" s="661"/>
      <c r="BG33" s="742">
        <v>99.7</v>
      </c>
      <c r="BH33" s="663"/>
      <c r="BI33" s="663"/>
      <c r="BJ33" s="663"/>
      <c r="BK33" s="663"/>
      <c r="BL33" s="663"/>
      <c r="BM33" s="706">
        <v>95.6</v>
      </c>
      <c r="BN33" s="663"/>
      <c r="BO33" s="663"/>
      <c r="BP33" s="663"/>
      <c r="BQ33" s="727"/>
      <c r="BR33" s="742">
        <v>99.5</v>
      </c>
      <c r="BS33" s="663"/>
      <c r="BT33" s="663"/>
      <c r="BU33" s="663"/>
      <c r="BV33" s="663"/>
      <c r="BW33" s="663"/>
      <c r="BX33" s="706">
        <v>95.2</v>
      </c>
      <c r="BY33" s="663"/>
      <c r="BZ33" s="663"/>
      <c r="CA33" s="663"/>
      <c r="CB33" s="727"/>
      <c r="CD33" s="711" t="s">
        <v>322</v>
      </c>
      <c r="CE33" s="712"/>
      <c r="CF33" s="712"/>
      <c r="CG33" s="712"/>
      <c r="CH33" s="712"/>
      <c r="CI33" s="712"/>
      <c r="CJ33" s="712"/>
      <c r="CK33" s="712"/>
      <c r="CL33" s="712"/>
      <c r="CM33" s="712"/>
      <c r="CN33" s="712"/>
      <c r="CO33" s="712"/>
      <c r="CP33" s="712"/>
      <c r="CQ33" s="713"/>
      <c r="CR33" s="678">
        <v>1521625</v>
      </c>
      <c r="CS33" s="697"/>
      <c r="CT33" s="697"/>
      <c r="CU33" s="697"/>
      <c r="CV33" s="697"/>
      <c r="CW33" s="697"/>
      <c r="CX33" s="697"/>
      <c r="CY33" s="698"/>
      <c r="CZ33" s="681">
        <v>40.6</v>
      </c>
      <c r="DA33" s="699"/>
      <c r="DB33" s="699"/>
      <c r="DC33" s="700"/>
      <c r="DD33" s="684">
        <v>1261596</v>
      </c>
      <c r="DE33" s="697"/>
      <c r="DF33" s="697"/>
      <c r="DG33" s="697"/>
      <c r="DH33" s="697"/>
      <c r="DI33" s="697"/>
      <c r="DJ33" s="697"/>
      <c r="DK33" s="698"/>
      <c r="DL33" s="684">
        <v>934383</v>
      </c>
      <c r="DM33" s="697"/>
      <c r="DN33" s="697"/>
      <c r="DO33" s="697"/>
      <c r="DP33" s="697"/>
      <c r="DQ33" s="697"/>
      <c r="DR33" s="697"/>
      <c r="DS33" s="697"/>
      <c r="DT33" s="697"/>
      <c r="DU33" s="697"/>
      <c r="DV33" s="698"/>
      <c r="DW33" s="681">
        <v>39.1</v>
      </c>
      <c r="DX33" s="699"/>
      <c r="DY33" s="699"/>
      <c r="DZ33" s="699"/>
      <c r="EA33" s="699"/>
      <c r="EB33" s="699"/>
      <c r="EC33" s="714"/>
    </row>
    <row r="34" spans="2:133" ht="11.25" customHeight="1" x14ac:dyDescent="0.15">
      <c r="B34" s="675" t="s">
        <v>323</v>
      </c>
      <c r="C34" s="676"/>
      <c r="D34" s="676"/>
      <c r="E34" s="676"/>
      <c r="F34" s="676"/>
      <c r="G34" s="676"/>
      <c r="H34" s="676"/>
      <c r="I34" s="676"/>
      <c r="J34" s="676"/>
      <c r="K34" s="676"/>
      <c r="L34" s="676"/>
      <c r="M34" s="676"/>
      <c r="N34" s="676"/>
      <c r="O34" s="676"/>
      <c r="P34" s="676"/>
      <c r="Q34" s="677"/>
      <c r="R34" s="678">
        <v>21504</v>
      </c>
      <c r="S34" s="679"/>
      <c r="T34" s="679"/>
      <c r="U34" s="679"/>
      <c r="V34" s="679"/>
      <c r="W34" s="679"/>
      <c r="X34" s="679"/>
      <c r="Y34" s="680"/>
      <c r="Z34" s="715">
        <v>0.6</v>
      </c>
      <c r="AA34" s="715"/>
      <c r="AB34" s="715"/>
      <c r="AC34" s="715"/>
      <c r="AD34" s="716">
        <v>8276</v>
      </c>
      <c r="AE34" s="716"/>
      <c r="AF34" s="716"/>
      <c r="AG34" s="716"/>
      <c r="AH34" s="716"/>
      <c r="AI34" s="716"/>
      <c r="AJ34" s="716"/>
      <c r="AK34" s="716"/>
      <c r="AL34" s="681">
        <v>0.3</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324</v>
      </c>
      <c r="CE34" s="712"/>
      <c r="CF34" s="712"/>
      <c r="CG34" s="712"/>
      <c r="CH34" s="712"/>
      <c r="CI34" s="712"/>
      <c r="CJ34" s="712"/>
      <c r="CK34" s="712"/>
      <c r="CL34" s="712"/>
      <c r="CM34" s="712"/>
      <c r="CN34" s="712"/>
      <c r="CO34" s="712"/>
      <c r="CP34" s="712"/>
      <c r="CQ34" s="713"/>
      <c r="CR34" s="678">
        <v>543230</v>
      </c>
      <c r="CS34" s="679"/>
      <c r="CT34" s="679"/>
      <c r="CU34" s="679"/>
      <c r="CV34" s="679"/>
      <c r="CW34" s="679"/>
      <c r="CX34" s="679"/>
      <c r="CY34" s="680"/>
      <c r="CZ34" s="681">
        <v>14.5</v>
      </c>
      <c r="DA34" s="699"/>
      <c r="DB34" s="699"/>
      <c r="DC34" s="700"/>
      <c r="DD34" s="684">
        <v>405453</v>
      </c>
      <c r="DE34" s="679"/>
      <c r="DF34" s="679"/>
      <c r="DG34" s="679"/>
      <c r="DH34" s="679"/>
      <c r="DI34" s="679"/>
      <c r="DJ34" s="679"/>
      <c r="DK34" s="680"/>
      <c r="DL34" s="684">
        <v>279672</v>
      </c>
      <c r="DM34" s="679"/>
      <c r="DN34" s="679"/>
      <c r="DO34" s="679"/>
      <c r="DP34" s="679"/>
      <c r="DQ34" s="679"/>
      <c r="DR34" s="679"/>
      <c r="DS34" s="679"/>
      <c r="DT34" s="679"/>
      <c r="DU34" s="679"/>
      <c r="DV34" s="680"/>
      <c r="DW34" s="681">
        <v>11.7</v>
      </c>
      <c r="DX34" s="699"/>
      <c r="DY34" s="699"/>
      <c r="DZ34" s="699"/>
      <c r="EA34" s="699"/>
      <c r="EB34" s="699"/>
      <c r="EC34" s="714"/>
    </row>
    <row r="35" spans="2:133" ht="11.25" customHeight="1" x14ac:dyDescent="0.15">
      <c r="B35" s="675" t="s">
        <v>325</v>
      </c>
      <c r="C35" s="676"/>
      <c r="D35" s="676"/>
      <c r="E35" s="676"/>
      <c r="F35" s="676"/>
      <c r="G35" s="676"/>
      <c r="H35" s="676"/>
      <c r="I35" s="676"/>
      <c r="J35" s="676"/>
      <c r="K35" s="676"/>
      <c r="L35" s="676"/>
      <c r="M35" s="676"/>
      <c r="N35" s="676"/>
      <c r="O35" s="676"/>
      <c r="P35" s="676"/>
      <c r="Q35" s="677"/>
      <c r="R35" s="678">
        <v>21740</v>
      </c>
      <c r="S35" s="679"/>
      <c r="T35" s="679"/>
      <c r="U35" s="679"/>
      <c r="V35" s="679"/>
      <c r="W35" s="679"/>
      <c r="X35" s="679"/>
      <c r="Y35" s="680"/>
      <c r="Z35" s="715">
        <v>0.6</v>
      </c>
      <c r="AA35" s="715"/>
      <c r="AB35" s="715"/>
      <c r="AC35" s="715"/>
      <c r="AD35" s="716" t="s">
        <v>235</v>
      </c>
      <c r="AE35" s="716"/>
      <c r="AF35" s="716"/>
      <c r="AG35" s="716"/>
      <c r="AH35" s="716"/>
      <c r="AI35" s="716"/>
      <c r="AJ35" s="716"/>
      <c r="AK35" s="716"/>
      <c r="AL35" s="681" t="s">
        <v>246</v>
      </c>
      <c r="AM35" s="682"/>
      <c r="AN35" s="682"/>
      <c r="AO35" s="717"/>
      <c r="AP35" s="235"/>
      <c r="AQ35" s="739" t="s">
        <v>326</v>
      </c>
      <c r="AR35" s="740"/>
      <c r="AS35" s="740"/>
      <c r="AT35" s="740"/>
      <c r="AU35" s="740"/>
      <c r="AV35" s="740"/>
      <c r="AW35" s="740"/>
      <c r="AX35" s="740"/>
      <c r="AY35" s="740"/>
      <c r="AZ35" s="740"/>
      <c r="BA35" s="740"/>
      <c r="BB35" s="740"/>
      <c r="BC35" s="740"/>
      <c r="BD35" s="740"/>
      <c r="BE35" s="740"/>
      <c r="BF35" s="741"/>
      <c r="BG35" s="739" t="s">
        <v>327</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328</v>
      </c>
      <c r="CE35" s="712"/>
      <c r="CF35" s="712"/>
      <c r="CG35" s="712"/>
      <c r="CH35" s="712"/>
      <c r="CI35" s="712"/>
      <c r="CJ35" s="712"/>
      <c r="CK35" s="712"/>
      <c r="CL35" s="712"/>
      <c r="CM35" s="712"/>
      <c r="CN35" s="712"/>
      <c r="CO35" s="712"/>
      <c r="CP35" s="712"/>
      <c r="CQ35" s="713"/>
      <c r="CR35" s="678">
        <v>37404</v>
      </c>
      <c r="CS35" s="697"/>
      <c r="CT35" s="697"/>
      <c r="CU35" s="697"/>
      <c r="CV35" s="697"/>
      <c r="CW35" s="697"/>
      <c r="CX35" s="697"/>
      <c r="CY35" s="698"/>
      <c r="CZ35" s="681">
        <v>1</v>
      </c>
      <c r="DA35" s="699"/>
      <c r="DB35" s="699"/>
      <c r="DC35" s="700"/>
      <c r="DD35" s="684">
        <v>29057</v>
      </c>
      <c r="DE35" s="697"/>
      <c r="DF35" s="697"/>
      <c r="DG35" s="697"/>
      <c r="DH35" s="697"/>
      <c r="DI35" s="697"/>
      <c r="DJ35" s="697"/>
      <c r="DK35" s="698"/>
      <c r="DL35" s="684">
        <v>18377</v>
      </c>
      <c r="DM35" s="697"/>
      <c r="DN35" s="697"/>
      <c r="DO35" s="697"/>
      <c r="DP35" s="697"/>
      <c r="DQ35" s="697"/>
      <c r="DR35" s="697"/>
      <c r="DS35" s="697"/>
      <c r="DT35" s="697"/>
      <c r="DU35" s="697"/>
      <c r="DV35" s="698"/>
      <c r="DW35" s="681">
        <v>0.8</v>
      </c>
      <c r="DX35" s="699"/>
      <c r="DY35" s="699"/>
      <c r="DZ35" s="699"/>
      <c r="EA35" s="699"/>
      <c r="EB35" s="699"/>
      <c r="EC35" s="714"/>
    </row>
    <row r="36" spans="2:133" ht="11.25" customHeight="1" x14ac:dyDescent="0.15">
      <c r="B36" s="675" t="s">
        <v>329</v>
      </c>
      <c r="C36" s="676"/>
      <c r="D36" s="676"/>
      <c r="E36" s="676"/>
      <c r="F36" s="676"/>
      <c r="G36" s="676"/>
      <c r="H36" s="676"/>
      <c r="I36" s="676"/>
      <c r="J36" s="676"/>
      <c r="K36" s="676"/>
      <c r="L36" s="676"/>
      <c r="M36" s="676"/>
      <c r="N36" s="676"/>
      <c r="O36" s="676"/>
      <c r="P36" s="676"/>
      <c r="Q36" s="677"/>
      <c r="R36" s="678">
        <v>70832</v>
      </c>
      <c r="S36" s="679"/>
      <c r="T36" s="679"/>
      <c r="U36" s="679"/>
      <c r="V36" s="679"/>
      <c r="W36" s="679"/>
      <c r="X36" s="679"/>
      <c r="Y36" s="680"/>
      <c r="Z36" s="715">
        <v>1.8</v>
      </c>
      <c r="AA36" s="715"/>
      <c r="AB36" s="715"/>
      <c r="AC36" s="715"/>
      <c r="AD36" s="716" t="s">
        <v>235</v>
      </c>
      <c r="AE36" s="716"/>
      <c r="AF36" s="716"/>
      <c r="AG36" s="716"/>
      <c r="AH36" s="716"/>
      <c r="AI36" s="716"/>
      <c r="AJ36" s="716"/>
      <c r="AK36" s="716"/>
      <c r="AL36" s="681" t="s">
        <v>235</v>
      </c>
      <c r="AM36" s="682"/>
      <c r="AN36" s="682"/>
      <c r="AO36" s="717"/>
      <c r="AP36" s="235"/>
      <c r="AQ36" s="730" t="s">
        <v>330</v>
      </c>
      <c r="AR36" s="731"/>
      <c r="AS36" s="731"/>
      <c r="AT36" s="731"/>
      <c r="AU36" s="731"/>
      <c r="AV36" s="731"/>
      <c r="AW36" s="731"/>
      <c r="AX36" s="731"/>
      <c r="AY36" s="732"/>
      <c r="AZ36" s="733">
        <v>393989</v>
      </c>
      <c r="BA36" s="734"/>
      <c r="BB36" s="734"/>
      <c r="BC36" s="734"/>
      <c r="BD36" s="734"/>
      <c r="BE36" s="734"/>
      <c r="BF36" s="735"/>
      <c r="BG36" s="736" t="s">
        <v>331</v>
      </c>
      <c r="BH36" s="737"/>
      <c r="BI36" s="737"/>
      <c r="BJ36" s="737"/>
      <c r="BK36" s="737"/>
      <c r="BL36" s="737"/>
      <c r="BM36" s="737"/>
      <c r="BN36" s="737"/>
      <c r="BO36" s="737"/>
      <c r="BP36" s="737"/>
      <c r="BQ36" s="737"/>
      <c r="BR36" s="737"/>
      <c r="BS36" s="737"/>
      <c r="BT36" s="737"/>
      <c r="BU36" s="738"/>
      <c r="BV36" s="733">
        <v>12466</v>
      </c>
      <c r="BW36" s="734"/>
      <c r="BX36" s="734"/>
      <c r="BY36" s="734"/>
      <c r="BZ36" s="734"/>
      <c r="CA36" s="734"/>
      <c r="CB36" s="735"/>
      <c r="CD36" s="711" t="s">
        <v>332</v>
      </c>
      <c r="CE36" s="712"/>
      <c r="CF36" s="712"/>
      <c r="CG36" s="712"/>
      <c r="CH36" s="712"/>
      <c r="CI36" s="712"/>
      <c r="CJ36" s="712"/>
      <c r="CK36" s="712"/>
      <c r="CL36" s="712"/>
      <c r="CM36" s="712"/>
      <c r="CN36" s="712"/>
      <c r="CO36" s="712"/>
      <c r="CP36" s="712"/>
      <c r="CQ36" s="713"/>
      <c r="CR36" s="678">
        <v>410333</v>
      </c>
      <c r="CS36" s="679"/>
      <c r="CT36" s="679"/>
      <c r="CU36" s="679"/>
      <c r="CV36" s="679"/>
      <c r="CW36" s="679"/>
      <c r="CX36" s="679"/>
      <c r="CY36" s="680"/>
      <c r="CZ36" s="681">
        <v>10.9</v>
      </c>
      <c r="DA36" s="699"/>
      <c r="DB36" s="699"/>
      <c r="DC36" s="700"/>
      <c r="DD36" s="684">
        <v>379597</v>
      </c>
      <c r="DE36" s="679"/>
      <c r="DF36" s="679"/>
      <c r="DG36" s="679"/>
      <c r="DH36" s="679"/>
      <c r="DI36" s="679"/>
      <c r="DJ36" s="679"/>
      <c r="DK36" s="680"/>
      <c r="DL36" s="684">
        <v>316072</v>
      </c>
      <c r="DM36" s="679"/>
      <c r="DN36" s="679"/>
      <c r="DO36" s="679"/>
      <c r="DP36" s="679"/>
      <c r="DQ36" s="679"/>
      <c r="DR36" s="679"/>
      <c r="DS36" s="679"/>
      <c r="DT36" s="679"/>
      <c r="DU36" s="679"/>
      <c r="DV36" s="680"/>
      <c r="DW36" s="681">
        <v>13.2</v>
      </c>
      <c r="DX36" s="699"/>
      <c r="DY36" s="699"/>
      <c r="DZ36" s="699"/>
      <c r="EA36" s="699"/>
      <c r="EB36" s="699"/>
      <c r="EC36" s="714"/>
    </row>
    <row r="37" spans="2:133" ht="11.25" customHeight="1" x14ac:dyDescent="0.15">
      <c r="B37" s="675" t="s">
        <v>333</v>
      </c>
      <c r="C37" s="676"/>
      <c r="D37" s="676"/>
      <c r="E37" s="676"/>
      <c r="F37" s="676"/>
      <c r="G37" s="676"/>
      <c r="H37" s="676"/>
      <c r="I37" s="676"/>
      <c r="J37" s="676"/>
      <c r="K37" s="676"/>
      <c r="L37" s="676"/>
      <c r="M37" s="676"/>
      <c r="N37" s="676"/>
      <c r="O37" s="676"/>
      <c r="P37" s="676"/>
      <c r="Q37" s="677"/>
      <c r="R37" s="678">
        <v>85809</v>
      </c>
      <c r="S37" s="679"/>
      <c r="T37" s="679"/>
      <c r="U37" s="679"/>
      <c r="V37" s="679"/>
      <c r="W37" s="679"/>
      <c r="X37" s="679"/>
      <c r="Y37" s="680"/>
      <c r="Z37" s="715">
        <v>2.2000000000000002</v>
      </c>
      <c r="AA37" s="715"/>
      <c r="AB37" s="715"/>
      <c r="AC37" s="715"/>
      <c r="AD37" s="716" t="s">
        <v>235</v>
      </c>
      <c r="AE37" s="716"/>
      <c r="AF37" s="716"/>
      <c r="AG37" s="716"/>
      <c r="AH37" s="716"/>
      <c r="AI37" s="716"/>
      <c r="AJ37" s="716"/>
      <c r="AK37" s="716"/>
      <c r="AL37" s="681" t="s">
        <v>246</v>
      </c>
      <c r="AM37" s="682"/>
      <c r="AN37" s="682"/>
      <c r="AO37" s="717"/>
      <c r="AQ37" s="718" t="s">
        <v>334</v>
      </c>
      <c r="AR37" s="719"/>
      <c r="AS37" s="719"/>
      <c r="AT37" s="719"/>
      <c r="AU37" s="719"/>
      <c r="AV37" s="719"/>
      <c r="AW37" s="719"/>
      <c r="AX37" s="719"/>
      <c r="AY37" s="720"/>
      <c r="AZ37" s="678">
        <v>146519</v>
      </c>
      <c r="BA37" s="679"/>
      <c r="BB37" s="679"/>
      <c r="BC37" s="679"/>
      <c r="BD37" s="697"/>
      <c r="BE37" s="697"/>
      <c r="BF37" s="721"/>
      <c r="BG37" s="711" t="s">
        <v>335</v>
      </c>
      <c r="BH37" s="712"/>
      <c r="BI37" s="712"/>
      <c r="BJ37" s="712"/>
      <c r="BK37" s="712"/>
      <c r="BL37" s="712"/>
      <c r="BM37" s="712"/>
      <c r="BN37" s="712"/>
      <c r="BO37" s="712"/>
      <c r="BP37" s="712"/>
      <c r="BQ37" s="712"/>
      <c r="BR37" s="712"/>
      <c r="BS37" s="712"/>
      <c r="BT37" s="712"/>
      <c r="BU37" s="713"/>
      <c r="BV37" s="678">
        <v>10788</v>
      </c>
      <c r="BW37" s="679"/>
      <c r="BX37" s="679"/>
      <c r="BY37" s="679"/>
      <c r="BZ37" s="679"/>
      <c r="CA37" s="679"/>
      <c r="CB37" s="722"/>
      <c r="CD37" s="711" t="s">
        <v>336</v>
      </c>
      <c r="CE37" s="712"/>
      <c r="CF37" s="712"/>
      <c r="CG37" s="712"/>
      <c r="CH37" s="712"/>
      <c r="CI37" s="712"/>
      <c r="CJ37" s="712"/>
      <c r="CK37" s="712"/>
      <c r="CL37" s="712"/>
      <c r="CM37" s="712"/>
      <c r="CN37" s="712"/>
      <c r="CO37" s="712"/>
      <c r="CP37" s="712"/>
      <c r="CQ37" s="713"/>
      <c r="CR37" s="678">
        <v>240918</v>
      </c>
      <c r="CS37" s="697"/>
      <c r="CT37" s="697"/>
      <c r="CU37" s="697"/>
      <c r="CV37" s="697"/>
      <c r="CW37" s="697"/>
      <c r="CX37" s="697"/>
      <c r="CY37" s="698"/>
      <c r="CZ37" s="681">
        <v>6.4</v>
      </c>
      <c r="DA37" s="699"/>
      <c r="DB37" s="699"/>
      <c r="DC37" s="700"/>
      <c r="DD37" s="684">
        <v>238913</v>
      </c>
      <c r="DE37" s="697"/>
      <c r="DF37" s="697"/>
      <c r="DG37" s="697"/>
      <c r="DH37" s="697"/>
      <c r="DI37" s="697"/>
      <c r="DJ37" s="697"/>
      <c r="DK37" s="698"/>
      <c r="DL37" s="684">
        <v>227922</v>
      </c>
      <c r="DM37" s="697"/>
      <c r="DN37" s="697"/>
      <c r="DO37" s="697"/>
      <c r="DP37" s="697"/>
      <c r="DQ37" s="697"/>
      <c r="DR37" s="697"/>
      <c r="DS37" s="697"/>
      <c r="DT37" s="697"/>
      <c r="DU37" s="697"/>
      <c r="DV37" s="698"/>
      <c r="DW37" s="681">
        <v>9.5</v>
      </c>
      <c r="DX37" s="699"/>
      <c r="DY37" s="699"/>
      <c r="DZ37" s="699"/>
      <c r="EA37" s="699"/>
      <c r="EB37" s="699"/>
      <c r="EC37" s="714"/>
    </row>
    <row r="38" spans="2:133" ht="11.25" customHeight="1" x14ac:dyDescent="0.15">
      <c r="B38" s="675" t="s">
        <v>337</v>
      </c>
      <c r="C38" s="676"/>
      <c r="D38" s="676"/>
      <c r="E38" s="676"/>
      <c r="F38" s="676"/>
      <c r="G38" s="676"/>
      <c r="H38" s="676"/>
      <c r="I38" s="676"/>
      <c r="J38" s="676"/>
      <c r="K38" s="676"/>
      <c r="L38" s="676"/>
      <c r="M38" s="676"/>
      <c r="N38" s="676"/>
      <c r="O38" s="676"/>
      <c r="P38" s="676"/>
      <c r="Q38" s="677"/>
      <c r="R38" s="678">
        <v>104689</v>
      </c>
      <c r="S38" s="679"/>
      <c r="T38" s="679"/>
      <c r="U38" s="679"/>
      <c r="V38" s="679"/>
      <c r="W38" s="679"/>
      <c r="X38" s="679"/>
      <c r="Y38" s="680"/>
      <c r="Z38" s="715">
        <v>2.7</v>
      </c>
      <c r="AA38" s="715"/>
      <c r="AB38" s="715"/>
      <c r="AC38" s="715"/>
      <c r="AD38" s="716">
        <v>1109</v>
      </c>
      <c r="AE38" s="716"/>
      <c r="AF38" s="716"/>
      <c r="AG38" s="716"/>
      <c r="AH38" s="716"/>
      <c r="AI38" s="716"/>
      <c r="AJ38" s="716"/>
      <c r="AK38" s="716"/>
      <c r="AL38" s="681">
        <v>0</v>
      </c>
      <c r="AM38" s="682"/>
      <c r="AN38" s="682"/>
      <c r="AO38" s="717"/>
      <c r="AQ38" s="718" t="s">
        <v>338</v>
      </c>
      <c r="AR38" s="719"/>
      <c r="AS38" s="719"/>
      <c r="AT38" s="719"/>
      <c r="AU38" s="719"/>
      <c r="AV38" s="719"/>
      <c r="AW38" s="719"/>
      <c r="AX38" s="719"/>
      <c r="AY38" s="720"/>
      <c r="AZ38" s="678">
        <v>9535</v>
      </c>
      <c r="BA38" s="679"/>
      <c r="BB38" s="679"/>
      <c r="BC38" s="679"/>
      <c r="BD38" s="697"/>
      <c r="BE38" s="697"/>
      <c r="BF38" s="721"/>
      <c r="BG38" s="711" t="s">
        <v>339</v>
      </c>
      <c r="BH38" s="712"/>
      <c r="BI38" s="712"/>
      <c r="BJ38" s="712"/>
      <c r="BK38" s="712"/>
      <c r="BL38" s="712"/>
      <c r="BM38" s="712"/>
      <c r="BN38" s="712"/>
      <c r="BO38" s="712"/>
      <c r="BP38" s="712"/>
      <c r="BQ38" s="712"/>
      <c r="BR38" s="712"/>
      <c r="BS38" s="712"/>
      <c r="BT38" s="712"/>
      <c r="BU38" s="713"/>
      <c r="BV38" s="678">
        <v>535</v>
      </c>
      <c r="BW38" s="679"/>
      <c r="BX38" s="679"/>
      <c r="BY38" s="679"/>
      <c r="BZ38" s="679"/>
      <c r="CA38" s="679"/>
      <c r="CB38" s="722"/>
      <c r="CD38" s="711" t="s">
        <v>340</v>
      </c>
      <c r="CE38" s="712"/>
      <c r="CF38" s="712"/>
      <c r="CG38" s="712"/>
      <c r="CH38" s="712"/>
      <c r="CI38" s="712"/>
      <c r="CJ38" s="712"/>
      <c r="CK38" s="712"/>
      <c r="CL38" s="712"/>
      <c r="CM38" s="712"/>
      <c r="CN38" s="712"/>
      <c r="CO38" s="712"/>
      <c r="CP38" s="712"/>
      <c r="CQ38" s="713"/>
      <c r="CR38" s="678">
        <v>393989</v>
      </c>
      <c r="CS38" s="679"/>
      <c r="CT38" s="679"/>
      <c r="CU38" s="679"/>
      <c r="CV38" s="679"/>
      <c r="CW38" s="679"/>
      <c r="CX38" s="679"/>
      <c r="CY38" s="680"/>
      <c r="CZ38" s="681">
        <v>10.5</v>
      </c>
      <c r="DA38" s="699"/>
      <c r="DB38" s="699"/>
      <c r="DC38" s="700"/>
      <c r="DD38" s="684">
        <v>367702</v>
      </c>
      <c r="DE38" s="679"/>
      <c r="DF38" s="679"/>
      <c r="DG38" s="679"/>
      <c r="DH38" s="679"/>
      <c r="DI38" s="679"/>
      <c r="DJ38" s="679"/>
      <c r="DK38" s="680"/>
      <c r="DL38" s="684">
        <v>320262</v>
      </c>
      <c r="DM38" s="679"/>
      <c r="DN38" s="679"/>
      <c r="DO38" s="679"/>
      <c r="DP38" s="679"/>
      <c r="DQ38" s="679"/>
      <c r="DR38" s="679"/>
      <c r="DS38" s="679"/>
      <c r="DT38" s="679"/>
      <c r="DU38" s="679"/>
      <c r="DV38" s="680"/>
      <c r="DW38" s="681">
        <v>13.4</v>
      </c>
      <c r="DX38" s="699"/>
      <c r="DY38" s="699"/>
      <c r="DZ38" s="699"/>
      <c r="EA38" s="699"/>
      <c r="EB38" s="699"/>
      <c r="EC38" s="714"/>
    </row>
    <row r="39" spans="2:133" ht="11.25" customHeight="1" x14ac:dyDescent="0.15">
      <c r="B39" s="675" t="s">
        <v>341</v>
      </c>
      <c r="C39" s="676"/>
      <c r="D39" s="676"/>
      <c r="E39" s="676"/>
      <c r="F39" s="676"/>
      <c r="G39" s="676"/>
      <c r="H39" s="676"/>
      <c r="I39" s="676"/>
      <c r="J39" s="676"/>
      <c r="K39" s="676"/>
      <c r="L39" s="676"/>
      <c r="M39" s="676"/>
      <c r="N39" s="676"/>
      <c r="O39" s="676"/>
      <c r="P39" s="676"/>
      <c r="Q39" s="677"/>
      <c r="R39" s="678">
        <v>501200</v>
      </c>
      <c r="S39" s="679"/>
      <c r="T39" s="679"/>
      <c r="U39" s="679"/>
      <c r="V39" s="679"/>
      <c r="W39" s="679"/>
      <c r="X39" s="679"/>
      <c r="Y39" s="680"/>
      <c r="Z39" s="715">
        <v>12.9</v>
      </c>
      <c r="AA39" s="715"/>
      <c r="AB39" s="715"/>
      <c r="AC39" s="715"/>
      <c r="AD39" s="716" t="s">
        <v>127</v>
      </c>
      <c r="AE39" s="716"/>
      <c r="AF39" s="716"/>
      <c r="AG39" s="716"/>
      <c r="AH39" s="716"/>
      <c r="AI39" s="716"/>
      <c r="AJ39" s="716"/>
      <c r="AK39" s="716"/>
      <c r="AL39" s="681" t="s">
        <v>246</v>
      </c>
      <c r="AM39" s="682"/>
      <c r="AN39" s="682"/>
      <c r="AO39" s="717"/>
      <c r="AQ39" s="718" t="s">
        <v>342</v>
      </c>
      <c r="AR39" s="719"/>
      <c r="AS39" s="719"/>
      <c r="AT39" s="719"/>
      <c r="AU39" s="719"/>
      <c r="AV39" s="719"/>
      <c r="AW39" s="719"/>
      <c r="AX39" s="719"/>
      <c r="AY39" s="720"/>
      <c r="AZ39" s="678">
        <v>7380</v>
      </c>
      <c r="BA39" s="679"/>
      <c r="BB39" s="679"/>
      <c r="BC39" s="679"/>
      <c r="BD39" s="697"/>
      <c r="BE39" s="697"/>
      <c r="BF39" s="721"/>
      <c r="BG39" s="711" t="s">
        <v>343</v>
      </c>
      <c r="BH39" s="712"/>
      <c r="BI39" s="712"/>
      <c r="BJ39" s="712"/>
      <c r="BK39" s="712"/>
      <c r="BL39" s="712"/>
      <c r="BM39" s="712"/>
      <c r="BN39" s="712"/>
      <c r="BO39" s="712"/>
      <c r="BP39" s="712"/>
      <c r="BQ39" s="712"/>
      <c r="BR39" s="712"/>
      <c r="BS39" s="712"/>
      <c r="BT39" s="712"/>
      <c r="BU39" s="713"/>
      <c r="BV39" s="678">
        <v>827</v>
      </c>
      <c r="BW39" s="679"/>
      <c r="BX39" s="679"/>
      <c r="BY39" s="679"/>
      <c r="BZ39" s="679"/>
      <c r="CA39" s="679"/>
      <c r="CB39" s="722"/>
      <c r="CD39" s="711" t="s">
        <v>344</v>
      </c>
      <c r="CE39" s="712"/>
      <c r="CF39" s="712"/>
      <c r="CG39" s="712"/>
      <c r="CH39" s="712"/>
      <c r="CI39" s="712"/>
      <c r="CJ39" s="712"/>
      <c r="CK39" s="712"/>
      <c r="CL39" s="712"/>
      <c r="CM39" s="712"/>
      <c r="CN39" s="712"/>
      <c r="CO39" s="712"/>
      <c r="CP39" s="712"/>
      <c r="CQ39" s="713"/>
      <c r="CR39" s="678">
        <v>103169</v>
      </c>
      <c r="CS39" s="697"/>
      <c r="CT39" s="697"/>
      <c r="CU39" s="697"/>
      <c r="CV39" s="697"/>
      <c r="CW39" s="697"/>
      <c r="CX39" s="697"/>
      <c r="CY39" s="698"/>
      <c r="CZ39" s="681">
        <v>2.8</v>
      </c>
      <c r="DA39" s="699"/>
      <c r="DB39" s="699"/>
      <c r="DC39" s="700"/>
      <c r="DD39" s="684">
        <v>79787</v>
      </c>
      <c r="DE39" s="697"/>
      <c r="DF39" s="697"/>
      <c r="DG39" s="697"/>
      <c r="DH39" s="697"/>
      <c r="DI39" s="697"/>
      <c r="DJ39" s="697"/>
      <c r="DK39" s="698"/>
      <c r="DL39" s="684" t="s">
        <v>246</v>
      </c>
      <c r="DM39" s="697"/>
      <c r="DN39" s="697"/>
      <c r="DO39" s="697"/>
      <c r="DP39" s="697"/>
      <c r="DQ39" s="697"/>
      <c r="DR39" s="697"/>
      <c r="DS39" s="697"/>
      <c r="DT39" s="697"/>
      <c r="DU39" s="697"/>
      <c r="DV39" s="698"/>
      <c r="DW39" s="681" t="s">
        <v>235</v>
      </c>
      <c r="DX39" s="699"/>
      <c r="DY39" s="699"/>
      <c r="DZ39" s="699"/>
      <c r="EA39" s="699"/>
      <c r="EB39" s="699"/>
      <c r="EC39" s="714"/>
    </row>
    <row r="40" spans="2:133" ht="11.25" customHeight="1" x14ac:dyDescent="0.15">
      <c r="B40" s="675" t="s">
        <v>345</v>
      </c>
      <c r="C40" s="676"/>
      <c r="D40" s="676"/>
      <c r="E40" s="676"/>
      <c r="F40" s="676"/>
      <c r="G40" s="676"/>
      <c r="H40" s="676"/>
      <c r="I40" s="676"/>
      <c r="J40" s="676"/>
      <c r="K40" s="676"/>
      <c r="L40" s="676"/>
      <c r="M40" s="676"/>
      <c r="N40" s="676"/>
      <c r="O40" s="676"/>
      <c r="P40" s="676"/>
      <c r="Q40" s="677"/>
      <c r="R40" s="678" t="s">
        <v>235</v>
      </c>
      <c r="S40" s="679"/>
      <c r="T40" s="679"/>
      <c r="U40" s="679"/>
      <c r="V40" s="679"/>
      <c r="W40" s="679"/>
      <c r="X40" s="679"/>
      <c r="Y40" s="680"/>
      <c r="Z40" s="715" t="s">
        <v>235</v>
      </c>
      <c r="AA40" s="715"/>
      <c r="AB40" s="715"/>
      <c r="AC40" s="715"/>
      <c r="AD40" s="716" t="s">
        <v>235</v>
      </c>
      <c r="AE40" s="716"/>
      <c r="AF40" s="716"/>
      <c r="AG40" s="716"/>
      <c r="AH40" s="716"/>
      <c r="AI40" s="716"/>
      <c r="AJ40" s="716"/>
      <c r="AK40" s="716"/>
      <c r="AL40" s="681" t="s">
        <v>235</v>
      </c>
      <c r="AM40" s="682"/>
      <c r="AN40" s="682"/>
      <c r="AO40" s="717"/>
      <c r="AQ40" s="718" t="s">
        <v>346</v>
      </c>
      <c r="AR40" s="719"/>
      <c r="AS40" s="719"/>
      <c r="AT40" s="719"/>
      <c r="AU40" s="719"/>
      <c r="AV40" s="719"/>
      <c r="AW40" s="719"/>
      <c r="AX40" s="719"/>
      <c r="AY40" s="720"/>
      <c r="AZ40" s="678">
        <v>78</v>
      </c>
      <c r="BA40" s="679"/>
      <c r="BB40" s="679"/>
      <c r="BC40" s="679"/>
      <c r="BD40" s="697"/>
      <c r="BE40" s="697"/>
      <c r="BF40" s="721"/>
      <c r="BG40" s="723" t="s">
        <v>347</v>
      </c>
      <c r="BH40" s="724"/>
      <c r="BI40" s="724"/>
      <c r="BJ40" s="724"/>
      <c r="BK40" s="724"/>
      <c r="BL40" s="236"/>
      <c r="BM40" s="712" t="s">
        <v>348</v>
      </c>
      <c r="BN40" s="712"/>
      <c r="BO40" s="712"/>
      <c r="BP40" s="712"/>
      <c r="BQ40" s="712"/>
      <c r="BR40" s="712"/>
      <c r="BS40" s="712"/>
      <c r="BT40" s="712"/>
      <c r="BU40" s="713"/>
      <c r="BV40" s="678">
        <v>106</v>
      </c>
      <c r="BW40" s="679"/>
      <c r="BX40" s="679"/>
      <c r="BY40" s="679"/>
      <c r="BZ40" s="679"/>
      <c r="CA40" s="679"/>
      <c r="CB40" s="722"/>
      <c r="CD40" s="711" t="s">
        <v>349</v>
      </c>
      <c r="CE40" s="712"/>
      <c r="CF40" s="712"/>
      <c r="CG40" s="712"/>
      <c r="CH40" s="712"/>
      <c r="CI40" s="712"/>
      <c r="CJ40" s="712"/>
      <c r="CK40" s="712"/>
      <c r="CL40" s="712"/>
      <c r="CM40" s="712"/>
      <c r="CN40" s="712"/>
      <c r="CO40" s="712"/>
      <c r="CP40" s="712"/>
      <c r="CQ40" s="713"/>
      <c r="CR40" s="678">
        <v>33500</v>
      </c>
      <c r="CS40" s="679"/>
      <c r="CT40" s="679"/>
      <c r="CU40" s="679"/>
      <c r="CV40" s="679"/>
      <c r="CW40" s="679"/>
      <c r="CX40" s="679"/>
      <c r="CY40" s="680"/>
      <c r="CZ40" s="681">
        <v>0.9</v>
      </c>
      <c r="DA40" s="699"/>
      <c r="DB40" s="699"/>
      <c r="DC40" s="700"/>
      <c r="DD40" s="684" t="s">
        <v>246</v>
      </c>
      <c r="DE40" s="679"/>
      <c r="DF40" s="679"/>
      <c r="DG40" s="679"/>
      <c r="DH40" s="679"/>
      <c r="DI40" s="679"/>
      <c r="DJ40" s="679"/>
      <c r="DK40" s="680"/>
      <c r="DL40" s="684" t="s">
        <v>235</v>
      </c>
      <c r="DM40" s="679"/>
      <c r="DN40" s="679"/>
      <c r="DO40" s="679"/>
      <c r="DP40" s="679"/>
      <c r="DQ40" s="679"/>
      <c r="DR40" s="679"/>
      <c r="DS40" s="679"/>
      <c r="DT40" s="679"/>
      <c r="DU40" s="679"/>
      <c r="DV40" s="680"/>
      <c r="DW40" s="681" t="s">
        <v>246</v>
      </c>
      <c r="DX40" s="699"/>
      <c r="DY40" s="699"/>
      <c r="DZ40" s="699"/>
      <c r="EA40" s="699"/>
      <c r="EB40" s="699"/>
      <c r="EC40" s="714"/>
    </row>
    <row r="41" spans="2:133" ht="11.25" customHeight="1" x14ac:dyDescent="0.15">
      <c r="B41" s="675" t="s">
        <v>350</v>
      </c>
      <c r="C41" s="676"/>
      <c r="D41" s="676"/>
      <c r="E41" s="676"/>
      <c r="F41" s="676"/>
      <c r="G41" s="676"/>
      <c r="H41" s="676"/>
      <c r="I41" s="676"/>
      <c r="J41" s="676"/>
      <c r="K41" s="676"/>
      <c r="L41" s="676"/>
      <c r="M41" s="676"/>
      <c r="N41" s="676"/>
      <c r="O41" s="676"/>
      <c r="P41" s="676"/>
      <c r="Q41" s="677"/>
      <c r="R41" s="678" t="s">
        <v>127</v>
      </c>
      <c r="S41" s="679"/>
      <c r="T41" s="679"/>
      <c r="U41" s="679"/>
      <c r="V41" s="679"/>
      <c r="W41" s="679"/>
      <c r="X41" s="679"/>
      <c r="Y41" s="680"/>
      <c r="Z41" s="715" t="s">
        <v>235</v>
      </c>
      <c r="AA41" s="715"/>
      <c r="AB41" s="715"/>
      <c r="AC41" s="715"/>
      <c r="AD41" s="716" t="s">
        <v>235</v>
      </c>
      <c r="AE41" s="716"/>
      <c r="AF41" s="716"/>
      <c r="AG41" s="716"/>
      <c r="AH41" s="716"/>
      <c r="AI41" s="716"/>
      <c r="AJ41" s="716"/>
      <c r="AK41" s="716"/>
      <c r="AL41" s="681" t="s">
        <v>235</v>
      </c>
      <c r="AM41" s="682"/>
      <c r="AN41" s="682"/>
      <c r="AO41" s="717"/>
      <c r="AQ41" s="718" t="s">
        <v>351</v>
      </c>
      <c r="AR41" s="719"/>
      <c r="AS41" s="719"/>
      <c r="AT41" s="719"/>
      <c r="AU41" s="719"/>
      <c r="AV41" s="719"/>
      <c r="AW41" s="719"/>
      <c r="AX41" s="719"/>
      <c r="AY41" s="720"/>
      <c r="AZ41" s="678">
        <v>30803</v>
      </c>
      <c r="BA41" s="679"/>
      <c r="BB41" s="679"/>
      <c r="BC41" s="679"/>
      <c r="BD41" s="697"/>
      <c r="BE41" s="697"/>
      <c r="BF41" s="721"/>
      <c r="BG41" s="723"/>
      <c r="BH41" s="724"/>
      <c r="BI41" s="724"/>
      <c r="BJ41" s="724"/>
      <c r="BK41" s="724"/>
      <c r="BL41" s="236"/>
      <c r="BM41" s="712" t="s">
        <v>352</v>
      </c>
      <c r="BN41" s="712"/>
      <c r="BO41" s="712"/>
      <c r="BP41" s="712"/>
      <c r="BQ41" s="712"/>
      <c r="BR41" s="712"/>
      <c r="BS41" s="712"/>
      <c r="BT41" s="712"/>
      <c r="BU41" s="713"/>
      <c r="BV41" s="678" t="s">
        <v>235</v>
      </c>
      <c r="BW41" s="679"/>
      <c r="BX41" s="679"/>
      <c r="BY41" s="679"/>
      <c r="BZ41" s="679"/>
      <c r="CA41" s="679"/>
      <c r="CB41" s="722"/>
      <c r="CD41" s="711" t="s">
        <v>353</v>
      </c>
      <c r="CE41" s="712"/>
      <c r="CF41" s="712"/>
      <c r="CG41" s="712"/>
      <c r="CH41" s="712"/>
      <c r="CI41" s="712"/>
      <c r="CJ41" s="712"/>
      <c r="CK41" s="712"/>
      <c r="CL41" s="712"/>
      <c r="CM41" s="712"/>
      <c r="CN41" s="712"/>
      <c r="CO41" s="712"/>
      <c r="CP41" s="712"/>
      <c r="CQ41" s="713"/>
      <c r="CR41" s="678" t="s">
        <v>235</v>
      </c>
      <c r="CS41" s="697"/>
      <c r="CT41" s="697"/>
      <c r="CU41" s="697"/>
      <c r="CV41" s="697"/>
      <c r="CW41" s="697"/>
      <c r="CX41" s="697"/>
      <c r="CY41" s="698"/>
      <c r="CZ41" s="681" t="s">
        <v>235</v>
      </c>
      <c r="DA41" s="699"/>
      <c r="DB41" s="699"/>
      <c r="DC41" s="700"/>
      <c r="DD41" s="684" t="s">
        <v>235</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354</v>
      </c>
      <c r="C42" s="660"/>
      <c r="D42" s="660"/>
      <c r="E42" s="660"/>
      <c r="F42" s="660"/>
      <c r="G42" s="660"/>
      <c r="H42" s="660"/>
      <c r="I42" s="660"/>
      <c r="J42" s="660"/>
      <c r="K42" s="660"/>
      <c r="L42" s="660"/>
      <c r="M42" s="660"/>
      <c r="N42" s="660"/>
      <c r="O42" s="660"/>
      <c r="P42" s="660"/>
      <c r="Q42" s="661"/>
      <c r="R42" s="662">
        <v>3877793</v>
      </c>
      <c r="S42" s="701"/>
      <c r="T42" s="701"/>
      <c r="U42" s="701"/>
      <c r="V42" s="701"/>
      <c r="W42" s="701"/>
      <c r="X42" s="701"/>
      <c r="Y42" s="703"/>
      <c r="Z42" s="704">
        <v>100</v>
      </c>
      <c r="AA42" s="704"/>
      <c r="AB42" s="704"/>
      <c r="AC42" s="704"/>
      <c r="AD42" s="705">
        <v>2389863</v>
      </c>
      <c r="AE42" s="705"/>
      <c r="AF42" s="705"/>
      <c r="AG42" s="705"/>
      <c r="AH42" s="705"/>
      <c r="AI42" s="705"/>
      <c r="AJ42" s="705"/>
      <c r="AK42" s="705"/>
      <c r="AL42" s="665">
        <v>100</v>
      </c>
      <c r="AM42" s="706"/>
      <c r="AN42" s="706"/>
      <c r="AO42" s="707"/>
      <c r="AQ42" s="708" t="s">
        <v>355</v>
      </c>
      <c r="AR42" s="709"/>
      <c r="AS42" s="709"/>
      <c r="AT42" s="709"/>
      <c r="AU42" s="709"/>
      <c r="AV42" s="709"/>
      <c r="AW42" s="709"/>
      <c r="AX42" s="709"/>
      <c r="AY42" s="710"/>
      <c r="AZ42" s="662">
        <v>199674</v>
      </c>
      <c r="BA42" s="701"/>
      <c r="BB42" s="701"/>
      <c r="BC42" s="701"/>
      <c r="BD42" s="663"/>
      <c r="BE42" s="663"/>
      <c r="BF42" s="727"/>
      <c r="BG42" s="725"/>
      <c r="BH42" s="726"/>
      <c r="BI42" s="726"/>
      <c r="BJ42" s="726"/>
      <c r="BK42" s="726"/>
      <c r="BL42" s="237"/>
      <c r="BM42" s="728" t="s">
        <v>356</v>
      </c>
      <c r="BN42" s="728"/>
      <c r="BO42" s="728"/>
      <c r="BP42" s="728"/>
      <c r="BQ42" s="728"/>
      <c r="BR42" s="728"/>
      <c r="BS42" s="728"/>
      <c r="BT42" s="728"/>
      <c r="BU42" s="729"/>
      <c r="BV42" s="662">
        <v>283</v>
      </c>
      <c r="BW42" s="701"/>
      <c r="BX42" s="701"/>
      <c r="BY42" s="701"/>
      <c r="BZ42" s="701"/>
      <c r="CA42" s="701"/>
      <c r="CB42" s="702"/>
      <c r="CD42" s="675" t="s">
        <v>357</v>
      </c>
      <c r="CE42" s="676"/>
      <c r="CF42" s="676"/>
      <c r="CG42" s="676"/>
      <c r="CH42" s="676"/>
      <c r="CI42" s="676"/>
      <c r="CJ42" s="676"/>
      <c r="CK42" s="676"/>
      <c r="CL42" s="676"/>
      <c r="CM42" s="676"/>
      <c r="CN42" s="676"/>
      <c r="CO42" s="676"/>
      <c r="CP42" s="676"/>
      <c r="CQ42" s="677"/>
      <c r="CR42" s="678">
        <v>862149</v>
      </c>
      <c r="CS42" s="679"/>
      <c r="CT42" s="679"/>
      <c r="CU42" s="679"/>
      <c r="CV42" s="679"/>
      <c r="CW42" s="679"/>
      <c r="CX42" s="679"/>
      <c r="CY42" s="680"/>
      <c r="CZ42" s="681">
        <v>23</v>
      </c>
      <c r="DA42" s="682"/>
      <c r="DB42" s="682"/>
      <c r="DC42" s="683"/>
      <c r="DD42" s="684">
        <v>168883</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358</v>
      </c>
      <c r="CE43" s="676"/>
      <c r="CF43" s="676"/>
      <c r="CG43" s="676"/>
      <c r="CH43" s="676"/>
      <c r="CI43" s="676"/>
      <c r="CJ43" s="676"/>
      <c r="CK43" s="676"/>
      <c r="CL43" s="676"/>
      <c r="CM43" s="676"/>
      <c r="CN43" s="676"/>
      <c r="CO43" s="676"/>
      <c r="CP43" s="676"/>
      <c r="CQ43" s="677"/>
      <c r="CR43" s="678">
        <v>12133</v>
      </c>
      <c r="CS43" s="697"/>
      <c r="CT43" s="697"/>
      <c r="CU43" s="697"/>
      <c r="CV43" s="697"/>
      <c r="CW43" s="697"/>
      <c r="CX43" s="697"/>
      <c r="CY43" s="698"/>
      <c r="CZ43" s="681">
        <v>0.3</v>
      </c>
      <c r="DA43" s="699"/>
      <c r="DB43" s="699"/>
      <c r="DC43" s="700"/>
      <c r="DD43" s="684">
        <v>12133</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306</v>
      </c>
      <c r="CE44" s="692"/>
      <c r="CF44" s="675" t="s">
        <v>359</v>
      </c>
      <c r="CG44" s="676"/>
      <c r="CH44" s="676"/>
      <c r="CI44" s="676"/>
      <c r="CJ44" s="676"/>
      <c r="CK44" s="676"/>
      <c r="CL44" s="676"/>
      <c r="CM44" s="676"/>
      <c r="CN44" s="676"/>
      <c r="CO44" s="676"/>
      <c r="CP44" s="676"/>
      <c r="CQ44" s="677"/>
      <c r="CR44" s="678">
        <v>854436</v>
      </c>
      <c r="CS44" s="679"/>
      <c r="CT44" s="679"/>
      <c r="CU44" s="679"/>
      <c r="CV44" s="679"/>
      <c r="CW44" s="679"/>
      <c r="CX44" s="679"/>
      <c r="CY44" s="680"/>
      <c r="CZ44" s="681">
        <v>22.8</v>
      </c>
      <c r="DA44" s="682"/>
      <c r="DB44" s="682"/>
      <c r="DC44" s="683"/>
      <c r="DD44" s="684">
        <v>161227</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360</v>
      </c>
      <c r="CG45" s="676"/>
      <c r="CH45" s="676"/>
      <c r="CI45" s="676"/>
      <c r="CJ45" s="676"/>
      <c r="CK45" s="676"/>
      <c r="CL45" s="676"/>
      <c r="CM45" s="676"/>
      <c r="CN45" s="676"/>
      <c r="CO45" s="676"/>
      <c r="CP45" s="676"/>
      <c r="CQ45" s="677"/>
      <c r="CR45" s="678">
        <v>481311</v>
      </c>
      <c r="CS45" s="697"/>
      <c r="CT45" s="697"/>
      <c r="CU45" s="697"/>
      <c r="CV45" s="697"/>
      <c r="CW45" s="697"/>
      <c r="CX45" s="697"/>
      <c r="CY45" s="698"/>
      <c r="CZ45" s="681">
        <v>12.8</v>
      </c>
      <c r="DA45" s="699"/>
      <c r="DB45" s="699"/>
      <c r="DC45" s="700"/>
      <c r="DD45" s="684">
        <v>25717</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362</v>
      </c>
      <c r="CG46" s="676"/>
      <c r="CH46" s="676"/>
      <c r="CI46" s="676"/>
      <c r="CJ46" s="676"/>
      <c r="CK46" s="676"/>
      <c r="CL46" s="676"/>
      <c r="CM46" s="676"/>
      <c r="CN46" s="676"/>
      <c r="CO46" s="676"/>
      <c r="CP46" s="676"/>
      <c r="CQ46" s="677"/>
      <c r="CR46" s="678">
        <v>373116</v>
      </c>
      <c r="CS46" s="679"/>
      <c r="CT46" s="679"/>
      <c r="CU46" s="679"/>
      <c r="CV46" s="679"/>
      <c r="CW46" s="679"/>
      <c r="CX46" s="679"/>
      <c r="CY46" s="680"/>
      <c r="CZ46" s="681">
        <v>9.9</v>
      </c>
      <c r="DA46" s="682"/>
      <c r="DB46" s="682"/>
      <c r="DC46" s="683"/>
      <c r="DD46" s="684">
        <v>135501</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364</v>
      </c>
      <c r="CG47" s="676"/>
      <c r="CH47" s="676"/>
      <c r="CI47" s="676"/>
      <c r="CJ47" s="676"/>
      <c r="CK47" s="676"/>
      <c r="CL47" s="676"/>
      <c r="CM47" s="676"/>
      <c r="CN47" s="676"/>
      <c r="CO47" s="676"/>
      <c r="CP47" s="676"/>
      <c r="CQ47" s="677"/>
      <c r="CR47" s="678">
        <v>7713</v>
      </c>
      <c r="CS47" s="697"/>
      <c r="CT47" s="697"/>
      <c r="CU47" s="697"/>
      <c r="CV47" s="697"/>
      <c r="CW47" s="697"/>
      <c r="CX47" s="697"/>
      <c r="CY47" s="698"/>
      <c r="CZ47" s="681">
        <v>0.2</v>
      </c>
      <c r="DA47" s="699"/>
      <c r="DB47" s="699"/>
      <c r="DC47" s="700"/>
      <c r="DD47" s="684">
        <v>7656</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365</v>
      </c>
      <c r="CD48" s="695"/>
      <c r="CE48" s="696"/>
      <c r="CF48" s="675" t="s">
        <v>366</v>
      </c>
      <c r="CG48" s="676"/>
      <c r="CH48" s="676"/>
      <c r="CI48" s="676"/>
      <c r="CJ48" s="676"/>
      <c r="CK48" s="676"/>
      <c r="CL48" s="676"/>
      <c r="CM48" s="676"/>
      <c r="CN48" s="676"/>
      <c r="CO48" s="676"/>
      <c r="CP48" s="676"/>
      <c r="CQ48" s="677"/>
      <c r="CR48" s="678" t="s">
        <v>127</v>
      </c>
      <c r="CS48" s="679"/>
      <c r="CT48" s="679"/>
      <c r="CU48" s="679"/>
      <c r="CV48" s="679"/>
      <c r="CW48" s="679"/>
      <c r="CX48" s="679"/>
      <c r="CY48" s="680"/>
      <c r="CZ48" s="681" t="s">
        <v>127</v>
      </c>
      <c r="DA48" s="682"/>
      <c r="DB48" s="682"/>
      <c r="DC48" s="683"/>
      <c r="DD48" s="684" t="s">
        <v>246</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367</v>
      </c>
      <c r="CE49" s="660"/>
      <c r="CF49" s="660"/>
      <c r="CG49" s="660"/>
      <c r="CH49" s="660"/>
      <c r="CI49" s="660"/>
      <c r="CJ49" s="660"/>
      <c r="CK49" s="660"/>
      <c r="CL49" s="660"/>
      <c r="CM49" s="660"/>
      <c r="CN49" s="660"/>
      <c r="CO49" s="660"/>
      <c r="CP49" s="660"/>
      <c r="CQ49" s="661"/>
      <c r="CR49" s="662">
        <v>3750923</v>
      </c>
      <c r="CS49" s="663"/>
      <c r="CT49" s="663"/>
      <c r="CU49" s="663"/>
      <c r="CV49" s="663"/>
      <c r="CW49" s="663"/>
      <c r="CX49" s="663"/>
      <c r="CY49" s="664"/>
      <c r="CZ49" s="665">
        <v>100</v>
      </c>
      <c r="DA49" s="666"/>
      <c r="DB49" s="666"/>
      <c r="DC49" s="667"/>
      <c r="DD49" s="668">
        <v>2573118</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oZ8u0ycfzJpXzfSTMZPpxfy9yOEid7gYppsOONEfDrtjRZ9sh4TJEtMF6vDkcS/Fcpe8XJSJplg76xcu83n2Tw==" saltValue="H4PikAP6XJazs/b22PzGb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369</v>
      </c>
      <c r="DK2" s="1204"/>
      <c r="DL2" s="1204"/>
      <c r="DM2" s="1204"/>
      <c r="DN2" s="1204"/>
      <c r="DO2" s="1205"/>
      <c r="DP2" s="250"/>
      <c r="DQ2" s="1203" t="s">
        <v>370</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371</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373</v>
      </c>
      <c r="B5" s="1089"/>
      <c r="C5" s="1089"/>
      <c r="D5" s="1089"/>
      <c r="E5" s="1089"/>
      <c r="F5" s="1089"/>
      <c r="G5" s="1089"/>
      <c r="H5" s="1089"/>
      <c r="I5" s="1089"/>
      <c r="J5" s="1089"/>
      <c r="K5" s="1089"/>
      <c r="L5" s="1089"/>
      <c r="M5" s="1089"/>
      <c r="N5" s="1089"/>
      <c r="O5" s="1089"/>
      <c r="P5" s="1090"/>
      <c r="Q5" s="1094" t="s">
        <v>374</v>
      </c>
      <c r="R5" s="1095"/>
      <c r="S5" s="1095"/>
      <c r="T5" s="1095"/>
      <c r="U5" s="1096"/>
      <c r="V5" s="1094" t="s">
        <v>375</v>
      </c>
      <c r="W5" s="1095"/>
      <c r="X5" s="1095"/>
      <c r="Y5" s="1095"/>
      <c r="Z5" s="1096"/>
      <c r="AA5" s="1094" t="s">
        <v>376</v>
      </c>
      <c r="AB5" s="1095"/>
      <c r="AC5" s="1095"/>
      <c r="AD5" s="1095"/>
      <c r="AE5" s="1095"/>
      <c r="AF5" s="1206" t="s">
        <v>377</v>
      </c>
      <c r="AG5" s="1095"/>
      <c r="AH5" s="1095"/>
      <c r="AI5" s="1095"/>
      <c r="AJ5" s="1110"/>
      <c r="AK5" s="1095" t="s">
        <v>378</v>
      </c>
      <c r="AL5" s="1095"/>
      <c r="AM5" s="1095"/>
      <c r="AN5" s="1095"/>
      <c r="AO5" s="1096"/>
      <c r="AP5" s="1094" t="s">
        <v>379</v>
      </c>
      <c r="AQ5" s="1095"/>
      <c r="AR5" s="1095"/>
      <c r="AS5" s="1095"/>
      <c r="AT5" s="1096"/>
      <c r="AU5" s="1094" t="s">
        <v>380</v>
      </c>
      <c r="AV5" s="1095"/>
      <c r="AW5" s="1095"/>
      <c r="AX5" s="1095"/>
      <c r="AY5" s="1110"/>
      <c r="AZ5" s="257"/>
      <c r="BA5" s="257"/>
      <c r="BB5" s="257"/>
      <c r="BC5" s="257"/>
      <c r="BD5" s="257"/>
      <c r="BE5" s="258"/>
      <c r="BF5" s="258"/>
      <c r="BG5" s="258"/>
      <c r="BH5" s="258"/>
      <c r="BI5" s="258"/>
      <c r="BJ5" s="258"/>
      <c r="BK5" s="258"/>
      <c r="BL5" s="258"/>
      <c r="BM5" s="258"/>
      <c r="BN5" s="258"/>
      <c r="BO5" s="258"/>
      <c r="BP5" s="258"/>
      <c r="BQ5" s="1088" t="s">
        <v>381</v>
      </c>
      <c r="BR5" s="1089"/>
      <c r="BS5" s="1089"/>
      <c r="BT5" s="1089"/>
      <c r="BU5" s="1089"/>
      <c r="BV5" s="1089"/>
      <c r="BW5" s="1089"/>
      <c r="BX5" s="1089"/>
      <c r="BY5" s="1089"/>
      <c r="BZ5" s="1089"/>
      <c r="CA5" s="1089"/>
      <c r="CB5" s="1089"/>
      <c r="CC5" s="1089"/>
      <c r="CD5" s="1089"/>
      <c r="CE5" s="1089"/>
      <c r="CF5" s="1089"/>
      <c r="CG5" s="1090"/>
      <c r="CH5" s="1094" t="s">
        <v>382</v>
      </c>
      <c r="CI5" s="1095"/>
      <c r="CJ5" s="1095"/>
      <c r="CK5" s="1095"/>
      <c r="CL5" s="1096"/>
      <c r="CM5" s="1094" t="s">
        <v>383</v>
      </c>
      <c r="CN5" s="1095"/>
      <c r="CO5" s="1095"/>
      <c r="CP5" s="1095"/>
      <c r="CQ5" s="1096"/>
      <c r="CR5" s="1094" t="s">
        <v>384</v>
      </c>
      <c r="CS5" s="1095"/>
      <c r="CT5" s="1095"/>
      <c r="CU5" s="1095"/>
      <c r="CV5" s="1096"/>
      <c r="CW5" s="1094" t="s">
        <v>385</v>
      </c>
      <c r="CX5" s="1095"/>
      <c r="CY5" s="1095"/>
      <c r="CZ5" s="1095"/>
      <c r="DA5" s="1096"/>
      <c r="DB5" s="1094" t="s">
        <v>386</v>
      </c>
      <c r="DC5" s="1095"/>
      <c r="DD5" s="1095"/>
      <c r="DE5" s="1095"/>
      <c r="DF5" s="1096"/>
      <c r="DG5" s="1191" t="s">
        <v>387</v>
      </c>
      <c r="DH5" s="1192"/>
      <c r="DI5" s="1192"/>
      <c r="DJ5" s="1192"/>
      <c r="DK5" s="1193"/>
      <c r="DL5" s="1191" t="s">
        <v>388</v>
      </c>
      <c r="DM5" s="1192"/>
      <c r="DN5" s="1192"/>
      <c r="DO5" s="1192"/>
      <c r="DP5" s="1193"/>
      <c r="DQ5" s="1094" t="s">
        <v>389</v>
      </c>
      <c r="DR5" s="1095"/>
      <c r="DS5" s="1095"/>
      <c r="DT5" s="1095"/>
      <c r="DU5" s="1096"/>
      <c r="DV5" s="1094" t="s">
        <v>380</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390</v>
      </c>
      <c r="C7" s="1144"/>
      <c r="D7" s="1144"/>
      <c r="E7" s="1144"/>
      <c r="F7" s="1144"/>
      <c r="G7" s="1144"/>
      <c r="H7" s="1144"/>
      <c r="I7" s="1144"/>
      <c r="J7" s="1144"/>
      <c r="K7" s="1144"/>
      <c r="L7" s="1144"/>
      <c r="M7" s="1144"/>
      <c r="N7" s="1144"/>
      <c r="O7" s="1144"/>
      <c r="P7" s="1145"/>
      <c r="Q7" s="1197">
        <v>3878</v>
      </c>
      <c r="R7" s="1198"/>
      <c r="S7" s="1198"/>
      <c r="T7" s="1198"/>
      <c r="U7" s="1198"/>
      <c r="V7" s="1198">
        <v>3751</v>
      </c>
      <c r="W7" s="1198"/>
      <c r="X7" s="1198"/>
      <c r="Y7" s="1198"/>
      <c r="Z7" s="1198"/>
      <c r="AA7" s="1198">
        <v>127</v>
      </c>
      <c r="AB7" s="1198"/>
      <c r="AC7" s="1198"/>
      <c r="AD7" s="1198"/>
      <c r="AE7" s="1199"/>
      <c r="AF7" s="1200">
        <v>77</v>
      </c>
      <c r="AG7" s="1201"/>
      <c r="AH7" s="1201"/>
      <c r="AI7" s="1201"/>
      <c r="AJ7" s="1202"/>
      <c r="AK7" s="1184">
        <v>6</v>
      </c>
      <c r="AL7" s="1185"/>
      <c r="AM7" s="1185"/>
      <c r="AN7" s="1185"/>
      <c r="AO7" s="1185"/>
      <c r="AP7" s="1185">
        <v>3858</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c r="BT7" s="1189"/>
      <c r="BU7" s="1189"/>
      <c r="BV7" s="1189"/>
      <c r="BW7" s="1189"/>
      <c r="BX7" s="1189"/>
      <c r="BY7" s="1189"/>
      <c r="BZ7" s="1189"/>
      <c r="CA7" s="1189"/>
      <c r="CB7" s="1189"/>
      <c r="CC7" s="1189"/>
      <c r="CD7" s="1189"/>
      <c r="CE7" s="1189"/>
      <c r="CF7" s="1189"/>
      <c r="CG7" s="1190"/>
      <c r="CH7" s="1181"/>
      <c r="CI7" s="1182"/>
      <c r="CJ7" s="1182"/>
      <c r="CK7" s="1182"/>
      <c r="CL7" s="1183"/>
      <c r="CM7" s="1181"/>
      <c r="CN7" s="1182"/>
      <c r="CO7" s="1182"/>
      <c r="CP7" s="1182"/>
      <c r="CQ7" s="1183"/>
      <c r="CR7" s="1181"/>
      <c r="CS7" s="1182"/>
      <c r="CT7" s="1182"/>
      <c r="CU7" s="1182"/>
      <c r="CV7" s="1183"/>
      <c r="CW7" s="1181"/>
      <c r="CX7" s="1182"/>
      <c r="CY7" s="1182"/>
      <c r="CZ7" s="1182"/>
      <c r="DA7" s="1183"/>
      <c r="DB7" s="1181"/>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391</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392</v>
      </c>
      <c r="B23" s="1037" t="s">
        <v>393</v>
      </c>
      <c r="C23" s="1038"/>
      <c r="D23" s="1038"/>
      <c r="E23" s="1038"/>
      <c r="F23" s="1038"/>
      <c r="G23" s="1038"/>
      <c r="H23" s="1038"/>
      <c r="I23" s="1038"/>
      <c r="J23" s="1038"/>
      <c r="K23" s="1038"/>
      <c r="L23" s="1038"/>
      <c r="M23" s="1038"/>
      <c r="N23" s="1038"/>
      <c r="O23" s="1038"/>
      <c r="P23" s="1039"/>
      <c r="Q23" s="1161"/>
      <c r="R23" s="1162"/>
      <c r="S23" s="1162"/>
      <c r="T23" s="1162"/>
      <c r="U23" s="1162"/>
      <c r="V23" s="1162"/>
      <c r="W23" s="1162"/>
      <c r="X23" s="1162"/>
      <c r="Y23" s="1162"/>
      <c r="Z23" s="1162"/>
      <c r="AA23" s="1162"/>
      <c r="AB23" s="1162"/>
      <c r="AC23" s="1162"/>
      <c r="AD23" s="1162"/>
      <c r="AE23" s="1163"/>
      <c r="AF23" s="1164">
        <v>77</v>
      </c>
      <c r="AG23" s="1162"/>
      <c r="AH23" s="1162"/>
      <c r="AI23" s="1162"/>
      <c r="AJ23" s="1165"/>
      <c r="AK23" s="1166"/>
      <c r="AL23" s="1167"/>
      <c r="AM23" s="1167"/>
      <c r="AN23" s="1167"/>
      <c r="AO23" s="1167"/>
      <c r="AP23" s="1162"/>
      <c r="AQ23" s="1162"/>
      <c r="AR23" s="1162"/>
      <c r="AS23" s="1162"/>
      <c r="AT23" s="1162"/>
      <c r="AU23" s="1168"/>
      <c r="AV23" s="1168"/>
      <c r="AW23" s="1168"/>
      <c r="AX23" s="1168"/>
      <c r="AY23" s="1169"/>
      <c r="AZ23" s="1158" t="s">
        <v>394</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395</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396</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373</v>
      </c>
      <c r="B26" s="1089"/>
      <c r="C26" s="1089"/>
      <c r="D26" s="1089"/>
      <c r="E26" s="1089"/>
      <c r="F26" s="1089"/>
      <c r="G26" s="1089"/>
      <c r="H26" s="1089"/>
      <c r="I26" s="1089"/>
      <c r="J26" s="1089"/>
      <c r="K26" s="1089"/>
      <c r="L26" s="1089"/>
      <c r="M26" s="1089"/>
      <c r="N26" s="1089"/>
      <c r="O26" s="1089"/>
      <c r="P26" s="1090"/>
      <c r="Q26" s="1094" t="s">
        <v>397</v>
      </c>
      <c r="R26" s="1095"/>
      <c r="S26" s="1095"/>
      <c r="T26" s="1095"/>
      <c r="U26" s="1096"/>
      <c r="V26" s="1094" t="s">
        <v>398</v>
      </c>
      <c r="W26" s="1095"/>
      <c r="X26" s="1095"/>
      <c r="Y26" s="1095"/>
      <c r="Z26" s="1096"/>
      <c r="AA26" s="1094" t="s">
        <v>399</v>
      </c>
      <c r="AB26" s="1095"/>
      <c r="AC26" s="1095"/>
      <c r="AD26" s="1095"/>
      <c r="AE26" s="1095"/>
      <c r="AF26" s="1152" t="s">
        <v>400</v>
      </c>
      <c r="AG26" s="1101"/>
      <c r="AH26" s="1101"/>
      <c r="AI26" s="1101"/>
      <c r="AJ26" s="1153"/>
      <c r="AK26" s="1095" t="s">
        <v>401</v>
      </c>
      <c r="AL26" s="1095"/>
      <c r="AM26" s="1095"/>
      <c r="AN26" s="1095"/>
      <c r="AO26" s="1096"/>
      <c r="AP26" s="1094" t="s">
        <v>402</v>
      </c>
      <c r="AQ26" s="1095"/>
      <c r="AR26" s="1095"/>
      <c r="AS26" s="1095"/>
      <c r="AT26" s="1096"/>
      <c r="AU26" s="1094" t="s">
        <v>403</v>
      </c>
      <c r="AV26" s="1095"/>
      <c r="AW26" s="1095"/>
      <c r="AX26" s="1095"/>
      <c r="AY26" s="1096"/>
      <c r="AZ26" s="1094" t="s">
        <v>404</v>
      </c>
      <c r="BA26" s="1095"/>
      <c r="BB26" s="1095"/>
      <c r="BC26" s="1095"/>
      <c r="BD26" s="1096"/>
      <c r="BE26" s="1094" t="s">
        <v>380</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405</v>
      </c>
      <c r="C28" s="1144"/>
      <c r="D28" s="1144"/>
      <c r="E28" s="1144"/>
      <c r="F28" s="1144"/>
      <c r="G28" s="1144"/>
      <c r="H28" s="1144"/>
      <c r="I28" s="1144"/>
      <c r="J28" s="1144"/>
      <c r="K28" s="1144"/>
      <c r="L28" s="1144"/>
      <c r="M28" s="1144"/>
      <c r="N28" s="1144"/>
      <c r="O28" s="1144"/>
      <c r="P28" s="1145"/>
      <c r="Q28" s="1146">
        <v>374</v>
      </c>
      <c r="R28" s="1147"/>
      <c r="S28" s="1147"/>
      <c r="T28" s="1147"/>
      <c r="U28" s="1147"/>
      <c r="V28" s="1147">
        <v>362</v>
      </c>
      <c r="W28" s="1147"/>
      <c r="X28" s="1147"/>
      <c r="Y28" s="1147"/>
      <c r="Z28" s="1147"/>
      <c r="AA28" s="1147">
        <v>12</v>
      </c>
      <c r="AB28" s="1147"/>
      <c r="AC28" s="1147"/>
      <c r="AD28" s="1147"/>
      <c r="AE28" s="1148"/>
      <c r="AF28" s="1149">
        <v>12</v>
      </c>
      <c r="AG28" s="1147"/>
      <c r="AH28" s="1147"/>
      <c r="AI28" s="1147"/>
      <c r="AJ28" s="1150"/>
      <c r="AK28" s="1151">
        <v>21</v>
      </c>
      <c r="AL28" s="1139"/>
      <c r="AM28" s="1139"/>
      <c r="AN28" s="1139"/>
      <c r="AO28" s="1139"/>
      <c r="AP28" s="1139" t="s">
        <v>595</v>
      </c>
      <c r="AQ28" s="1139"/>
      <c r="AR28" s="1139"/>
      <c r="AS28" s="1139"/>
      <c r="AT28" s="1139"/>
      <c r="AU28" s="1139" t="s">
        <v>595</v>
      </c>
      <c r="AV28" s="1139"/>
      <c r="AW28" s="1139"/>
      <c r="AX28" s="1139"/>
      <c r="AY28" s="1139"/>
      <c r="AZ28" s="1140" t="s">
        <v>595</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406</v>
      </c>
      <c r="C29" s="1131"/>
      <c r="D29" s="1131"/>
      <c r="E29" s="1131"/>
      <c r="F29" s="1131"/>
      <c r="G29" s="1131"/>
      <c r="H29" s="1131"/>
      <c r="I29" s="1131"/>
      <c r="J29" s="1131"/>
      <c r="K29" s="1131"/>
      <c r="L29" s="1131"/>
      <c r="M29" s="1131"/>
      <c r="N29" s="1131"/>
      <c r="O29" s="1131"/>
      <c r="P29" s="1132"/>
      <c r="Q29" s="1136">
        <v>79</v>
      </c>
      <c r="R29" s="1137"/>
      <c r="S29" s="1137"/>
      <c r="T29" s="1137"/>
      <c r="U29" s="1137"/>
      <c r="V29" s="1137">
        <v>76</v>
      </c>
      <c r="W29" s="1137"/>
      <c r="X29" s="1137"/>
      <c r="Y29" s="1137"/>
      <c r="Z29" s="1137"/>
      <c r="AA29" s="1137">
        <v>3</v>
      </c>
      <c r="AB29" s="1137"/>
      <c r="AC29" s="1137"/>
      <c r="AD29" s="1137"/>
      <c r="AE29" s="1138"/>
      <c r="AF29" s="1112">
        <v>3</v>
      </c>
      <c r="AG29" s="1113"/>
      <c r="AH29" s="1113"/>
      <c r="AI29" s="1113"/>
      <c r="AJ29" s="1114"/>
      <c r="AK29" s="1073">
        <v>24</v>
      </c>
      <c r="AL29" s="1064"/>
      <c r="AM29" s="1064"/>
      <c r="AN29" s="1064"/>
      <c r="AO29" s="1064"/>
      <c r="AP29" s="1064" t="s">
        <v>595</v>
      </c>
      <c r="AQ29" s="1064"/>
      <c r="AR29" s="1064"/>
      <c r="AS29" s="1064"/>
      <c r="AT29" s="1064"/>
      <c r="AU29" s="1064" t="s">
        <v>595</v>
      </c>
      <c r="AV29" s="1064"/>
      <c r="AW29" s="1064"/>
      <c r="AX29" s="1064"/>
      <c r="AY29" s="1064"/>
      <c r="AZ29" s="1135" t="s">
        <v>595</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407</v>
      </c>
      <c r="C30" s="1131"/>
      <c r="D30" s="1131"/>
      <c r="E30" s="1131"/>
      <c r="F30" s="1131"/>
      <c r="G30" s="1131"/>
      <c r="H30" s="1131"/>
      <c r="I30" s="1131"/>
      <c r="J30" s="1131"/>
      <c r="K30" s="1131"/>
      <c r="L30" s="1131"/>
      <c r="M30" s="1131"/>
      <c r="N30" s="1131"/>
      <c r="O30" s="1131"/>
      <c r="P30" s="1132"/>
      <c r="Q30" s="1136">
        <v>35</v>
      </c>
      <c r="R30" s="1137"/>
      <c r="S30" s="1137"/>
      <c r="T30" s="1137"/>
      <c r="U30" s="1137"/>
      <c r="V30" s="1137">
        <v>33</v>
      </c>
      <c r="W30" s="1137"/>
      <c r="X30" s="1137"/>
      <c r="Y30" s="1137"/>
      <c r="Z30" s="1137"/>
      <c r="AA30" s="1137">
        <v>2</v>
      </c>
      <c r="AB30" s="1137"/>
      <c r="AC30" s="1137"/>
      <c r="AD30" s="1137"/>
      <c r="AE30" s="1138"/>
      <c r="AF30" s="1112">
        <v>2</v>
      </c>
      <c r="AG30" s="1113"/>
      <c r="AH30" s="1113"/>
      <c r="AI30" s="1113"/>
      <c r="AJ30" s="1114"/>
      <c r="AK30" s="1073">
        <v>7</v>
      </c>
      <c r="AL30" s="1064"/>
      <c r="AM30" s="1064"/>
      <c r="AN30" s="1064"/>
      <c r="AO30" s="1064"/>
      <c r="AP30" s="1064" t="s">
        <v>595</v>
      </c>
      <c r="AQ30" s="1064"/>
      <c r="AR30" s="1064"/>
      <c r="AS30" s="1064"/>
      <c r="AT30" s="1064"/>
      <c r="AU30" s="1064" t="s">
        <v>595</v>
      </c>
      <c r="AV30" s="1064"/>
      <c r="AW30" s="1064"/>
      <c r="AX30" s="1064"/>
      <c r="AY30" s="1064"/>
      <c r="AZ30" s="1135" t="s">
        <v>595</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408</v>
      </c>
      <c r="C31" s="1131"/>
      <c r="D31" s="1131"/>
      <c r="E31" s="1131"/>
      <c r="F31" s="1131"/>
      <c r="G31" s="1131"/>
      <c r="H31" s="1131"/>
      <c r="I31" s="1131"/>
      <c r="J31" s="1131"/>
      <c r="K31" s="1131"/>
      <c r="L31" s="1131"/>
      <c r="M31" s="1131"/>
      <c r="N31" s="1131"/>
      <c r="O31" s="1131"/>
      <c r="P31" s="1132"/>
      <c r="Q31" s="1136">
        <v>175</v>
      </c>
      <c r="R31" s="1137"/>
      <c r="S31" s="1137"/>
      <c r="T31" s="1137"/>
      <c r="U31" s="1137"/>
      <c r="V31" s="1137">
        <v>168</v>
      </c>
      <c r="W31" s="1137"/>
      <c r="X31" s="1137"/>
      <c r="Y31" s="1137"/>
      <c r="Z31" s="1137"/>
      <c r="AA31" s="1137">
        <v>7</v>
      </c>
      <c r="AB31" s="1137"/>
      <c r="AC31" s="1137"/>
      <c r="AD31" s="1137"/>
      <c r="AE31" s="1138"/>
      <c r="AF31" s="1112">
        <v>7</v>
      </c>
      <c r="AG31" s="1113"/>
      <c r="AH31" s="1113"/>
      <c r="AI31" s="1113"/>
      <c r="AJ31" s="1114"/>
      <c r="AK31" s="1073">
        <v>9</v>
      </c>
      <c r="AL31" s="1064"/>
      <c r="AM31" s="1064"/>
      <c r="AN31" s="1064"/>
      <c r="AO31" s="1064"/>
      <c r="AP31" s="1064">
        <v>727</v>
      </c>
      <c r="AQ31" s="1064"/>
      <c r="AR31" s="1064"/>
      <c r="AS31" s="1064"/>
      <c r="AT31" s="1064"/>
      <c r="AU31" s="1064">
        <v>318</v>
      </c>
      <c r="AV31" s="1064"/>
      <c r="AW31" s="1064"/>
      <c r="AX31" s="1064"/>
      <c r="AY31" s="1064"/>
      <c r="AZ31" s="1135" t="s">
        <v>517</v>
      </c>
      <c r="BA31" s="1135"/>
      <c r="BB31" s="1135"/>
      <c r="BC31" s="1135"/>
      <c r="BD31" s="1135"/>
      <c r="BE31" s="1125" t="s">
        <v>409</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410</v>
      </c>
      <c r="C32" s="1131"/>
      <c r="D32" s="1131"/>
      <c r="E32" s="1131"/>
      <c r="F32" s="1131"/>
      <c r="G32" s="1131"/>
      <c r="H32" s="1131"/>
      <c r="I32" s="1131"/>
      <c r="J32" s="1131"/>
      <c r="K32" s="1131"/>
      <c r="L32" s="1131"/>
      <c r="M32" s="1131"/>
      <c r="N32" s="1131"/>
      <c r="O32" s="1131"/>
      <c r="P32" s="1132"/>
      <c r="Q32" s="1136">
        <v>81</v>
      </c>
      <c r="R32" s="1137"/>
      <c r="S32" s="1137"/>
      <c r="T32" s="1137"/>
      <c r="U32" s="1137"/>
      <c r="V32" s="1137">
        <v>79</v>
      </c>
      <c r="W32" s="1137"/>
      <c r="X32" s="1137"/>
      <c r="Y32" s="1137"/>
      <c r="Z32" s="1137"/>
      <c r="AA32" s="1137">
        <v>1</v>
      </c>
      <c r="AB32" s="1137"/>
      <c r="AC32" s="1137"/>
      <c r="AD32" s="1137"/>
      <c r="AE32" s="1138"/>
      <c r="AF32" s="1112">
        <v>1</v>
      </c>
      <c r="AG32" s="1113"/>
      <c r="AH32" s="1113"/>
      <c r="AI32" s="1113"/>
      <c r="AJ32" s="1114"/>
      <c r="AK32" s="1073">
        <v>51</v>
      </c>
      <c r="AL32" s="1064"/>
      <c r="AM32" s="1064"/>
      <c r="AN32" s="1064"/>
      <c r="AO32" s="1064"/>
      <c r="AP32" s="1064">
        <v>410</v>
      </c>
      <c r="AQ32" s="1064"/>
      <c r="AR32" s="1064"/>
      <c r="AS32" s="1064"/>
      <c r="AT32" s="1064"/>
      <c r="AU32" s="1064">
        <v>410</v>
      </c>
      <c r="AV32" s="1064"/>
      <c r="AW32" s="1064"/>
      <c r="AX32" s="1064"/>
      <c r="AY32" s="1064"/>
      <c r="AZ32" s="1135" t="s">
        <v>517</v>
      </c>
      <c r="BA32" s="1135"/>
      <c r="BB32" s="1135"/>
      <c r="BC32" s="1135"/>
      <c r="BD32" s="1135"/>
      <c r="BE32" s="1125" t="s">
        <v>409</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411</v>
      </c>
      <c r="C33" s="1131"/>
      <c r="D33" s="1131"/>
      <c r="E33" s="1131"/>
      <c r="F33" s="1131"/>
      <c r="G33" s="1131"/>
      <c r="H33" s="1131"/>
      <c r="I33" s="1131"/>
      <c r="J33" s="1131"/>
      <c r="K33" s="1131"/>
      <c r="L33" s="1131"/>
      <c r="M33" s="1131"/>
      <c r="N33" s="1131"/>
      <c r="O33" s="1131"/>
      <c r="P33" s="1132"/>
      <c r="Q33" s="1136">
        <v>75</v>
      </c>
      <c r="R33" s="1137"/>
      <c r="S33" s="1137"/>
      <c r="T33" s="1137"/>
      <c r="U33" s="1137"/>
      <c r="V33" s="1137">
        <v>73</v>
      </c>
      <c r="W33" s="1137"/>
      <c r="X33" s="1137"/>
      <c r="Y33" s="1137"/>
      <c r="Z33" s="1137"/>
      <c r="AA33" s="1137">
        <v>1</v>
      </c>
      <c r="AB33" s="1137"/>
      <c r="AC33" s="1137"/>
      <c r="AD33" s="1137"/>
      <c r="AE33" s="1138"/>
      <c r="AF33" s="1112">
        <v>1</v>
      </c>
      <c r="AG33" s="1113"/>
      <c r="AH33" s="1113"/>
      <c r="AI33" s="1113"/>
      <c r="AJ33" s="1114"/>
      <c r="AK33" s="1073">
        <v>40</v>
      </c>
      <c r="AL33" s="1064"/>
      <c r="AM33" s="1064"/>
      <c r="AN33" s="1064"/>
      <c r="AO33" s="1064"/>
      <c r="AP33" s="1064">
        <v>490</v>
      </c>
      <c r="AQ33" s="1064"/>
      <c r="AR33" s="1064"/>
      <c r="AS33" s="1064"/>
      <c r="AT33" s="1064"/>
      <c r="AU33" s="1064">
        <v>490</v>
      </c>
      <c r="AV33" s="1064"/>
      <c r="AW33" s="1064"/>
      <c r="AX33" s="1064"/>
      <c r="AY33" s="1064"/>
      <c r="AZ33" s="1135" t="s">
        <v>517</v>
      </c>
      <c r="BA33" s="1135"/>
      <c r="BB33" s="1135"/>
      <c r="BC33" s="1135"/>
      <c r="BD33" s="1135"/>
      <c r="BE33" s="1125" t="s">
        <v>412</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413</v>
      </c>
      <c r="C34" s="1131"/>
      <c r="D34" s="1131"/>
      <c r="E34" s="1131"/>
      <c r="F34" s="1131"/>
      <c r="G34" s="1131"/>
      <c r="H34" s="1131"/>
      <c r="I34" s="1131"/>
      <c r="J34" s="1131"/>
      <c r="K34" s="1131"/>
      <c r="L34" s="1131"/>
      <c r="M34" s="1131"/>
      <c r="N34" s="1131"/>
      <c r="O34" s="1131"/>
      <c r="P34" s="1132"/>
      <c r="Q34" s="1136">
        <v>126</v>
      </c>
      <c r="R34" s="1137"/>
      <c r="S34" s="1137"/>
      <c r="T34" s="1137"/>
      <c r="U34" s="1137"/>
      <c r="V34" s="1137">
        <v>125</v>
      </c>
      <c r="W34" s="1137"/>
      <c r="X34" s="1137"/>
      <c r="Y34" s="1137"/>
      <c r="Z34" s="1137"/>
      <c r="AA34" s="1137">
        <v>1</v>
      </c>
      <c r="AB34" s="1137"/>
      <c r="AC34" s="1137"/>
      <c r="AD34" s="1137"/>
      <c r="AE34" s="1138"/>
      <c r="AF34" s="1112">
        <v>1</v>
      </c>
      <c r="AG34" s="1113"/>
      <c r="AH34" s="1113"/>
      <c r="AI34" s="1113"/>
      <c r="AJ34" s="1114"/>
      <c r="AK34" s="1073">
        <v>49</v>
      </c>
      <c r="AL34" s="1064"/>
      <c r="AM34" s="1064"/>
      <c r="AN34" s="1064"/>
      <c r="AO34" s="1064"/>
      <c r="AP34" s="1064">
        <v>344</v>
      </c>
      <c r="AQ34" s="1064"/>
      <c r="AR34" s="1064"/>
      <c r="AS34" s="1064"/>
      <c r="AT34" s="1064"/>
      <c r="AU34" s="1064">
        <v>344</v>
      </c>
      <c r="AV34" s="1064"/>
      <c r="AW34" s="1064"/>
      <c r="AX34" s="1064"/>
      <c r="AY34" s="1064"/>
      <c r="AZ34" s="1135" t="s">
        <v>517</v>
      </c>
      <c r="BA34" s="1135"/>
      <c r="BB34" s="1135"/>
      <c r="BC34" s="1135"/>
      <c r="BD34" s="1135"/>
      <c r="BE34" s="1125" t="s">
        <v>409</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414</v>
      </c>
      <c r="C35" s="1131"/>
      <c r="D35" s="1131"/>
      <c r="E35" s="1131"/>
      <c r="F35" s="1131"/>
      <c r="G35" s="1131"/>
      <c r="H35" s="1131"/>
      <c r="I35" s="1131"/>
      <c r="J35" s="1131"/>
      <c r="K35" s="1131"/>
      <c r="L35" s="1131"/>
      <c r="M35" s="1131"/>
      <c r="N35" s="1131"/>
      <c r="O35" s="1131"/>
      <c r="P35" s="1132"/>
      <c r="Q35" s="1136">
        <v>0</v>
      </c>
      <c r="R35" s="1137"/>
      <c r="S35" s="1137"/>
      <c r="T35" s="1137"/>
      <c r="U35" s="1137"/>
      <c r="V35" s="1137">
        <v>0</v>
      </c>
      <c r="W35" s="1137"/>
      <c r="X35" s="1137"/>
      <c r="Y35" s="1137"/>
      <c r="Z35" s="1137"/>
      <c r="AA35" s="1137">
        <v>0</v>
      </c>
      <c r="AB35" s="1137"/>
      <c r="AC35" s="1137"/>
      <c r="AD35" s="1137"/>
      <c r="AE35" s="1138"/>
      <c r="AF35" s="1112" t="s">
        <v>127</v>
      </c>
      <c r="AG35" s="1113"/>
      <c r="AH35" s="1113"/>
      <c r="AI35" s="1113"/>
      <c r="AJ35" s="1114"/>
      <c r="AK35" s="1073">
        <v>0</v>
      </c>
      <c r="AL35" s="1064"/>
      <c r="AM35" s="1064"/>
      <c r="AN35" s="1064"/>
      <c r="AO35" s="1064"/>
      <c r="AP35" s="1064">
        <v>5</v>
      </c>
      <c r="AQ35" s="1064"/>
      <c r="AR35" s="1064"/>
      <c r="AS35" s="1064"/>
      <c r="AT35" s="1064"/>
      <c r="AU35" s="1064"/>
      <c r="AV35" s="1064"/>
      <c r="AW35" s="1064"/>
      <c r="AX35" s="1064"/>
      <c r="AY35" s="1064"/>
      <c r="AZ35" s="1135" t="s">
        <v>517</v>
      </c>
      <c r="BA35" s="1135"/>
      <c r="BB35" s="1135"/>
      <c r="BC35" s="1135"/>
      <c r="BD35" s="1135"/>
      <c r="BE35" s="1125" t="s">
        <v>412</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415</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392</v>
      </c>
      <c r="B63" s="1037" t="s">
        <v>416</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28</v>
      </c>
      <c r="AG63" s="1052"/>
      <c r="AH63" s="1052"/>
      <c r="AI63" s="1052"/>
      <c r="AJ63" s="1123"/>
      <c r="AK63" s="1124"/>
      <c r="AL63" s="1056"/>
      <c r="AM63" s="1056"/>
      <c r="AN63" s="1056"/>
      <c r="AO63" s="1056"/>
      <c r="AP63" s="1052"/>
      <c r="AQ63" s="1052"/>
      <c r="AR63" s="1052"/>
      <c r="AS63" s="1052"/>
      <c r="AT63" s="1052"/>
      <c r="AU63" s="1052"/>
      <c r="AV63" s="1052"/>
      <c r="AW63" s="1052"/>
      <c r="AX63" s="1052"/>
      <c r="AY63" s="1052"/>
      <c r="AZ63" s="1118"/>
      <c r="BA63" s="1118"/>
      <c r="BB63" s="1118"/>
      <c r="BC63" s="1118"/>
      <c r="BD63" s="1118"/>
      <c r="BE63" s="1053"/>
      <c r="BF63" s="1053"/>
      <c r="BG63" s="1053"/>
      <c r="BH63" s="1053"/>
      <c r="BI63" s="1054"/>
      <c r="BJ63" s="1119" t="s">
        <v>417</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419</v>
      </c>
      <c r="B66" s="1089"/>
      <c r="C66" s="1089"/>
      <c r="D66" s="1089"/>
      <c r="E66" s="1089"/>
      <c r="F66" s="1089"/>
      <c r="G66" s="1089"/>
      <c r="H66" s="1089"/>
      <c r="I66" s="1089"/>
      <c r="J66" s="1089"/>
      <c r="K66" s="1089"/>
      <c r="L66" s="1089"/>
      <c r="M66" s="1089"/>
      <c r="N66" s="1089"/>
      <c r="O66" s="1089"/>
      <c r="P66" s="1090"/>
      <c r="Q66" s="1094" t="s">
        <v>420</v>
      </c>
      <c r="R66" s="1095"/>
      <c r="S66" s="1095"/>
      <c r="T66" s="1095"/>
      <c r="U66" s="1096"/>
      <c r="V66" s="1094" t="s">
        <v>421</v>
      </c>
      <c r="W66" s="1095"/>
      <c r="X66" s="1095"/>
      <c r="Y66" s="1095"/>
      <c r="Z66" s="1096"/>
      <c r="AA66" s="1094" t="s">
        <v>422</v>
      </c>
      <c r="AB66" s="1095"/>
      <c r="AC66" s="1095"/>
      <c r="AD66" s="1095"/>
      <c r="AE66" s="1096"/>
      <c r="AF66" s="1100" t="s">
        <v>423</v>
      </c>
      <c r="AG66" s="1101"/>
      <c r="AH66" s="1101"/>
      <c r="AI66" s="1101"/>
      <c r="AJ66" s="1102"/>
      <c r="AK66" s="1094" t="s">
        <v>424</v>
      </c>
      <c r="AL66" s="1089"/>
      <c r="AM66" s="1089"/>
      <c r="AN66" s="1089"/>
      <c r="AO66" s="1090"/>
      <c r="AP66" s="1094" t="s">
        <v>425</v>
      </c>
      <c r="AQ66" s="1095"/>
      <c r="AR66" s="1095"/>
      <c r="AS66" s="1095"/>
      <c r="AT66" s="1096"/>
      <c r="AU66" s="1094" t="s">
        <v>426</v>
      </c>
      <c r="AV66" s="1095"/>
      <c r="AW66" s="1095"/>
      <c r="AX66" s="1095"/>
      <c r="AY66" s="1096"/>
      <c r="AZ66" s="1094" t="s">
        <v>380</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583</v>
      </c>
      <c r="C68" s="1079"/>
      <c r="D68" s="1079"/>
      <c r="E68" s="1079"/>
      <c r="F68" s="1079"/>
      <c r="G68" s="1079"/>
      <c r="H68" s="1079"/>
      <c r="I68" s="1079"/>
      <c r="J68" s="1079"/>
      <c r="K68" s="1079"/>
      <c r="L68" s="1079"/>
      <c r="M68" s="1079"/>
      <c r="N68" s="1079"/>
      <c r="O68" s="1079"/>
      <c r="P68" s="1080"/>
      <c r="Q68" s="1081"/>
      <c r="R68" s="1075"/>
      <c r="S68" s="1075"/>
      <c r="T68" s="1075"/>
      <c r="U68" s="1075"/>
      <c r="V68" s="1075"/>
      <c r="W68" s="1075"/>
      <c r="X68" s="1075"/>
      <c r="Y68" s="1075"/>
      <c r="Z68" s="1075"/>
      <c r="AA68" s="1075"/>
      <c r="AB68" s="1075"/>
      <c r="AC68" s="1075"/>
      <c r="AD68" s="1075"/>
      <c r="AE68" s="1075"/>
      <c r="AF68" s="1075"/>
      <c r="AG68" s="1075"/>
      <c r="AH68" s="1075"/>
      <c r="AI68" s="1075"/>
      <c r="AJ68" s="1075"/>
      <c r="AK68" s="1075"/>
      <c r="AL68" s="1075"/>
      <c r="AM68" s="1075"/>
      <c r="AN68" s="1075"/>
      <c r="AO68" s="1075"/>
      <c r="AP68" s="1075"/>
      <c r="AQ68" s="1075"/>
      <c r="AR68" s="1075"/>
      <c r="AS68" s="1075"/>
      <c r="AT68" s="1075"/>
      <c r="AU68" s="1075"/>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584</v>
      </c>
      <c r="C69" s="1068"/>
      <c r="D69" s="1068"/>
      <c r="E69" s="1068"/>
      <c r="F69" s="1068"/>
      <c r="G69" s="1068"/>
      <c r="H69" s="1068"/>
      <c r="I69" s="1068"/>
      <c r="J69" s="1068"/>
      <c r="K69" s="1068"/>
      <c r="L69" s="1068"/>
      <c r="M69" s="1068"/>
      <c r="N69" s="1068"/>
      <c r="O69" s="1068"/>
      <c r="P69" s="1069"/>
      <c r="Q69" s="1070">
        <v>4355</v>
      </c>
      <c r="R69" s="1064"/>
      <c r="S69" s="1064"/>
      <c r="T69" s="1064"/>
      <c r="U69" s="1064"/>
      <c r="V69" s="1064">
        <v>3780</v>
      </c>
      <c r="W69" s="1064"/>
      <c r="X69" s="1064"/>
      <c r="Y69" s="1064"/>
      <c r="Z69" s="1064"/>
      <c r="AA69" s="1064">
        <v>575</v>
      </c>
      <c r="AB69" s="1064"/>
      <c r="AC69" s="1064"/>
      <c r="AD69" s="1064"/>
      <c r="AE69" s="1064"/>
      <c r="AF69" s="1064">
        <v>71</v>
      </c>
      <c r="AG69" s="1064"/>
      <c r="AH69" s="1064"/>
      <c r="AI69" s="1064"/>
      <c r="AJ69" s="1064"/>
      <c r="AK69" s="1064">
        <v>59</v>
      </c>
      <c r="AL69" s="1064"/>
      <c r="AM69" s="1064"/>
      <c r="AN69" s="1064"/>
      <c r="AO69" s="1064"/>
      <c r="AP69" s="1064">
        <v>81</v>
      </c>
      <c r="AQ69" s="1064"/>
      <c r="AR69" s="1064"/>
      <c r="AS69" s="1064"/>
      <c r="AT69" s="1064"/>
      <c r="AU69" s="1064" t="s">
        <v>596</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585</v>
      </c>
      <c r="C70" s="1068"/>
      <c r="D70" s="1068"/>
      <c r="E70" s="1068"/>
      <c r="F70" s="1068"/>
      <c r="G70" s="1068"/>
      <c r="H70" s="1068"/>
      <c r="I70" s="1068"/>
      <c r="J70" s="1068"/>
      <c r="K70" s="1068"/>
      <c r="L70" s="1068"/>
      <c r="M70" s="1068"/>
      <c r="N70" s="1068"/>
      <c r="O70" s="1068"/>
      <c r="P70" s="1069"/>
      <c r="Q70" s="1070">
        <v>93</v>
      </c>
      <c r="R70" s="1064"/>
      <c r="S70" s="1064"/>
      <c r="T70" s="1064"/>
      <c r="U70" s="1064"/>
      <c r="V70" s="1064">
        <v>90</v>
      </c>
      <c r="W70" s="1064"/>
      <c r="X70" s="1064"/>
      <c r="Y70" s="1064"/>
      <c r="Z70" s="1064"/>
      <c r="AA70" s="1064">
        <v>3</v>
      </c>
      <c r="AB70" s="1064"/>
      <c r="AC70" s="1064"/>
      <c r="AD70" s="1064"/>
      <c r="AE70" s="1064"/>
      <c r="AF70" s="1064" t="s">
        <v>596</v>
      </c>
      <c r="AG70" s="1064"/>
      <c r="AH70" s="1064"/>
      <c r="AI70" s="1064"/>
      <c r="AJ70" s="1064"/>
      <c r="AK70" s="1064"/>
      <c r="AL70" s="1064"/>
      <c r="AM70" s="1064"/>
      <c r="AN70" s="1064"/>
      <c r="AO70" s="1064"/>
      <c r="AP70" s="1064" t="s">
        <v>596</v>
      </c>
      <c r="AQ70" s="1064"/>
      <c r="AR70" s="1064"/>
      <c r="AS70" s="1064"/>
      <c r="AT70" s="1064"/>
      <c r="AU70" s="1064" t="s">
        <v>596</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586</v>
      </c>
      <c r="C71" s="1068"/>
      <c r="D71" s="1068"/>
      <c r="E71" s="1068"/>
      <c r="F71" s="1068"/>
      <c r="G71" s="1068"/>
      <c r="H71" s="1068"/>
      <c r="I71" s="1068"/>
      <c r="J71" s="1068"/>
      <c r="K71" s="1068"/>
      <c r="L71" s="1068"/>
      <c r="M71" s="1068"/>
      <c r="N71" s="1068"/>
      <c r="O71" s="1068"/>
      <c r="P71" s="1069"/>
      <c r="Q71" s="1070">
        <v>4081</v>
      </c>
      <c r="R71" s="1064"/>
      <c r="S71" s="1064"/>
      <c r="T71" s="1064"/>
      <c r="U71" s="1064"/>
      <c r="V71" s="1064">
        <v>3943</v>
      </c>
      <c r="W71" s="1064"/>
      <c r="X71" s="1064"/>
      <c r="Y71" s="1064"/>
      <c r="Z71" s="1064"/>
      <c r="AA71" s="1064">
        <v>138</v>
      </c>
      <c r="AB71" s="1064"/>
      <c r="AC71" s="1064"/>
      <c r="AD71" s="1064"/>
      <c r="AE71" s="1064"/>
      <c r="AF71" s="1064">
        <v>138</v>
      </c>
      <c r="AG71" s="1064"/>
      <c r="AH71" s="1064"/>
      <c r="AI71" s="1064"/>
      <c r="AJ71" s="1064"/>
      <c r="AK71" s="1064">
        <v>23</v>
      </c>
      <c r="AL71" s="1064"/>
      <c r="AM71" s="1064"/>
      <c r="AN71" s="1064"/>
      <c r="AO71" s="1064"/>
      <c r="AP71" s="1064" t="s">
        <v>596</v>
      </c>
      <c r="AQ71" s="1064"/>
      <c r="AR71" s="1064"/>
      <c r="AS71" s="1064"/>
      <c r="AT71" s="1064"/>
      <c r="AU71" s="1064" t="s">
        <v>596</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587</v>
      </c>
      <c r="C72" s="1068"/>
      <c r="D72" s="1068"/>
      <c r="E72" s="1068"/>
      <c r="F72" s="1068"/>
      <c r="G72" s="1068"/>
      <c r="H72" s="1068"/>
      <c r="I72" s="1068"/>
      <c r="J72" s="1068"/>
      <c r="K72" s="1068"/>
      <c r="L72" s="1068"/>
      <c r="M72" s="1068"/>
      <c r="N72" s="1068"/>
      <c r="O72" s="1068"/>
      <c r="P72" s="1069"/>
      <c r="Q72" s="1070">
        <v>1069</v>
      </c>
      <c r="R72" s="1064"/>
      <c r="S72" s="1064"/>
      <c r="T72" s="1064"/>
      <c r="U72" s="1064"/>
      <c r="V72" s="1064">
        <v>1042</v>
      </c>
      <c r="W72" s="1064"/>
      <c r="X72" s="1064"/>
      <c r="Y72" s="1064"/>
      <c r="Z72" s="1064"/>
      <c r="AA72" s="1064">
        <v>28</v>
      </c>
      <c r="AB72" s="1064"/>
      <c r="AC72" s="1064"/>
      <c r="AD72" s="1064"/>
      <c r="AE72" s="1064"/>
      <c r="AF72" s="1064">
        <v>28</v>
      </c>
      <c r="AG72" s="1064"/>
      <c r="AH72" s="1064"/>
      <c r="AI72" s="1064"/>
      <c r="AJ72" s="1064"/>
      <c r="AK72" s="1064">
        <v>11</v>
      </c>
      <c r="AL72" s="1064"/>
      <c r="AM72" s="1064"/>
      <c r="AN72" s="1064"/>
      <c r="AO72" s="1064"/>
      <c r="AP72" s="1064" t="s">
        <v>596</v>
      </c>
      <c r="AQ72" s="1064"/>
      <c r="AR72" s="1064"/>
      <c r="AS72" s="1064"/>
      <c r="AT72" s="1064"/>
      <c r="AU72" s="1064" t="s">
        <v>596</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588</v>
      </c>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584</v>
      </c>
      <c r="C74" s="1068"/>
      <c r="D74" s="1068"/>
      <c r="E74" s="1068"/>
      <c r="F74" s="1068"/>
      <c r="G74" s="1068"/>
      <c r="H74" s="1068"/>
      <c r="I74" s="1068"/>
      <c r="J74" s="1068"/>
      <c r="K74" s="1068"/>
      <c r="L74" s="1068"/>
      <c r="M74" s="1068"/>
      <c r="N74" s="1068"/>
      <c r="O74" s="1068"/>
      <c r="P74" s="1069"/>
      <c r="Q74" s="1070">
        <v>1097</v>
      </c>
      <c r="R74" s="1064"/>
      <c r="S74" s="1064"/>
      <c r="T74" s="1064"/>
      <c r="U74" s="1064"/>
      <c r="V74" s="1064">
        <v>1024</v>
      </c>
      <c r="W74" s="1064"/>
      <c r="X74" s="1064"/>
      <c r="Y74" s="1064"/>
      <c r="Z74" s="1064"/>
      <c r="AA74" s="1064">
        <v>73</v>
      </c>
      <c r="AB74" s="1064"/>
      <c r="AC74" s="1064"/>
      <c r="AD74" s="1064"/>
      <c r="AE74" s="1064"/>
      <c r="AF74" s="1064">
        <v>73</v>
      </c>
      <c r="AG74" s="1064"/>
      <c r="AH74" s="1064"/>
      <c r="AI74" s="1064"/>
      <c r="AJ74" s="1064"/>
      <c r="AK74" s="1064">
        <v>141</v>
      </c>
      <c r="AL74" s="1064"/>
      <c r="AM74" s="1064"/>
      <c r="AN74" s="1064"/>
      <c r="AO74" s="1064"/>
      <c r="AP74" s="1064" t="s">
        <v>596</v>
      </c>
      <c r="AQ74" s="1064"/>
      <c r="AR74" s="1064"/>
      <c r="AS74" s="1064"/>
      <c r="AT74" s="1064"/>
      <c r="AU74" s="1064" t="s">
        <v>596</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589</v>
      </c>
      <c r="C75" s="1068"/>
      <c r="D75" s="1068"/>
      <c r="E75" s="1068"/>
      <c r="F75" s="1068"/>
      <c r="G75" s="1068"/>
      <c r="H75" s="1068"/>
      <c r="I75" s="1068"/>
      <c r="J75" s="1068"/>
      <c r="K75" s="1068"/>
      <c r="L75" s="1068"/>
      <c r="M75" s="1068"/>
      <c r="N75" s="1068"/>
      <c r="O75" s="1068"/>
      <c r="P75" s="1069"/>
      <c r="Q75" s="1071">
        <v>293449</v>
      </c>
      <c r="R75" s="1072"/>
      <c r="S75" s="1072"/>
      <c r="T75" s="1072"/>
      <c r="U75" s="1073"/>
      <c r="V75" s="1074">
        <v>280469</v>
      </c>
      <c r="W75" s="1072"/>
      <c r="X75" s="1072"/>
      <c r="Y75" s="1072"/>
      <c r="Z75" s="1073"/>
      <c r="AA75" s="1074">
        <v>12980</v>
      </c>
      <c r="AB75" s="1072"/>
      <c r="AC75" s="1072"/>
      <c r="AD75" s="1072"/>
      <c r="AE75" s="1073"/>
      <c r="AF75" s="1074">
        <v>12980</v>
      </c>
      <c r="AG75" s="1072"/>
      <c r="AH75" s="1072"/>
      <c r="AI75" s="1072"/>
      <c r="AJ75" s="1073"/>
      <c r="AK75" s="1074">
        <v>723</v>
      </c>
      <c r="AL75" s="1072"/>
      <c r="AM75" s="1072"/>
      <c r="AN75" s="1072"/>
      <c r="AO75" s="1073"/>
      <c r="AP75" s="1064" t="s">
        <v>596</v>
      </c>
      <c r="AQ75" s="1064"/>
      <c r="AR75" s="1064"/>
      <c r="AS75" s="1064"/>
      <c r="AT75" s="1064"/>
      <c r="AU75" s="1064" t="s">
        <v>596</v>
      </c>
      <c r="AV75" s="1064"/>
      <c r="AW75" s="1064"/>
      <c r="AX75" s="1064"/>
      <c r="AY75" s="1064"/>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590</v>
      </c>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584</v>
      </c>
      <c r="C77" s="1068"/>
      <c r="D77" s="1068"/>
      <c r="E77" s="1068"/>
      <c r="F77" s="1068"/>
      <c r="G77" s="1068"/>
      <c r="H77" s="1068"/>
      <c r="I77" s="1068"/>
      <c r="J77" s="1068"/>
      <c r="K77" s="1068"/>
      <c r="L77" s="1068"/>
      <c r="M77" s="1068"/>
      <c r="N77" s="1068"/>
      <c r="O77" s="1068"/>
      <c r="P77" s="1069"/>
      <c r="Q77" s="1071">
        <v>6683</v>
      </c>
      <c r="R77" s="1072"/>
      <c r="S77" s="1072"/>
      <c r="T77" s="1072"/>
      <c r="U77" s="1073"/>
      <c r="V77" s="1074">
        <v>6314</v>
      </c>
      <c r="W77" s="1072"/>
      <c r="X77" s="1072"/>
      <c r="Y77" s="1072"/>
      <c r="Z77" s="1073"/>
      <c r="AA77" s="1074">
        <v>369</v>
      </c>
      <c r="AB77" s="1072"/>
      <c r="AC77" s="1072"/>
      <c r="AD77" s="1072"/>
      <c r="AE77" s="1073"/>
      <c r="AF77" s="1074">
        <v>378</v>
      </c>
      <c r="AG77" s="1072"/>
      <c r="AH77" s="1072"/>
      <c r="AI77" s="1072"/>
      <c r="AJ77" s="1073"/>
      <c r="AK77" s="1074">
        <v>350</v>
      </c>
      <c r="AL77" s="1072"/>
      <c r="AM77" s="1072"/>
      <c r="AN77" s="1072"/>
      <c r="AO77" s="1073"/>
      <c r="AP77" s="1064" t="s">
        <v>596</v>
      </c>
      <c r="AQ77" s="1064"/>
      <c r="AR77" s="1064"/>
      <c r="AS77" s="1064"/>
      <c r="AT77" s="1064"/>
      <c r="AU77" s="1064" t="s">
        <v>596</v>
      </c>
      <c r="AV77" s="1064"/>
      <c r="AW77" s="1064"/>
      <c r="AX77" s="1064"/>
      <c r="AY77" s="1064"/>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591</v>
      </c>
      <c r="C78" s="1068"/>
      <c r="D78" s="1068"/>
      <c r="E78" s="1068"/>
      <c r="F78" s="1068"/>
      <c r="G78" s="1068"/>
      <c r="H78" s="1068"/>
      <c r="I78" s="1068"/>
      <c r="J78" s="1068"/>
      <c r="K78" s="1068"/>
      <c r="L78" s="1068"/>
      <c r="M78" s="1068"/>
      <c r="N78" s="1068"/>
      <c r="O78" s="1068"/>
      <c r="P78" s="1069"/>
      <c r="Q78" s="1070">
        <v>14</v>
      </c>
      <c r="R78" s="1064"/>
      <c r="S78" s="1064"/>
      <c r="T78" s="1064"/>
      <c r="U78" s="1064"/>
      <c r="V78" s="1064">
        <v>5</v>
      </c>
      <c r="W78" s="1064"/>
      <c r="X78" s="1064"/>
      <c r="Y78" s="1064"/>
      <c r="Z78" s="1064"/>
      <c r="AA78" s="1064">
        <v>9</v>
      </c>
      <c r="AB78" s="1064"/>
      <c r="AC78" s="1064"/>
      <c r="AD78" s="1064"/>
      <c r="AE78" s="1064"/>
      <c r="AF78" s="1064">
        <v>1</v>
      </c>
      <c r="AG78" s="1064"/>
      <c r="AH78" s="1064"/>
      <c r="AI78" s="1064"/>
      <c r="AJ78" s="1064"/>
      <c r="AK78" s="1064">
        <v>9</v>
      </c>
      <c r="AL78" s="1064"/>
      <c r="AM78" s="1064"/>
      <c r="AN78" s="1064"/>
      <c r="AO78" s="1064"/>
      <c r="AP78" s="1064" t="s">
        <v>596</v>
      </c>
      <c r="AQ78" s="1064"/>
      <c r="AR78" s="1064"/>
      <c r="AS78" s="1064"/>
      <c r="AT78" s="1064"/>
      <c r="AU78" s="1064" t="s">
        <v>596</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t="s">
        <v>592</v>
      </c>
      <c r="C79" s="1068"/>
      <c r="D79" s="1068"/>
      <c r="E79" s="1068"/>
      <c r="F79" s="1068"/>
      <c r="G79" s="1068"/>
      <c r="H79" s="1068"/>
      <c r="I79" s="1068"/>
      <c r="J79" s="1068"/>
      <c r="K79" s="1068"/>
      <c r="L79" s="1068"/>
      <c r="M79" s="1068"/>
      <c r="N79" s="1068"/>
      <c r="O79" s="1068"/>
      <c r="P79" s="1069"/>
      <c r="Q79" s="1070">
        <v>44</v>
      </c>
      <c r="R79" s="1064"/>
      <c r="S79" s="1064"/>
      <c r="T79" s="1064"/>
      <c r="U79" s="1064"/>
      <c r="V79" s="1064">
        <v>38</v>
      </c>
      <c r="W79" s="1064"/>
      <c r="X79" s="1064"/>
      <c r="Y79" s="1064"/>
      <c r="Z79" s="1064"/>
      <c r="AA79" s="1064">
        <v>6</v>
      </c>
      <c r="AB79" s="1064"/>
      <c r="AC79" s="1064"/>
      <c r="AD79" s="1064"/>
      <c r="AE79" s="1064"/>
      <c r="AF79" s="1064">
        <v>3</v>
      </c>
      <c r="AG79" s="1064"/>
      <c r="AH79" s="1064"/>
      <c r="AI79" s="1064"/>
      <c r="AJ79" s="1064"/>
      <c r="AK79" s="1064">
        <v>11</v>
      </c>
      <c r="AL79" s="1064"/>
      <c r="AM79" s="1064"/>
      <c r="AN79" s="1064"/>
      <c r="AO79" s="1064"/>
      <c r="AP79" s="1064" t="s">
        <v>596</v>
      </c>
      <c r="AQ79" s="1064"/>
      <c r="AR79" s="1064"/>
      <c r="AS79" s="1064"/>
      <c r="AT79" s="1064"/>
      <c r="AU79" s="1064" t="s">
        <v>596</v>
      </c>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t="s">
        <v>593</v>
      </c>
      <c r="C80" s="1068"/>
      <c r="D80" s="1068"/>
      <c r="E80" s="1068"/>
      <c r="F80" s="1068"/>
      <c r="G80" s="1068"/>
      <c r="H80" s="1068"/>
      <c r="I80" s="1068"/>
      <c r="J80" s="1068"/>
      <c r="K80" s="1068"/>
      <c r="L80" s="1068"/>
      <c r="M80" s="1068"/>
      <c r="N80" s="1068"/>
      <c r="O80" s="1068"/>
      <c r="P80" s="1069"/>
      <c r="Q80" s="1070">
        <v>4742</v>
      </c>
      <c r="R80" s="1064"/>
      <c r="S80" s="1064"/>
      <c r="T80" s="1064"/>
      <c r="U80" s="1064"/>
      <c r="V80" s="1064">
        <v>4524</v>
      </c>
      <c r="W80" s="1064"/>
      <c r="X80" s="1064"/>
      <c r="Y80" s="1064"/>
      <c r="Z80" s="1064"/>
      <c r="AA80" s="1064">
        <v>218</v>
      </c>
      <c r="AB80" s="1064"/>
      <c r="AC80" s="1064"/>
      <c r="AD80" s="1064"/>
      <c r="AE80" s="1064"/>
      <c r="AF80" s="1064">
        <v>218</v>
      </c>
      <c r="AG80" s="1064"/>
      <c r="AH80" s="1064"/>
      <c r="AI80" s="1064"/>
      <c r="AJ80" s="1064"/>
      <c r="AK80" s="1064">
        <v>57</v>
      </c>
      <c r="AL80" s="1064"/>
      <c r="AM80" s="1064"/>
      <c r="AN80" s="1064"/>
      <c r="AO80" s="1064"/>
      <c r="AP80" s="1064">
        <v>929</v>
      </c>
      <c r="AQ80" s="1064"/>
      <c r="AR80" s="1064"/>
      <c r="AS80" s="1064"/>
      <c r="AT80" s="1064"/>
      <c r="AU80" s="1064" t="s">
        <v>596</v>
      </c>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t="s">
        <v>594</v>
      </c>
      <c r="C81" s="1068"/>
      <c r="D81" s="1068"/>
      <c r="E81" s="1068"/>
      <c r="F81" s="1068"/>
      <c r="G81" s="1068"/>
      <c r="H81" s="1068"/>
      <c r="I81" s="1068"/>
      <c r="J81" s="1068"/>
      <c r="K81" s="1068"/>
      <c r="L81" s="1068"/>
      <c r="M81" s="1068"/>
      <c r="N81" s="1068"/>
      <c r="O81" s="1068"/>
      <c r="P81" s="1069"/>
      <c r="Q81" s="1070">
        <v>194</v>
      </c>
      <c r="R81" s="1064"/>
      <c r="S81" s="1064"/>
      <c r="T81" s="1064"/>
      <c r="U81" s="1064"/>
      <c r="V81" s="1064">
        <v>191</v>
      </c>
      <c r="W81" s="1064"/>
      <c r="X81" s="1064"/>
      <c r="Y81" s="1064"/>
      <c r="Z81" s="1064"/>
      <c r="AA81" s="1064">
        <v>3</v>
      </c>
      <c r="AB81" s="1064"/>
      <c r="AC81" s="1064"/>
      <c r="AD81" s="1064"/>
      <c r="AE81" s="1064"/>
      <c r="AF81" s="1064">
        <v>3</v>
      </c>
      <c r="AG81" s="1064"/>
      <c r="AH81" s="1064"/>
      <c r="AI81" s="1064"/>
      <c r="AJ81" s="1064"/>
      <c r="AK81" s="1064" t="s">
        <v>602</v>
      </c>
      <c r="AL81" s="1064"/>
      <c r="AM81" s="1064"/>
      <c r="AN81" s="1064"/>
      <c r="AO81" s="1064"/>
      <c r="AP81" s="1064" t="s">
        <v>596</v>
      </c>
      <c r="AQ81" s="1064"/>
      <c r="AR81" s="1064"/>
      <c r="AS81" s="1064"/>
      <c r="AT81" s="1064"/>
      <c r="AU81" s="1064" t="s">
        <v>596</v>
      </c>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392</v>
      </c>
      <c r="B88" s="1037" t="s">
        <v>427</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1037" t="s">
        <v>428</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429</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430</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433</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434</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435</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436</v>
      </c>
      <c r="AB109" s="987"/>
      <c r="AC109" s="987"/>
      <c r="AD109" s="987"/>
      <c r="AE109" s="988"/>
      <c r="AF109" s="989" t="s">
        <v>310</v>
      </c>
      <c r="AG109" s="987"/>
      <c r="AH109" s="987"/>
      <c r="AI109" s="987"/>
      <c r="AJ109" s="988"/>
      <c r="AK109" s="989" t="s">
        <v>309</v>
      </c>
      <c r="AL109" s="987"/>
      <c r="AM109" s="987"/>
      <c r="AN109" s="987"/>
      <c r="AO109" s="988"/>
      <c r="AP109" s="989" t="s">
        <v>437</v>
      </c>
      <c r="AQ109" s="987"/>
      <c r="AR109" s="987"/>
      <c r="AS109" s="987"/>
      <c r="AT109" s="1018"/>
      <c r="AU109" s="986" t="s">
        <v>435</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436</v>
      </c>
      <c r="BR109" s="987"/>
      <c r="BS109" s="987"/>
      <c r="BT109" s="987"/>
      <c r="BU109" s="988"/>
      <c r="BV109" s="989" t="s">
        <v>310</v>
      </c>
      <c r="BW109" s="987"/>
      <c r="BX109" s="987"/>
      <c r="BY109" s="987"/>
      <c r="BZ109" s="988"/>
      <c r="CA109" s="989" t="s">
        <v>309</v>
      </c>
      <c r="CB109" s="987"/>
      <c r="CC109" s="987"/>
      <c r="CD109" s="987"/>
      <c r="CE109" s="988"/>
      <c r="CF109" s="1025" t="s">
        <v>437</v>
      </c>
      <c r="CG109" s="1025"/>
      <c r="CH109" s="1025"/>
      <c r="CI109" s="1025"/>
      <c r="CJ109" s="1025"/>
      <c r="CK109" s="989" t="s">
        <v>438</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436</v>
      </c>
      <c r="DH109" s="987"/>
      <c r="DI109" s="987"/>
      <c r="DJ109" s="987"/>
      <c r="DK109" s="988"/>
      <c r="DL109" s="989" t="s">
        <v>310</v>
      </c>
      <c r="DM109" s="987"/>
      <c r="DN109" s="987"/>
      <c r="DO109" s="987"/>
      <c r="DP109" s="988"/>
      <c r="DQ109" s="989" t="s">
        <v>309</v>
      </c>
      <c r="DR109" s="987"/>
      <c r="DS109" s="987"/>
      <c r="DT109" s="987"/>
      <c r="DU109" s="988"/>
      <c r="DV109" s="989" t="s">
        <v>437</v>
      </c>
      <c r="DW109" s="987"/>
      <c r="DX109" s="987"/>
      <c r="DY109" s="987"/>
      <c r="DZ109" s="1018"/>
    </row>
    <row r="110" spans="1:131" s="247" customFormat="1" ht="26.25" customHeight="1" x14ac:dyDescent="0.15">
      <c r="A110" s="889" t="s">
        <v>439</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440085</v>
      </c>
      <c r="AB110" s="980"/>
      <c r="AC110" s="980"/>
      <c r="AD110" s="980"/>
      <c r="AE110" s="981"/>
      <c r="AF110" s="982">
        <v>409784</v>
      </c>
      <c r="AG110" s="980"/>
      <c r="AH110" s="980"/>
      <c r="AI110" s="980"/>
      <c r="AJ110" s="981"/>
      <c r="AK110" s="982">
        <v>417975</v>
      </c>
      <c r="AL110" s="980"/>
      <c r="AM110" s="980"/>
      <c r="AN110" s="980"/>
      <c r="AO110" s="981"/>
      <c r="AP110" s="983">
        <v>21.3</v>
      </c>
      <c r="AQ110" s="984"/>
      <c r="AR110" s="984"/>
      <c r="AS110" s="984"/>
      <c r="AT110" s="985"/>
      <c r="AU110" s="1019" t="s">
        <v>73</v>
      </c>
      <c r="AV110" s="1020"/>
      <c r="AW110" s="1020"/>
      <c r="AX110" s="1020"/>
      <c r="AY110" s="1020"/>
      <c r="AZ110" s="945" t="s">
        <v>440</v>
      </c>
      <c r="BA110" s="890"/>
      <c r="BB110" s="890"/>
      <c r="BC110" s="890"/>
      <c r="BD110" s="890"/>
      <c r="BE110" s="890"/>
      <c r="BF110" s="890"/>
      <c r="BG110" s="890"/>
      <c r="BH110" s="890"/>
      <c r="BI110" s="890"/>
      <c r="BJ110" s="890"/>
      <c r="BK110" s="890"/>
      <c r="BL110" s="890"/>
      <c r="BM110" s="890"/>
      <c r="BN110" s="890"/>
      <c r="BO110" s="890"/>
      <c r="BP110" s="891"/>
      <c r="BQ110" s="946">
        <v>3849340</v>
      </c>
      <c r="BR110" s="927"/>
      <c r="BS110" s="927"/>
      <c r="BT110" s="927"/>
      <c r="BU110" s="927"/>
      <c r="BV110" s="927">
        <v>3756510</v>
      </c>
      <c r="BW110" s="927"/>
      <c r="BX110" s="927"/>
      <c r="BY110" s="927"/>
      <c r="BZ110" s="927"/>
      <c r="CA110" s="927">
        <v>3857531</v>
      </c>
      <c r="CB110" s="927"/>
      <c r="CC110" s="927"/>
      <c r="CD110" s="927"/>
      <c r="CE110" s="927"/>
      <c r="CF110" s="951">
        <v>197</v>
      </c>
      <c r="CG110" s="952"/>
      <c r="CH110" s="952"/>
      <c r="CI110" s="952"/>
      <c r="CJ110" s="952"/>
      <c r="CK110" s="1015" t="s">
        <v>441</v>
      </c>
      <c r="CL110" s="901"/>
      <c r="CM110" s="976" t="s">
        <v>442</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417</v>
      </c>
      <c r="DH110" s="927"/>
      <c r="DI110" s="927"/>
      <c r="DJ110" s="927"/>
      <c r="DK110" s="927"/>
      <c r="DL110" s="927" t="s">
        <v>417</v>
      </c>
      <c r="DM110" s="927"/>
      <c r="DN110" s="927"/>
      <c r="DO110" s="927"/>
      <c r="DP110" s="927"/>
      <c r="DQ110" s="927" t="s">
        <v>417</v>
      </c>
      <c r="DR110" s="927"/>
      <c r="DS110" s="927"/>
      <c r="DT110" s="927"/>
      <c r="DU110" s="927"/>
      <c r="DV110" s="928" t="s">
        <v>417</v>
      </c>
      <c r="DW110" s="928"/>
      <c r="DX110" s="928"/>
      <c r="DY110" s="928"/>
      <c r="DZ110" s="929"/>
    </row>
    <row r="111" spans="1:131" s="247" customFormat="1" ht="26.25" customHeight="1" x14ac:dyDescent="0.15">
      <c r="A111" s="856" t="s">
        <v>443</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444</v>
      </c>
      <c r="AB111" s="1008"/>
      <c r="AC111" s="1008"/>
      <c r="AD111" s="1008"/>
      <c r="AE111" s="1009"/>
      <c r="AF111" s="1010" t="s">
        <v>417</v>
      </c>
      <c r="AG111" s="1008"/>
      <c r="AH111" s="1008"/>
      <c r="AI111" s="1008"/>
      <c r="AJ111" s="1009"/>
      <c r="AK111" s="1010" t="s">
        <v>444</v>
      </c>
      <c r="AL111" s="1008"/>
      <c r="AM111" s="1008"/>
      <c r="AN111" s="1008"/>
      <c r="AO111" s="1009"/>
      <c r="AP111" s="1011" t="s">
        <v>417</v>
      </c>
      <c r="AQ111" s="1012"/>
      <c r="AR111" s="1012"/>
      <c r="AS111" s="1012"/>
      <c r="AT111" s="1013"/>
      <c r="AU111" s="1021"/>
      <c r="AV111" s="1022"/>
      <c r="AW111" s="1022"/>
      <c r="AX111" s="1022"/>
      <c r="AY111" s="1022"/>
      <c r="AZ111" s="897" t="s">
        <v>445</v>
      </c>
      <c r="BA111" s="832"/>
      <c r="BB111" s="832"/>
      <c r="BC111" s="832"/>
      <c r="BD111" s="832"/>
      <c r="BE111" s="832"/>
      <c r="BF111" s="832"/>
      <c r="BG111" s="832"/>
      <c r="BH111" s="832"/>
      <c r="BI111" s="832"/>
      <c r="BJ111" s="832"/>
      <c r="BK111" s="832"/>
      <c r="BL111" s="832"/>
      <c r="BM111" s="832"/>
      <c r="BN111" s="832"/>
      <c r="BO111" s="832"/>
      <c r="BP111" s="833"/>
      <c r="BQ111" s="898" t="s">
        <v>446</v>
      </c>
      <c r="BR111" s="899"/>
      <c r="BS111" s="899"/>
      <c r="BT111" s="899"/>
      <c r="BU111" s="899"/>
      <c r="BV111" s="899" t="s">
        <v>417</v>
      </c>
      <c r="BW111" s="899"/>
      <c r="BX111" s="899"/>
      <c r="BY111" s="899"/>
      <c r="BZ111" s="899"/>
      <c r="CA111" s="899" t="s">
        <v>127</v>
      </c>
      <c r="CB111" s="899"/>
      <c r="CC111" s="899"/>
      <c r="CD111" s="899"/>
      <c r="CE111" s="899"/>
      <c r="CF111" s="960" t="s">
        <v>127</v>
      </c>
      <c r="CG111" s="961"/>
      <c r="CH111" s="961"/>
      <c r="CI111" s="961"/>
      <c r="CJ111" s="961"/>
      <c r="CK111" s="1016"/>
      <c r="CL111" s="903"/>
      <c r="CM111" s="906" t="s">
        <v>447</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417</v>
      </c>
      <c r="DH111" s="899"/>
      <c r="DI111" s="899"/>
      <c r="DJ111" s="899"/>
      <c r="DK111" s="899"/>
      <c r="DL111" s="899" t="s">
        <v>417</v>
      </c>
      <c r="DM111" s="899"/>
      <c r="DN111" s="899"/>
      <c r="DO111" s="899"/>
      <c r="DP111" s="899"/>
      <c r="DQ111" s="899" t="s">
        <v>444</v>
      </c>
      <c r="DR111" s="899"/>
      <c r="DS111" s="899"/>
      <c r="DT111" s="899"/>
      <c r="DU111" s="899"/>
      <c r="DV111" s="876" t="s">
        <v>417</v>
      </c>
      <c r="DW111" s="876"/>
      <c r="DX111" s="876"/>
      <c r="DY111" s="876"/>
      <c r="DZ111" s="877"/>
    </row>
    <row r="112" spans="1:131" s="247" customFormat="1" ht="26.25" customHeight="1" x14ac:dyDescent="0.15">
      <c r="A112" s="1001" t="s">
        <v>448</v>
      </c>
      <c r="B112" s="1002"/>
      <c r="C112" s="832" t="s">
        <v>449</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127</v>
      </c>
      <c r="AB112" s="862"/>
      <c r="AC112" s="862"/>
      <c r="AD112" s="862"/>
      <c r="AE112" s="863"/>
      <c r="AF112" s="864" t="s">
        <v>444</v>
      </c>
      <c r="AG112" s="862"/>
      <c r="AH112" s="862"/>
      <c r="AI112" s="862"/>
      <c r="AJ112" s="863"/>
      <c r="AK112" s="864" t="s">
        <v>446</v>
      </c>
      <c r="AL112" s="862"/>
      <c r="AM112" s="862"/>
      <c r="AN112" s="862"/>
      <c r="AO112" s="863"/>
      <c r="AP112" s="909" t="s">
        <v>444</v>
      </c>
      <c r="AQ112" s="910"/>
      <c r="AR112" s="910"/>
      <c r="AS112" s="910"/>
      <c r="AT112" s="911"/>
      <c r="AU112" s="1021"/>
      <c r="AV112" s="1022"/>
      <c r="AW112" s="1022"/>
      <c r="AX112" s="1022"/>
      <c r="AY112" s="1022"/>
      <c r="AZ112" s="897" t="s">
        <v>450</v>
      </c>
      <c r="BA112" s="832"/>
      <c r="BB112" s="832"/>
      <c r="BC112" s="832"/>
      <c r="BD112" s="832"/>
      <c r="BE112" s="832"/>
      <c r="BF112" s="832"/>
      <c r="BG112" s="832"/>
      <c r="BH112" s="832"/>
      <c r="BI112" s="832"/>
      <c r="BJ112" s="832"/>
      <c r="BK112" s="832"/>
      <c r="BL112" s="832"/>
      <c r="BM112" s="832"/>
      <c r="BN112" s="832"/>
      <c r="BO112" s="832"/>
      <c r="BP112" s="833"/>
      <c r="BQ112" s="898">
        <v>1821677</v>
      </c>
      <c r="BR112" s="899"/>
      <c r="BS112" s="899"/>
      <c r="BT112" s="899"/>
      <c r="BU112" s="899"/>
      <c r="BV112" s="899">
        <v>1700777</v>
      </c>
      <c r="BW112" s="899"/>
      <c r="BX112" s="899"/>
      <c r="BY112" s="899"/>
      <c r="BZ112" s="899"/>
      <c r="CA112" s="899">
        <v>1473233</v>
      </c>
      <c r="CB112" s="899"/>
      <c r="CC112" s="899"/>
      <c r="CD112" s="899"/>
      <c r="CE112" s="899"/>
      <c r="CF112" s="960">
        <v>75.2</v>
      </c>
      <c r="CG112" s="961"/>
      <c r="CH112" s="961"/>
      <c r="CI112" s="961"/>
      <c r="CJ112" s="961"/>
      <c r="CK112" s="1016"/>
      <c r="CL112" s="903"/>
      <c r="CM112" s="906" t="s">
        <v>451</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127</v>
      </c>
      <c r="DH112" s="899"/>
      <c r="DI112" s="899"/>
      <c r="DJ112" s="899"/>
      <c r="DK112" s="899"/>
      <c r="DL112" s="899" t="s">
        <v>127</v>
      </c>
      <c r="DM112" s="899"/>
      <c r="DN112" s="899"/>
      <c r="DO112" s="899"/>
      <c r="DP112" s="899"/>
      <c r="DQ112" s="899" t="s">
        <v>417</v>
      </c>
      <c r="DR112" s="899"/>
      <c r="DS112" s="899"/>
      <c r="DT112" s="899"/>
      <c r="DU112" s="899"/>
      <c r="DV112" s="876" t="s">
        <v>444</v>
      </c>
      <c r="DW112" s="876"/>
      <c r="DX112" s="876"/>
      <c r="DY112" s="876"/>
      <c r="DZ112" s="877"/>
    </row>
    <row r="113" spans="1:130" s="247" customFormat="1" ht="26.25" customHeight="1" x14ac:dyDescent="0.15">
      <c r="A113" s="1003"/>
      <c r="B113" s="1004"/>
      <c r="C113" s="832" t="s">
        <v>452</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137413</v>
      </c>
      <c r="AB113" s="1008"/>
      <c r="AC113" s="1008"/>
      <c r="AD113" s="1008"/>
      <c r="AE113" s="1009"/>
      <c r="AF113" s="1010">
        <v>128540</v>
      </c>
      <c r="AG113" s="1008"/>
      <c r="AH113" s="1008"/>
      <c r="AI113" s="1008"/>
      <c r="AJ113" s="1009"/>
      <c r="AK113" s="1010">
        <v>97353</v>
      </c>
      <c r="AL113" s="1008"/>
      <c r="AM113" s="1008"/>
      <c r="AN113" s="1008"/>
      <c r="AO113" s="1009"/>
      <c r="AP113" s="1011">
        <v>5</v>
      </c>
      <c r="AQ113" s="1012"/>
      <c r="AR113" s="1012"/>
      <c r="AS113" s="1012"/>
      <c r="AT113" s="1013"/>
      <c r="AU113" s="1021"/>
      <c r="AV113" s="1022"/>
      <c r="AW113" s="1022"/>
      <c r="AX113" s="1022"/>
      <c r="AY113" s="1022"/>
      <c r="AZ113" s="897" t="s">
        <v>453</v>
      </c>
      <c r="BA113" s="832"/>
      <c r="BB113" s="832"/>
      <c r="BC113" s="832"/>
      <c r="BD113" s="832"/>
      <c r="BE113" s="832"/>
      <c r="BF113" s="832"/>
      <c r="BG113" s="832"/>
      <c r="BH113" s="832"/>
      <c r="BI113" s="832"/>
      <c r="BJ113" s="832"/>
      <c r="BK113" s="832"/>
      <c r="BL113" s="832"/>
      <c r="BM113" s="832"/>
      <c r="BN113" s="832"/>
      <c r="BO113" s="832"/>
      <c r="BP113" s="833"/>
      <c r="BQ113" s="898">
        <v>111541</v>
      </c>
      <c r="BR113" s="899"/>
      <c r="BS113" s="899"/>
      <c r="BT113" s="899"/>
      <c r="BU113" s="899"/>
      <c r="BV113" s="899">
        <v>96517</v>
      </c>
      <c r="BW113" s="899"/>
      <c r="BX113" s="899"/>
      <c r="BY113" s="899"/>
      <c r="BZ113" s="899"/>
      <c r="CA113" s="899">
        <v>81414</v>
      </c>
      <c r="CB113" s="899"/>
      <c r="CC113" s="899"/>
      <c r="CD113" s="899"/>
      <c r="CE113" s="899"/>
      <c r="CF113" s="960">
        <v>4.2</v>
      </c>
      <c r="CG113" s="961"/>
      <c r="CH113" s="961"/>
      <c r="CI113" s="961"/>
      <c r="CJ113" s="961"/>
      <c r="CK113" s="1016"/>
      <c r="CL113" s="903"/>
      <c r="CM113" s="906" t="s">
        <v>454</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127</v>
      </c>
      <c r="DH113" s="862"/>
      <c r="DI113" s="862"/>
      <c r="DJ113" s="862"/>
      <c r="DK113" s="863"/>
      <c r="DL113" s="864" t="s">
        <v>444</v>
      </c>
      <c r="DM113" s="862"/>
      <c r="DN113" s="862"/>
      <c r="DO113" s="862"/>
      <c r="DP113" s="863"/>
      <c r="DQ113" s="864" t="s">
        <v>127</v>
      </c>
      <c r="DR113" s="862"/>
      <c r="DS113" s="862"/>
      <c r="DT113" s="862"/>
      <c r="DU113" s="863"/>
      <c r="DV113" s="909" t="s">
        <v>127</v>
      </c>
      <c r="DW113" s="910"/>
      <c r="DX113" s="910"/>
      <c r="DY113" s="910"/>
      <c r="DZ113" s="911"/>
    </row>
    <row r="114" spans="1:130" s="247" customFormat="1" ht="26.25" customHeight="1" x14ac:dyDescent="0.15">
      <c r="A114" s="1003"/>
      <c r="B114" s="1004"/>
      <c r="C114" s="832" t="s">
        <v>455</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15144</v>
      </c>
      <c r="AB114" s="862"/>
      <c r="AC114" s="862"/>
      <c r="AD114" s="862"/>
      <c r="AE114" s="863"/>
      <c r="AF114" s="864">
        <v>15872</v>
      </c>
      <c r="AG114" s="862"/>
      <c r="AH114" s="862"/>
      <c r="AI114" s="862"/>
      <c r="AJ114" s="863"/>
      <c r="AK114" s="864">
        <v>15864</v>
      </c>
      <c r="AL114" s="862"/>
      <c r="AM114" s="862"/>
      <c r="AN114" s="862"/>
      <c r="AO114" s="863"/>
      <c r="AP114" s="909">
        <v>0.8</v>
      </c>
      <c r="AQ114" s="910"/>
      <c r="AR114" s="910"/>
      <c r="AS114" s="910"/>
      <c r="AT114" s="911"/>
      <c r="AU114" s="1021"/>
      <c r="AV114" s="1022"/>
      <c r="AW114" s="1022"/>
      <c r="AX114" s="1022"/>
      <c r="AY114" s="1022"/>
      <c r="AZ114" s="897" t="s">
        <v>456</v>
      </c>
      <c r="BA114" s="832"/>
      <c r="BB114" s="832"/>
      <c r="BC114" s="832"/>
      <c r="BD114" s="832"/>
      <c r="BE114" s="832"/>
      <c r="BF114" s="832"/>
      <c r="BG114" s="832"/>
      <c r="BH114" s="832"/>
      <c r="BI114" s="832"/>
      <c r="BJ114" s="832"/>
      <c r="BK114" s="832"/>
      <c r="BL114" s="832"/>
      <c r="BM114" s="832"/>
      <c r="BN114" s="832"/>
      <c r="BO114" s="832"/>
      <c r="BP114" s="833"/>
      <c r="BQ114" s="898">
        <v>867010</v>
      </c>
      <c r="BR114" s="899"/>
      <c r="BS114" s="899"/>
      <c r="BT114" s="899"/>
      <c r="BU114" s="899"/>
      <c r="BV114" s="899">
        <v>832407</v>
      </c>
      <c r="BW114" s="899"/>
      <c r="BX114" s="899"/>
      <c r="BY114" s="899"/>
      <c r="BZ114" s="899"/>
      <c r="CA114" s="899">
        <v>846903</v>
      </c>
      <c r="CB114" s="899"/>
      <c r="CC114" s="899"/>
      <c r="CD114" s="899"/>
      <c r="CE114" s="899"/>
      <c r="CF114" s="960">
        <v>43.3</v>
      </c>
      <c r="CG114" s="961"/>
      <c r="CH114" s="961"/>
      <c r="CI114" s="961"/>
      <c r="CJ114" s="961"/>
      <c r="CK114" s="1016"/>
      <c r="CL114" s="903"/>
      <c r="CM114" s="906" t="s">
        <v>457</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127</v>
      </c>
      <c r="DH114" s="862"/>
      <c r="DI114" s="862"/>
      <c r="DJ114" s="862"/>
      <c r="DK114" s="863"/>
      <c r="DL114" s="864" t="s">
        <v>417</v>
      </c>
      <c r="DM114" s="862"/>
      <c r="DN114" s="862"/>
      <c r="DO114" s="862"/>
      <c r="DP114" s="863"/>
      <c r="DQ114" s="864" t="s">
        <v>417</v>
      </c>
      <c r="DR114" s="862"/>
      <c r="DS114" s="862"/>
      <c r="DT114" s="862"/>
      <c r="DU114" s="863"/>
      <c r="DV114" s="909" t="s">
        <v>417</v>
      </c>
      <c r="DW114" s="910"/>
      <c r="DX114" s="910"/>
      <c r="DY114" s="910"/>
      <c r="DZ114" s="911"/>
    </row>
    <row r="115" spans="1:130" s="247" customFormat="1" ht="26.25" customHeight="1" x14ac:dyDescent="0.15">
      <c r="A115" s="1003"/>
      <c r="B115" s="1004"/>
      <c r="C115" s="832" t="s">
        <v>458</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1300</v>
      </c>
      <c r="AB115" s="1008"/>
      <c r="AC115" s="1008"/>
      <c r="AD115" s="1008"/>
      <c r="AE115" s="1009"/>
      <c r="AF115" s="1010">
        <v>1684</v>
      </c>
      <c r="AG115" s="1008"/>
      <c r="AH115" s="1008"/>
      <c r="AI115" s="1008"/>
      <c r="AJ115" s="1009"/>
      <c r="AK115" s="1010" t="s">
        <v>417</v>
      </c>
      <c r="AL115" s="1008"/>
      <c r="AM115" s="1008"/>
      <c r="AN115" s="1008"/>
      <c r="AO115" s="1009"/>
      <c r="AP115" s="1011" t="s">
        <v>127</v>
      </c>
      <c r="AQ115" s="1012"/>
      <c r="AR115" s="1012"/>
      <c r="AS115" s="1012"/>
      <c r="AT115" s="1013"/>
      <c r="AU115" s="1021"/>
      <c r="AV115" s="1022"/>
      <c r="AW115" s="1022"/>
      <c r="AX115" s="1022"/>
      <c r="AY115" s="1022"/>
      <c r="AZ115" s="897" t="s">
        <v>459</v>
      </c>
      <c r="BA115" s="832"/>
      <c r="BB115" s="832"/>
      <c r="BC115" s="832"/>
      <c r="BD115" s="832"/>
      <c r="BE115" s="832"/>
      <c r="BF115" s="832"/>
      <c r="BG115" s="832"/>
      <c r="BH115" s="832"/>
      <c r="BI115" s="832"/>
      <c r="BJ115" s="832"/>
      <c r="BK115" s="832"/>
      <c r="BL115" s="832"/>
      <c r="BM115" s="832"/>
      <c r="BN115" s="832"/>
      <c r="BO115" s="832"/>
      <c r="BP115" s="833"/>
      <c r="BQ115" s="898" t="s">
        <v>444</v>
      </c>
      <c r="BR115" s="899"/>
      <c r="BS115" s="899"/>
      <c r="BT115" s="899"/>
      <c r="BU115" s="899"/>
      <c r="BV115" s="899" t="s">
        <v>444</v>
      </c>
      <c r="BW115" s="899"/>
      <c r="BX115" s="899"/>
      <c r="BY115" s="899"/>
      <c r="BZ115" s="899"/>
      <c r="CA115" s="899" t="s">
        <v>446</v>
      </c>
      <c r="CB115" s="899"/>
      <c r="CC115" s="899"/>
      <c r="CD115" s="899"/>
      <c r="CE115" s="899"/>
      <c r="CF115" s="960" t="s">
        <v>127</v>
      </c>
      <c r="CG115" s="961"/>
      <c r="CH115" s="961"/>
      <c r="CI115" s="961"/>
      <c r="CJ115" s="961"/>
      <c r="CK115" s="1016"/>
      <c r="CL115" s="903"/>
      <c r="CM115" s="897" t="s">
        <v>460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444</v>
      </c>
      <c r="DH115" s="862"/>
      <c r="DI115" s="862"/>
      <c r="DJ115" s="862"/>
      <c r="DK115" s="863"/>
      <c r="DL115" s="864" t="s">
        <v>127</v>
      </c>
      <c r="DM115" s="862"/>
      <c r="DN115" s="862"/>
      <c r="DO115" s="862"/>
      <c r="DP115" s="863"/>
      <c r="DQ115" s="864" t="s">
        <v>446</v>
      </c>
      <c r="DR115" s="862"/>
      <c r="DS115" s="862"/>
      <c r="DT115" s="862"/>
      <c r="DU115" s="863"/>
      <c r="DV115" s="909" t="s">
        <v>417</v>
      </c>
      <c r="DW115" s="910"/>
      <c r="DX115" s="910"/>
      <c r="DY115" s="910"/>
      <c r="DZ115" s="911"/>
    </row>
    <row r="116" spans="1:130" s="247" customFormat="1" ht="26.25" customHeight="1" x14ac:dyDescent="0.15">
      <c r="A116" s="1005"/>
      <c r="B116" s="1006"/>
      <c r="C116" s="965" t="s">
        <v>461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417</v>
      </c>
      <c r="AB116" s="862"/>
      <c r="AC116" s="862"/>
      <c r="AD116" s="862"/>
      <c r="AE116" s="863"/>
      <c r="AF116" s="864" t="s">
        <v>444</v>
      </c>
      <c r="AG116" s="862"/>
      <c r="AH116" s="862"/>
      <c r="AI116" s="862"/>
      <c r="AJ116" s="863"/>
      <c r="AK116" s="864" t="s">
        <v>127</v>
      </c>
      <c r="AL116" s="862"/>
      <c r="AM116" s="862"/>
      <c r="AN116" s="862"/>
      <c r="AO116" s="863"/>
      <c r="AP116" s="909" t="s">
        <v>446</v>
      </c>
      <c r="AQ116" s="910"/>
      <c r="AR116" s="910"/>
      <c r="AS116" s="910"/>
      <c r="AT116" s="911"/>
      <c r="AU116" s="1021"/>
      <c r="AV116" s="1022"/>
      <c r="AW116" s="1022"/>
      <c r="AX116" s="1022"/>
      <c r="AY116" s="1022"/>
      <c r="AZ116" s="948" t="s">
        <v>462</v>
      </c>
      <c r="BA116" s="949"/>
      <c r="BB116" s="949"/>
      <c r="BC116" s="949"/>
      <c r="BD116" s="949"/>
      <c r="BE116" s="949"/>
      <c r="BF116" s="949"/>
      <c r="BG116" s="949"/>
      <c r="BH116" s="949"/>
      <c r="BI116" s="949"/>
      <c r="BJ116" s="949"/>
      <c r="BK116" s="949"/>
      <c r="BL116" s="949"/>
      <c r="BM116" s="949"/>
      <c r="BN116" s="949"/>
      <c r="BO116" s="949"/>
      <c r="BP116" s="950"/>
      <c r="BQ116" s="898" t="s">
        <v>446</v>
      </c>
      <c r="BR116" s="899"/>
      <c r="BS116" s="899"/>
      <c r="BT116" s="899"/>
      <c r="BU116" s="899"/>
      <c r="BV116" s="899" t="s">
        <v>446</v>
      </c>
      <c r="BW116" s="899"/>
      <c r="BX116" s="899"/>
      <c r="BY116" s="899"/>
      <c r="BZ116" s="899"/>
      <c r="CA116" s="899" t="s">
        <v>127</v>
      </c>
      <c r="CB116" s="899"/>
      <c r="CC116" s="899"/>
      <c r="CD116" s="899"/>
      <c r="CE116" s="899"/>
      <c r="CF116" s="960" t="s">
        <v>127</v>
      </c>
      <c r="CG116" s="961"/>
      <c r="CH116" s="961"/>
      <c r="CI116" s="961"/>
      <c r="CJ116" s="961"/>
      <c r="CK116" s="1016"/>
      <c r="CL116" s="903"/>
      <c r="CM116" s="906" t="s">
        <v>463</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417</v>
      </c>
      <c r="DH116" s="862"/>
      <c r="DI116" s="862"/>
      <c r="DJ116" s="862"/>
      <c r="DK116" s="863"/>
      <c r="DL116" s="864" t="s">
        <v>417</v>
      </c>
      <c r="DM116" s="862"/>
      <c r="DN116" s="862"/>
      <c r="DO116" s="862"/>
      <c r="DP116" s="863"/>
      <c r="DQ116" s="864" t="s">
        <v>444</v>
      </c>
      <c r="DR116" s="862"/>
      <c r="DS116" s="862"/>
      <c r="DT116" s="862"/>
      <c r="DU116" s="863"/>
      <c r="DV116" s="909" t="s">
        <v>417</v>
      </c>
      <c r="DW116" s="910"/>
      <c r="DX116" s="910"/>
      <c r="DY116" s="910"/>
      <c r="DZ116" s="911"/>
    </row>
    <row r="117" spans="1:130" s="247" customFormat="1" ht="26.25" customHeight="1" x14ac:dyDescent="0.15">
      <c r="A117" s="986" t="s">
        <v>188</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464</v>
      </c>
      <c r="Z117" s="988"/>
      <c r="AA117" s="993">
        <v>593942</v>
      </c>
      <c r="AB117" s="994"/>
      <c r="AC117" s="994"/>
      <c r="AD117" s="994"/>
      <c r="AE117" s="995"/>
      <c r="AF117" s="996">
        <v>555880</v>
      </c>
      <c r="AG117" s="994"/>
      <c r="AH117" s="994"/>
      <c r="AI117" s="994"/>
      <c r="AJ117" s="995"/>
      <c r="AK117" s="996">
        <v>531192</v>
      </c>
      <c r="AL117" s="994"/>
      <c r="AM117" s="994"/>
      <c r="AN117" s="994"/>
      <c r="AO117" s="995"/>
      <c r="AP117" s="997"/>
      <c r="AQ117" s="998"/>
      <c r="AR117" s="998"/>
      <c r="AS117" s="998"/>
      <c r="AT117" s="999"/>
      <c r="AU117" s="1021"/>
      <c r="AV117" s="1022"/>
      <c r="AW117" s="1022"/>
      <c r="AX117" s="1022"/>
      <c r="AY117" s="1022"/>
      <c r="AZ117" s="948" t="s">
        <v>465</v>
      </c>
      <c r="BA117" s="949"/>
      <c r="BB117" s="949"/>
      <c r="BC117" s="949"/>
      <c r="BD117" s="949"/>
      <c r="BE117" s="949"/>
      <c r="BF117" s="949"/>
      <c r="BG117" s="949"/>
      <c r="BH117" s="949"/>
      <c r="BI117" s="949"/>
      <c r="BJ117" s="949"/>
      <c r="BK117" s="949"/>
      <c r="BL117" s="949"/>
      <c r="BM117" s="949"/>
      <c r="BN117" s="949"/>
      <c r="BO117" s="949"/>
      <c r="BP117" s="950"/>
      <c r="BQ117" s="898" t="s">
        <v>417</v>
      </c>
      <c r="BR117" s="899"/>
      <c r="BS117" s="899"/>
      <c r="BT117" s="899"/>
      <c r="BU117" s="899"/>
      <c r="BV117" s="899" t="s">
        <v>127</v>
      </c>
      <c r="BW117" s="899"/>
      <c r="BX117" s="899"/>
      <c r="BY117" s="899"/>
      <c r="BZ117" s="899"/>
      <c r="CA117" s="899" t="s">
        <v>127</v>
      </c>
      <c r="CB117" s="899"/>
      <c r="CC117" s="899"/>
      <c r="CD117" s="899"/>
      <c r="CE117" s="899"/>
      <c r="CF117" s="960" t="s">
        <v>127</v>
      </c>
      <c r="CG117" s="961"/>
      <c r="CH117" s="961"/>
      <c r="CI117" s="961"/>
      <c r="CJ117" s="961"/>
      <c r="CK117" s="1016"/>
      <c r="CL117" s="903"/>
      <c r="CM117" s="906" t="s">
        <v>466</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127</v>
      </c>
      <c r="DH117" s="862"/>
      <c r="DI117" s="862"/>
      <c r="DJ117" s="862"/>
      <c r="DK117" s="863"/>
      <c r="DL117" s="864" t="s">
        <v>127</v>
      </c>
      <c r="DM117" s="862"/>
      <c r="DN117" s="862"/>
      <c r="DO117" s="862"/>
      <c r="DP117" s="863"/>
      <c r="DQ117" s="864" t="s">
        <v>417</v>
      </c>
      <c r="DR117" s="862"/>
      <c r="DS117" s="862"/>
      <c r="DT117" s="862"/>
      <c r="DU117" s="863"/>
      <c r="DV117" s="909" t="s">
        <v>417</v>
      </c>
      <c r="DW117" s="910"/>
      <c r="DX117" s="910"/>
      <c r="DY117" s="910"/>
      <c r="DZ117" s="911"/>
    </row>
    <row r="118" spans="1:130" s="247" customFormat="1" ht="26.25" customHeight="1" x14ac:dyDescent="0.15">
      <c r="A118" s="986" t="s">
        <v>438</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436</v>
      </c>
      <c r="AB118" s="987"/>
      <c r="AC118" s="987"/>
      <c r="AD118" s="987"/>
      <c r="AE118" s="988"/>
      <c r="AF118" s="989" t="s">
        <v>310</v>
      </c>
      <c r="AG118" s="987"/>
      <c r="AH118" s="987"/>
      <c r="AI118" s="987"/>
      <c r="AJ118" s="988"/>
      <c r="AK118" s="989" t="s">
        <v>309</v>
      </c>
      <c r="AL118" s="987"/>
      <c r="AM118" s="987"/>
      <c r="AN118" s="987"/>
      <c r="AO118" s="988"/>
      <c r="AP118" s="990" t="s">
        <v>437</v>
      </c>
      <c r="AQ118" s="991"/>
      <c r="AR118" s="991"/>
      <c r="AS118" s="991"/>
      <c r="AT118" s="992"/>
      <c r="AU118" s="1021"/>
      <c r="AV118" s="1022"/>
      <c r="AW118" s="1022"/>
      <c r="AX118" s="1022"/>
      <c r="AY118" s="1022"/>
      <c r="AZ118" s="964" t="s">
        <v>467</v>
      </c>
      <c r="BA118" s="965"/>
      <c r="BB118" s="965"/>
      <c r="BC118" s="965"/>
      <c r="BD118" s="965"/>
      <c r="BE118" s="965"/>
      <c r="BF118" s="965"/>
      <c r="BG118" s="965"/>
      <c r="BH118" s="965"/>
      <c r="BI118" s="965"/>
      <c r="BJ118" s="965"/>
      <c r="BK118" s="965"/>
      <c r="BL118" s="965"/>
      <c r="BM118" s="965"/>
      <c r="BN118" s="965"/>
      <c r="BO118" s="965"/>
      <c r="BP118" s="966"/>
      <c r="BQ118" s="967" t="s">
        <v>417</v>
      </c>
      <c r="BR118" s="930"/>
      <c r="BS118" s="930"/>
      <c r="BT118" s="930"/>
      <c r="BU118" s="930"/>
      <c r="BV118" s="930" t="s">
        <v>127</v>
      </c>
      <c r="BW118" s="930"/>
      <c r="BX118" s="930"/>
      <c r="BY118" s="930"/>
      <c r="BZ118" s="930"/>
      <c r="CA118" s="930" t="s">
        <v>417</v>
      </c>
      <c r="CB118" s="930"/>
      <c r="CC118" s="930"/>
      <c r="CD118" s="930"/>
      <c r="CE118" s="930"/>
      <c r="CF118" s="960" t="s">
        <v>127</v>
      </c>
      <c r="CG118" s="961"/>
      <c r="CH118" s="961"/>
      <c r="CI118" s="961"/>
      <c r="CJ118" s="961"/>
      <c r="CK118" s="1016"/>
      <c r="CL118" s="903"/>
      <c r="CM118" s="906" t="s">
        <v>468</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417</v>
      </c>
      <c r="DH118" s="862"/>
      <c r="DI118" s="862"/>
      <c r="DJ118" s="862"/>
      <c r="DK118" s="863"/>
      <c r="DL118" s="864" t="s">
        <v>127</v>
      </c>
      <c r="DM118" s="862"/>
      <c r="DN118" s="862"/>
      <c r="DO118" s="862"/>
      <c r="DP118" s="863"/>
      <c r="DQ118" s="864" t="s">
        <v>417</v>
      </c>
      <c r="DR118" s="862"/>
      <c r="DS118" s="862"/>
      <c r="DT118" s="862"/>
      <c r="DU118" s="863"/>
      <c r="DV118" s="909" t="s">
        <v>127</v>
      </c>
      <c r="DW118" s="910"/>
      <c r="DX118" s="910"/>
      <c r="DY118" s="910"/>
      <c r="DZ118" s="911"/>
    </row>
    <row r="119" spans="1:130" s="247" customFormat="1" ht="26.25" customHeight="1" x14ac:dyDescent="0.15">
      <c r="A119" s="900" t="s">
        <v>441</v>
      </c>
      <c r="B119" s="901"/>
      <c r="C119" s="976" t="s">
        <v>442</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127</v>
      </c>
      <c r="AB119" s="980"/>
      <c r="AC119" s="980"/>
      <c r="AD119" s="980"/>
      <c r="AE119" s="981"/>
      <c r="AF119" s="982" t="s">
        <v>417</v>
      </c>
      <c r="AG119" s="980"/>
      <c r="AH119" s="980"/>
      <c r="AI119" s="980"/>
      <c r="AJ119" s="981"/>
      <c r="AK119" s="982" t="s">
        <v>417</v>
      </c>
      <c r="AL119" s="980"/>
      <c r="AM119" s="980"/>
      <c r="AN119" s="980"/>
      <c r="AO119" s="981"/>
      <c r="AP119" s="983" t="s">
        <v>127</v>
      </c>
      <c r="AQ119" s="984"/>
      <c r="AR119" s="984"/>
      <c r="AS119" s="984"/>
      <c r="AT119" s="985"/>
      <c r="AU119" s="1023"/>
      <c r="AV119" s="1024"/>
      <c r="AW119" s="1024"/>
      <c r="AX119" s="1024"/>
      <c r="AY119" s="1024"/>
      <c r="AZ119" s="278" t="s">
        <v>188</v>
      </c>
      <c r="BA119" s="278"/>
      <c r="BB119" s="278"/>
      <c r="BC119" s="278"/>
      <c r="BD119" s="278"/>
      <c r="BE119" s="278"/>
      <c r="BF119" s="278"/>
      <c r="BG119" s="278"/>
      <c r="BH119" s="278"/>
      <c r="BI119" s="278"/>
      <c r="BJ119" s="278"/>
      <c r="BK119" s="278"/>
      <c r="BL119" s="278"/>
      <c r="BM119" s="278"/>
      <c r="BN119" s="278"/>
      <c r="BO119" s="962" t="s">
        <v>469</v>
      </c>
      <c r="BP119" s="963"/>
      <c r="BQ119" s="967">
        <v>6649568</v>
      </c>
      <c r="BR119" s="930"/>
      <c r="BS119" s="930"/>
      <c r="BT119" s="930"/>
      <c r="BU119" s="930"/>
      <c r="BV119" s="930">
        <v>6386211</v>
      </c>
      <c r="BW119" s="930"/>
      <c r="BX119" s="930"/>
      <c r="BY119" s="930"/>
      <c r="BZ119" s="930"/>
      <c r="CA119" s="930">
        <v>6259081</v>
      </c>
      <c r="CB119" s="930"/>
      <c r="CC119" s="930"/>
      <c r="CD119" s="930"/>
      <c r="CE119" s="930"/>
      <c r="CF119" s="828"/>
      <c r="CG119" s="829"/>
      <c r="CH119" s="829"/>
      <c r="CI119" s="829"/>
      <c r="CJ119" s="919"/>
      <c r="CK119" s="1017"/>
      <c r="CL119" s="905"/>
      <c r="CM119" s="923" t="s">
        <v>470</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127</v>
      </c>
      <c r="DH119" s="845"/>
      <c r="DI119" s="845"/>
      <c r="DJ119" s="845"/>
      <c r="DK119" s="846"/>
      <c r="DL119" s="847" t="s">
        <v>127</v>
      </c>
      <c r="DM119" s="845"/>
      <c r="DN119" s="845"/>
      <c r="DO119" s="845"/>
      <c r="DP119" s="846"/>
      <c r="DQ119" s="847" t="s">
        <v>127</v>
      </c>
      <c r="DR119" s="845"/>
      <c r="DS119" s="845"/>
      <c r="DT119" s="845"/>
      <c r="DU119" s="846"/>
      <c r="DV119" s="933" t="s">
        <v>417</v>
      </c>
      <c r="DW119" s="934"/>
      <c r="DX119" s="934"/>
      <c r="DY119" s="934"/>
      <c r="DZ119" s="935"/>
    </row>
    <row r="120" spans="1:130" s="247" customFormat="1" ht="26.25" customHeight="1" x14ac:dyDescent="0.15">
      <c r="A120" s="902"/>
      <c r="B120" s="903"/>
      <c r="C120" s="906" t="s">
        <v>447</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127</v>
      </c>
      <c r="AB120" s="862"/>
      <c r="AC120" s="862"/>
      <c r="AD120" s="862"/>
      <c r="AE120" s="863"/>
      <c r="AF120" s="864" t="s">
        <v>417</v>
      </c>
      <c r="AG120" s="862"/>
      <c r="AH120" s="862"/>
      <c r="AI120" s="862"/>
      <c r="AJ120" s="863"/>
      <c r="AK120" s="864" t="s">
        <v>417</v>
      </c>
      <c r="AL120" s="862"/>
      <c r="AM120" s="862"/>
      <c r="AN120" s="862"/>
      <c r="AO120" s="863"/>
      <c r="AP120" s="909" t="s">
        <v>127</v>
      </c>
      <c r="AQ120" s="910"/>
      <c r="AR120" s="910"/>
      <c r="AS120" s="910"/>
      <c r="AT120" s="911"/>
      <c r="AU120" s="968" t="s">
        <v>471</v>
      </c>
      <c r="AV120" s="969"/>
      <c r="AW120" s="969"/>
      <c r="AX120" s="969"/>
      <c r="AY120" s="970"/>
      <c r="AZ120" s="945" t="s">
        <v>472</v>
      </c>
      <c r="BA120" s="890"/>
      <c r="BB120" s="890"/>
      <c r="BC120" s="890"/>
      <c r="BD120" s="890"/>
      <c r="BE120" s="890"/>
      <c r="BF120" s="890"/>
      <c r="BG120" s="890"/>
      <c r="BH120" s="890"/>
      <c r="BI120" s="890"/>
      <c r="BJ120" s="890"/>
      <c r="BK120" s="890"/>
      <c r="BL120" s="890"/>
      <c r="BM120" s="890"/>
      <c r="BN120" s="890"/>
      <c r="BO120" s="890"/>
      <c r="BP120" s="891"/>
      <c r="BQ120" s="946">
        <v>1940921</v>
      </c>
      <c r="BR120" s="927"/>
      <c r="BS120" s="927"/>
      <c r="BT120" s="927"/>
      <c r="BU120" s="927"/>
      <c r="BV120" s="927">
        <v>1793038</v>
      </c>
      <c r="BW120" s="927"/>
      <c r="BX120" s="927"/>
      <c r="BY120" s="927"/>
      <c r="BZ120" s="927"/>
      <c r="CA120" s="927">
        <v>1877715</v>
      </c>
      <c r="CB120" s="927"/>
      <c r="CC120" s="927"/>
      <c r="CD120" s="927"/>
      <c r="CE120" s="927"/>
      <c r="CF120" s="951">
        <v>95.9</v>
      </c>
      <c r="CG120" s="952"/>
      <c r="CH120" s="952"/>
      <c r="CI120" s="952"/>
      <c r="CJ120" s="952"/>
      <c r="CK120" s="953" t="s">
        <v>473</v>
      </c>
      <c r="CL120" s="937"/>
      <c r="CM120" s="937"/>
      <c r="CN120" s="937"/>
      <c r="CO120" s="938"/>
      <c r="CP120" s="957" t="s">
        <v>474</v>
      </c>
      <c r="CQ120" s="958"/>
      <c r="CR120" s="958"/>
      <c r="CS120" s="958"/>
      <c r="CT120" s="958"/>
      <c r="CU120" s="958"/>
      <c r="CV120" s="958"/>
      <c r="CW120" s="958"/>
      <c r="CX120" s="958"/>
      <c r="CY120" s="958"/>
      <c r="CZ120" s="958"/>
      <c r="DA120" s="958"/>
      <c r="DB120" s="958"/>
      <c r="DC120" s="958"/>
      <c r="DD120" s="958"/>
      <c r="DE120" s="958"/>
      <c r="DF120" s="959"/>
      <c r="DG120" s="946">
        <v>542641</v>
      </c>
      <c r="DH120" s="927"/>
      <c r="DI120" s="927"/>
      <c r="DJ120" s="927"/>
      <c r="DK120" s="927"/>
      <c r="DL120" s="927">
        <v>508649</v>
      </c>
      <c r="DM120" s="927"/>
      <c r="DN120" s="927"/>
      <c r="DO120" s="927"/>
      <c r="DP120" s="927"/>
      <c r="DQ120" s="927">
        <v>487152</v>
      </c>
      <c r="DR120" s="927"/>
      <c r="DS120" s="927"/>
      <c r="DT120" s="927"/>
      <c r="DU120" s="927"/>
      <c r="DV120" s="928">
        <v>24.9</v>
      </c>
      <c r="DW120" s="928"/>
      <c r="DX120" s="928"/>
      <c r="DY120" s="928"/>
      <c r="DZ120" s="929"/>
    </row>
    <row r="121" spans="1:130" s="247" customFormat="1" ht="26.25" customHeight="1" x14ac:dyDescent="0.15">
      <c r="A121" s="902"/>
      <c r="B121" s="903"/>
      <c r="C121" s="948" t="s">
        <v>475</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127</v>
      </c>
      <c r="AB121" s="862"/>
      <c r="AC121" s="862"/>
      <c r="AD121" s="862"/>
      <c r="AE121" s="863"/>
      <c r="AF121" s="864" t="s">
        <v>417</v>
      </c>
      <c r="AG121" s="862"/>
      <c r="AH121" s="862"/>
      <c r="AI121" s="862"/>
      <c r="AJ121" s="863"/>
      <c r="AK121" s="864" t="s">
        <v>417</v>
      </c>
      <c r="AL121" s="862"/>
      <c r="AM121" s="862"/>
      <c r="AN121" s="862"/>
      <c r="AO121" s="863"/>
      <c r="AP121" s="909" t="s">
        <v>127</v>
      </c>
      <c r="AQ121" s="910"/>
      <c r="AR121" s="910"/>
      <c r="AS121" s="910"/>
      <c r="AT121" s="911"/>
      <c r="AU121" s="971"/>
      <c r="AV121" s="972"/>
      <c r="AW121" s="972"/>
      <c r="AX121" s="972"/>
      <c r="AY121" s="973"/>
      <c r="AZ121" s="897" t="s">
        <v>476</v>
      </c>
      <c r="BA121" s="832"/>
      <c r="BB121" s="832"/>
      <c r="BC121" s="832"/>
      <c r="BD121" s="832"/>
      <c r="BE121" s="832"/>
      <c r="BF121" s="832"/>
      <c r="BG121" s="832"/>
      <c r="BH121" s="832"/>
      <c r="BI121" s="832"/>
      <c r="BJ121" s="832"/>
      <c r="BK121" s="832"/>
      <c r="BL121" s="832"/>
      <c r="BM121" s="832"/>
      <c r="BN121" s="832"/>
      <c r="BO121" s="832"/>
      <c r="BP121" s="833"/>
      <c r="BQ121" s="898">
        <v>65782</v>
      </c>
      <c r="BR121" s="899"/>
      <c r="BS121" s="899"/>
      <c r="BT121" s="899"/>
      <c r="BU121" s="899"/>
      <c r="BV121" s="899">
        <v>60407</v>
      </c>
      <c r="BW121" s="899"/>
      <c r="BX121" s="899"/>
      <c r="BY121" s="899"/>
      <c r="BZ121" s="899"/>
      <c r="CA121" s="899">
        <v>56296</v>
      </c>
      <c r="CB121" s="899"/>
      <c r="CC121" s="899"/>
      <c r="CD121" s="899"/>
      <c r="CE121" s="899"/>
      <c r="CF121" s="960">
        <v>2.9</v>
      </c>
      <c r="CG121" s="961"/>
      <c r="CH121" s="961"/>
      <c r="CI121" s="961"/>
      <c r="CJ121" s="961"/>
      <c r="CK121" s="954"/>
      <c r="CL121" s="940"/>
      <c r="CM121" s="940"/>
      <c r="CN121" s="940"/>
      <c r="CO121" s="941"/>
      <c r="CP121" s="920" t="s">
        <v>410</v>
      </c>
      <c r="CQ121" s="921"/>
      <c r="CR121" s="921"/>
      <c r="CS121" s="921"/>
      <c r="CT121" s="921"/>
      <c r="CU121" s="921"/>
      <c r="CV121" s="921"/>
      <c r="CW121" s="921"/>
      <c r="CX121" s="921"/>
      <c r="CY121" s="921"/>
      <c r="CZ121" s="921"/>
      <c r="DA121" s="921"/>
      <c r="DB121" s="921"/>
      <c r="DC121" s="921"/>
      <c r="DD121" s="921"/>
      <c r="DE121" s="921"/>
      <c r="DF121" s="922"/>
      <c r="DG121" s="898">
        <v>442793</v>
      </c>
      <c r="DH121" s="899"/>
      <c r="DI121" s="899"/>
      <c r="DJ121" s="899"/>
      <c r="DK121" s="899"/>
      <c r="DL121" s="899">
        <v>433651</v>
      </c>
      <c r="DM121" s="899"/>
      <c r="DN121" s="899"/>
      <c r="DO121" s="899"/>
      <c r="DP121" s="899"/>
      <c r="DQ121" s="899">
        <v>410247</v>
      </c>
      <c r="DR121" s="899"/>
      <c r="DS121" s="899"/>
      <c r="DT121" s="899"/>
      <c r="DU121" s="899"/>
      <c r="DV121" s="876">
        <v>21</v>
      </c>
      <c r="DW121" s="876"/>
      <c r="DX121" s="876"/>
      <c r="DY121" s="876"/>
      <c r="DZ121" s="877"/>
    </row>
    <row r="122" spans="1:130" s="247" customFormat="1" ht="26.25" customHeight="1" x14ac:dyDescent="0.15">
      <c r="A122" s="902"/>
      <c r="B122" s="903"/>
      <c r="C122" s="906" t="s">
        <v>457</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127</v>
      </c>
      <c r="AB122" s="862"/>
      <c r="AC122" s="862"/>
      <c r="AD122" s="862"/>
      <c r="AE122" s="863"/>
      <c r="AF122" s="864" t="s">
        <v>127</v>
      </c>
      <c r="AG122" s="862"/>
      <c r="AH122" s="862"/>
      <c r="AI122" s="862"/>
      <c r="AJ122" s="863"/>
      <c r="AK122" s="864" t="s">
        <v>127</v>
      </c>
      <c r="AL122" s="862"/>
      <c r="AM122" s="862"/>
      <c r="AN122" s="862"/>
      <c r="AO122" s="863"/>
      <c r="AP122" s="909" t="s">
        <v>417</v>
      </c>
      <c r="AQ122" s="910"/>
      <c r="AR122" s="910"/>
      <c r="AS122" s="910"/>
      <c r="AT122" s="911"/>
      <c r="AU122" s="971"/>
      <c r="AV122" s="972"/>
      <c r="AW122" s="972"/>
      <c r="AX122" s="972"/>
      <c r="AY122" s="973"/>
      <c r="AZ122" s="964" t="s">
        <v>477</v>
      </c>
      <c r="BA122" s="965"/>
      <c r="BB122" s="965"/>
      <c r="BC122" s="965"/>
      <c r="BD122" s="965"/>
      <c r="BE122" s="965"/>
      <c r="BF122" s="965"/>
      <c r="BG122" s="965"/>
      <c r="BH122" s="965"/>
      <c r="BI122" s="965"/>
      <c r="BJ122" s="965"/>
      <c r="BK122" s="965"/>
      <c r="BL122" s="965"/>
      <c r="BM122" s="965"/>
      <c r="BN122" s="965"/>
      <c r="BO122" s="965"/>
      <c r="BP122" s="966"/>
      <c r="BQ122" s="967">
        <v>4397575</v>
      </c>
      <c r="BR122" s="930"/>
      <c r="BS122" s="930"/>
      <c r="BT122" s="930"/>
      <c r="BU122" s="930"/>
      <c r="BV122" s="930">
        <v>4171020</v>
      </c>
      <c r="BW122" s="930"/>
      <c r="BX122" s="930"/>
      <c r="BY122" s="930"/>
      <c r="BZ122" s="930"/>
      <c r="CA122" s="930">
        <v>4031688</v>
      </c>
      <c r="CB122" s="930"/>
      <c r="CC122" s="930"/>
      <c r="CD122" s="930"/>
      <c r="CE122" s="930"/>
      <c r="CF122" s="931">
        <v>205.9</v>
      </c>
      <c r="CG122" s="932"/>
      <c r="CH122" s="932"/>
      <c r="CI122" s="932"/>
      <c r="CJ122" s="932"/>
      <c r="CK122" s="954"/>
      <c r="CL122" s="940"/>
      <c r="CM122" s="940"/>
      <c r="CN122" s="940"/>
      <c r="CO122" s="941"/>
      <c r="CP122" s="920" t="s">
        <v>478</v>
      </c>
      <c r="CQ122" s="921"/>
      <c r="CR122" s="921"/>
      <c r="CS122" s="921"/>
      <c r="CT122" s="921"/>
      <c r="CU122" s="921"/>
      <c r="CV122" s="921"/>
      <c r="CW122" s="921"/>
      <c r="CX122" s="921"/>
      <c r="CY122" s="921"/>
      <c r="CZ122" s="921"/>
      <c r="DA122" s="921"/>
      <c r="DB122" s="921"/>
      <c r="DC122" s="921"/>
      <c r="DD122" s="921"/>
      <c r="DE122" s="921"/>
      <c r="DF122" s="922"/>
      <c r="DG122" s="898">
        <v>327670</v>
      </c>
      <c r="DH122" s="899"/>
      <c r="DI122" s="899"/>
      <c r="DJ122" s="899"/>
      <c r="DK122" s="899"/>
      <c r="DL122" s="899">
        <v>337412</v>
      </c>
      <c r="DM122" s="899"/>
      <c r="DN122" s="899"/>
      <c r="DO122" s="899"/>
      <c r="DP122" s="899"/>
      <c r="DQ122" s="899">
        <v>322778</v>
      </c>
      <c r="DR122" s="899"/>
      <c r="DS122" s="899"/>
      <c r="DT122" s="899"/>
      <c r="DU122" s="899"/>
      <c r="DV122" s="876">
        <v>16.5</v>
      </c>
      <c r="DW122" s="876"/>
      <c r="DX122" s="876"/>
      <c r="DY122" s="876"/>
      <c r="DZ122" s="877"/>
    </row>
    <row r="123" spans="1:130" s="247" customFormat="1" ht="26.25" customHeight="1" x14ac:dyDescent="0.15">
      <c r="A123" s="902"/>
      <c r="B123" s="903"/>
      <c r="C123" s="906" t="s">
        <v>463</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127</v>
      </c>
      <c r="AB123" s="862"/>
      <c r="AC123" s="862"/>
      <c r="AD123" s="862"/>
      <c r="AE123" s="863"/>
      <c r="AF123" s="864" t="s">
        <v>127</v>
      </c>
      <c r="AG123" s="862"/>
      <c r="AH123" s="862"/>
      <c r="AI123" s="862"/>
      <c r="AJ123" s="863"/>
      <c r="AK123" s="864" t="s">
        <v>127</v>
      </c>
      <c r="AL123" s="862"/>
      <c r="AM123" s="862"/>
      <c r="AN123" s="862"/>
      <c r="AO123" s="863"/>
      <c r="AP123" s="909" t="s">
        <v>127</v>
      </c>
      <c r="AQ123" s="910"/>
      <c r="AR123" s="910"/>
      <c r="AS123" s="910"/>
      <c r="AT123" s="911"/>
      <c r="AU123" s="974"/>
      <c r="AV123" s="975"/>
      <c r="AW123" s="975"/>
      <c r="AX123" s="975"/>
      <c r="AY123" s="975"/>
      <c r="AZ123" s="278" t="s">
        <v>188</v>
      </c>
      <c r="BA123" s="278"/>
      <c r="BB123" s="278"/>
      <c r="BC123" s="278"/>
      <c r="BD123" s="278"/>
      <c r="BE123" s="278"/>
      <c r="BF123" s="278"/>
      <c r="BG123" s="278"/>
      <c r="BH123" s="278"/>
      <c r="BI123" s="278"/>
      <c r="BJ123" s="278"/>
      <c r="BK123" s="278"/>
      <c r="BL123" s="278"/>
      <c r="BM123" s="278"/>
      <c r="BN123" s="278"/>
      <c r="BO123" s="962" t="s">
        <v>479</v>
      </c>
      <c r="BP123" s="963"/>
      <c r="BQ123" s="917">
        <v>6404278</v>
      </c>
      <c r="BR123" s="918"/>
      <c r="BS123" s="918"/>
      <c r="BT123" s="918"/>
      <c r="BU123" s="918"/>
      <c r="BV123" s="918">
        <v>6024465</v>
      </c>
      <c r="BW123" s="918"/>
      <c r="BX123" s="918"/>
      <c r="BY123" s="918"/>
      <c r="BZ123" s="918"/>
      <c r="CA123" s="918">
        <v>5965699</v>
      </c>
      <c r="CB123" s="918"/>
      <c r="CC123" s="918"/>
      <c r="CD123" s="918"/>
      <c r="CE123" s="918"/>
      <c r="CF123" s="828"/>
      <c r="CG123" s="829"/>
      <c r="CH123" s="829"/>
      <c r="CI123" s="829"/>
      <c r="CJ123" s="919"/>
      <c r="CK123" s="954"/>
      <c r="CL123" s="940"/>
      <c r="CM123" s="940"/>
      <c r="CN123" s="940"/>
      <c r="CO123" s="941"/>
      <c r="CP123" s="920" t="s">
        <v>408</v>
      </c>
      <c r="CQ123" s="921"/>
      <c r="CR123" s="921"/>
      <c r="CS123" s="921"/>
      <c r="CT123" s="921"/>
      <c r="CU123" s="921"/>
      <c r="CV123" s="921"/>
      <c r="CW123" s="921"/>
      <c r="CX123" s="921"/>
      <c r="CY123" s="921"/>
      <c r="CZ123" s="921"/>
      <c r="DA123" s="921"/>
      <c r="DB123" s="921"/>
      <c r="DC123" s="921"/>
      <c r="DD123" s="921"/>
      <c r="DE123" s="921"/>
      <c r="DF123" s="922"/>
      <c r="DG123" s="861">
        <v>508573</v>
      </c>
      <c r="DH123" s="862"/>
      <c r="DI123" s="862"/>
      <c r="DJ123" s="862"/>
      <c r="DK123" s="863"/>
      <c r="DL123" s="864">
        <v>416426</v>
      </c>
      <c r="DM123" s="862"/>
      <c r="DN123" s="862"/>
      <c r="DO123" s="862"/>
      <c r="DP123" s="863"/>
      <c r="DQ123" s="864">
        <v>253056</v>
      </c>
      <c r="DR123" s="862"/>
      <c r="DS123" s="862"/>
      <c r="DT123" s="862"/>
      <c r="DU123" s="863"/>
      <c r="DV123" s="909">
        <v>12.9</v>
      </c>
      <c r="DW123" s="910"/>
      <c r="DX123" s="910"/>
      <c r="DY123" s="910"/>
      <c r="DZ123" s="911"/>
    </row>
    <row r="124" spans="1:130" s="247" customFormat="1" ht="26.25" customHeight="1" thickBot="1" x14ac:dyDescent="0.2">
      <c r="A124" s="902"/>
      <c r="B124" s="903"/>
      <c r="C124" s="906" t="s">
        <v>466</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417</v>
      </c>
      <c r="AB124" s="862"/>
      <c r="AC124" s="862"/>
      <c r="AD124" s="862"/>
      <c r="AE124" s="863"/>
      <c r="AF124" s="864" t="s">
        <v>417</v>
      </c>
      <c r="AG124" s="862"/>
      <c r="AH124" s="862"/>
      <c r="AI124" s="862"/>
      <c r="AJ124" s="863"/>
      <c r="AK124" s="864" t="s">
        <v>417</v>
      </c>
      <c r="AL124" s="862"/>
      <c r="AM124" s="862"/>
      <c r="AN124" s="862"/>
      <c r="AO124" s="863"/>
      <c r="AP124" s="909" t="s">
        <v>417</v>
      </c>
      <c r="AQ124" s="910"/>
      <c r="AR124" s="910"/>
      <c r="AS124" s="910"/>
      <c r="AT124" s="911"/>
      <c r="AU124" s="912" t="s">
        <v>480</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12.4</v>
      </c>
      <c r="BR124" s="916"/>
      <c r="BS124" s="916"/>
      <c r="BT124" s="916"/>
      <c r="BU124" s="916"/>
      <c r="BV124" s="916">
        <v>18.8</v>
      </c>
      <c r="BW124" s="916"/>
      <c r="BX124" s="916"/>
      <c r="BY124" s="916"/>
      <c r="BZ124" s="916"/>
      <c r="CA124" s="916">
        <v>14.9</v>
      </c>
      <c r="CB124" s="916"/>
      <c r="CC124" s="916"/>
      <c r="CD124" s="916"/>
      <c r="CE124" s="916"/>
      <c r="CF124" s="806"/>
      <c r="CG124" s="807"/>
      <c r="CH124" s="807"/>
      <c r="CI124" s="807"/>
      <c r="CJ124" s="947"/>
      <c r="CK124" s="955"/>
      <c r="CL124" s="955"/>
      <c r="CM124" s="955"/>
      <c r="CN124" s="955"/>
      <c r="CO124" s="956"/>
      <c r="CP124" s="920" t="s">
        <v>481</v>
      </c>
      <c r="CQ124" s="921"/>
      <c r="CR124" s="921"/>
      <c r="CS124" s="921"/>
      <c r="CT124" s="921"/>
      <c r="CU124" s="921"/>
      <c r="CV124" s="921"/>
      <c r="CW124" s="921"/>
      <c r="CX124" s="921"/>
      <c r="CY124" s="921"/>
      <c r="CZ124" s="921"/>
      <c r="DA124" s="921"/>
      <c r="DB124" s="921"/>
      <c r="DC124" s="921"/>
      <c r="DD124" s="921"/>
      <c r="DE124" s="921"/>
      <c r="DF124" s="922"/>
      <c r="DG124" s="844" t="s">
        <v>417</v>
      </c>
      <c r="DH124" s="845"/>
      <c r="DI124" s="845"/>
      <c r="DJ124" s="845"/>
      <c r="DK124" s="846"/>
      <c r="DL124" s="847">
        <v>4639</v>
      </c>
      <c r="DM124" s="845"/>
      <c r="DN124" s="845"/>
      <c r="DO124" s="845"/>
      <c r="DP124" s="846"/>
      <c r="DQ124" s="847" t="s">
        <v>127</v>
      </c>
      <c r="DR124" s="845"/>
      <c r="DS124" s="845"/>
      <c r="DT124" s="845"/>
      <c r="DU124" s="846"/>
      <c r="DV124" s="933" t="s">
        <v>417</v>
      </c>
      <c r="DW124" s="934"/>
      <c r="DX124" s="934"/>
      <c r="DY124" s="934"/>
      <c r="DZ124" s="935"/>
    </row>
    <row r="125" spans="1:130" s="247" customFormat="1" ht="26.25" customHeight="1" x14ac:dyDescent="0.15">
      <c r="A125" s="902"/>
      <c r="B125" s="903"/>
      <c r="C125" s="906" t="s">
        <v>468</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417</v>
      </c>
      <c r="AB125" s="862"/>
      <c r="AC125" s="862"/>
      <c r="AD125" s="862"/>
      <c r="AE125" s="863"/>
      <c r="AF125" s="864" t="s">
        <v>417</v>
      </c>
      <c r="AG125" s="862"/>
      <c r="AH125" s="862"/>
      <c r="AI125" s="862"/>
      <c r="AJ125" s="863"/>
      <c r="AK125" s="864" t="s">
        <v>417</v>
      </c>
      <c r="AL125" s="862"/>
      <c r="AM125" s="862"/>
      <c r="AN125" s="862"/>
      <c r="AO125" s="863"/>
      <c r="AP125" s="909" t="s">
        <v>127</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482</v>
      </c>
      <c r="CL125" s="937"/>
      <c r="CM125" s="937"/>
      <c r="CN125" s="937"/>
      <c r="CO125" s="938"/>
      <c r="CP125" s="945" t="s">
        <v>483</v>
      </c>
      <c r="CQ125" s="890"/>
      <c r="CR125" s="890"/>
      <c r="CS125" s="890"/>
      <c r="CT125" s="890"/>
      <c r="CU125" s="890"/>
      <c r="CV125" s="890"/>
      <c r="CW125" s="890"/>
      <c r="CX125" s="890"/>
      <c r="CY125" s="890"/>
      <c r="CZ125" s="890"/>
      <c r="DA125" s="890"/>
      <c r="DB125" s="890"/>
      <c r="DC125" s="890"/>
      <c r="DD125" s="890"/>
      <c r="DE125" s="890"/>
      <c r="DF125" s="891"/>
      <c r="DG125" s="946" t="s">
        <v>417</v>
      </c>
      <c r="DH125" s="927"/>
      <c r="DI125" s="927"/>
      <c r="DJ125" s="927"/>
      <c r="DK125" s="927"/>
      <c r="DL125" s="927" t="s">
        <v>417</v>
      </c>
      <c r="DM125" s="927"/>
      <c r="DN125" s="927"/>
      <c r="DO125" s="927"/>
      <c r="DP125" s="927"/>
      <c r="DQ125" s="927" t="s">
        <v>417</v>
      </c>
      <c r="DR125" s="927"/>
      <c r="DS125" s="927"/>
      <c r="DT125" s="927"/>
      <c r="DU125" s="927"/>
      <c r="DV125" s="928" t="s">
        <v>127</v>
      </c>
      <c r="DW125" s="928"/>
      <c r="DX125" s="928"/>
      <c r="DY125" s="928"/>
      <c r="DZ125" s="929"/>
    </row>
    <row r="126" spans="1:130" s="247" customFormat="1" ht="26.25" customHeight="1" thickBot="1" x14ac:dyDescent="0.2">
      <c r="A126" s="902"/>
      <c r="B126" s="903"/>
      <c r="C126" s="906" t="s">
        <v>470</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1300</v>
      </c>
      <c r="AB126" s="862"/>
      <c r="AC126" s="862"/>
      <c r="AD126" s="862"/>
      <c r="AE126" s="863"/>
      <c r="AF126" s="864">
        <v>1684</v>
      </c>
      <c r="AG126" s="862"/>
      <c r="AH126" s="862"/>
      <c r="AI126" s="862"/>
      <c r="AJ126" s="863"/>
      <c r="AK126" s="864" t="s">
        <v>417</v>
      </c>
      <c r="AL126" s="862"/>
      <c r="AM126" s="862"/>
      <c r="AN126" s="862"/>
      <c r="AO126" s="863"/>
      <c r="AP126" s="909" t="s">
        <v>417</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484</v>
      </c>
      <c r="CQ126" s="832"/>
      <c r="CR126" s="832"/>
      <c r="CS126" s="832"/>
      <c r="CT126" s="832"/>
      <c r="CU126" s="832"/>
      <c r="CV126" s="832"/>
      <c r="CW126" s="832"/>
      <c r="CX126" s="832"/>
      <c r="CY126" s="832"/>
      <c r="CZ126" s="832"/>
      <c r="DA126" s="832"/>
      <c r="DB126" s="832"/>
      <c r="DC126" s="832"/>
      <c r="DD126" s="832"/>
      <c r="DE126" s="832"/>
      <c r="DF126" s="833"/>
      <c r="DG126" s="898" t="s">
        <v>417</v>
      </c>
      <c r="DH126" s="899"/>
      <c r="DI126" s="899"/>
      <c r="DJ126" s="899"/>
      <c r="DK126" s="899"/>
      <c r="DL126" s="899" t="s">
        <v>417</v>
      </c>
      <c r="DM126" s="899"/>
      <c r="DN126" s="899"/>
      <c r="DO126" s="899"/>
      <c r="DP126" s="899"/>
      <c r="DQ126" s="899" t="s">
        <v>417</v>
      </c>
      <c r="DR126" s="899"/>
      <c r="DS126" s="899"/>
      <c r="DT126" s="899"/>
      <c r="DU126" s="899"/>
      <c r="DV126" s="876" t="s">
        <v>127</v>
      </c>
      <c r="DW126" s="876"/>
      <c r="DX126" s="876"/>
      <c r="DY126" s="876"/>
      <c r="DZ126" s="877"/>
    </row>
    <row r="127" spans="1:130" s="247" customFormat="1" ht="26.25" customHeight="1" x14ac:dyDescent="0.15">
      <c r="A127" s="904"/>
      <c r="B127" s="905"/>
      <c r="C127" s="923" t="s">
        <v>485</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417</v>
      </c>
      <c r="AB127" s="862"/>
      <c r="AC127" s="862"/>
      <c r="AD127" s="862"/>
      <c r="AE127" s="863"/>
      <c r="AF127" s="864" t="s">
        <v>127</v>
      </c>
      <c r="AG127" s="862"/>
      <c r="AH127" s="862"/>
      <c r="AI127" s="862"/>
      <c r="AJ127" s="863"/>
      <c r="AK127" s="864" t="s">
        <v>417</v>
      </c>
      <c r="AL127" s="862"/>
      <c r="AM127" s="862"/>
      <c r="AN127" s="862"/>
      <c r="AO127" s="863"/>
      <c r="AP127" s="909" t="s">
        <v>417</v>
      </c>
      <c r="AQ127" s="910"/>
      <c r="AR127" s="910"/>
      <c r="AS127" s="910"/>
      <c r="AT127" s="911"/>
      <c r="AU127" s="283"/>
      <c r="AV127" s="283"/>
      <c r="AW127" s="283"/>
      <c r="AX127" s="926" t="s">
        <v>486</v>
      </c>
      <c r="AY127" s="894"/>
      <c r="AZ127" s="894"/>
      <c r="BA127" s="894"/>
      <c r="BB127" s="894"/>
      <c r="BC127" s="894"/>
      <c r="BD127" s="894"/>
      <c r="BE127" s="895"/>
      <c r="BF127" s="893" t="s">
        <v>487</v>
      </c>
      <c r="BG127" s="894"/>
      <c r="BH127" s="894"/>
      <c r="BI127" s="894"/>
      <c r="BJ127" s="894"/>
      <c r="BK127" s="894"/>
      <c r="BL127" s="895"/>
      <c r="BM127" s="893" t="s">
        <v>488</v>
      </c>
      <c r="BN127" s="894"/>
      <c r="BO127" s="894"/>
      <c r="BP127" s="894"/>
      <c r="BQ127" s="894"/>
      <c r="BR127" s="894"/>
      <c r="BS127" s="895"/>
      <c r="BT127" s="893" t="s">
        <v>489</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490</v>
      </c>
      <c r="CQ127" s="832"/>
      <c r="CR127" s="832"/>
      <c r="CS127" s="832"/>
      <c r="CT127" s="832"/>
      <c r="CU127" s="832"/>
      <c r="CV127" s="832"/>
      <c r="CW127" s="832"/>
      <c r="CX127" s="832"/>
      <c r="CY127" s="832"/>
      <c r="CZ127" s="832"/>
      <c r="DA127" s="832"/>
      <c r="DB127" s="832"/>
      <c r="DC127" s="832"/>
      <c r="DD127" s="832"/>
      <c r="DE127" s="832"/>
      <c r="DF127" s="833"/>
      <c r="DG127" s="898" t="s">
        <v>127</v>
      </c>
      <c r="DH127" s="899"/>
      <c r="DI127" s="899"/>
      <c r="DJ127" s="899"/>
      <c r="DK127" s="899"/>
      <c r="DL127" s="899" t="s">
        <v>417</v>
      </c>
      <c r="DM127" s="899"/>
      <c r="DN127" s="899"/>
      <c r="DO127" s="899"/>
      <c r="DP127" s="899"/>
      <c r="DQ127" s="899" t="s">
        <v>417</v>
      </c>
      <c r="DR127" s="899"/>
      <c r="DS127" s="899"/>
      <c r="DT127" s="899"/>
      <c r="DU127" s="899"/>
      <c r="DV127" s="876" t="s">
        <v>417</v>
      </c>
      <c r="DW127" s="876"/>
      <c r="DX127" s="876"/>
      <c r="DY127" s="876"/>
      <c r="DZ127" s="877"/>
    </row>
    <row r="128" spans="1:130" s="247" customFormat="1" ht="26.25" customHeight="1" thickBot="1" x14ac:dyDescent="0.2">
      <c r="A128" s="878" t="s">
        <v>491</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492</v>
      </c>
      <c r="X128" s="880"/>
      <c r="Y128" s="880"/>
      <c r="Z128" s="881"/>
      <c r="AA128" s="882">
        <v>5915</v>
      </c>
      <c r="AB128" s="883"/>
      <c r="AC128" s="883"/>
      <c r="AD128" s="883"/>
      <c r="AE128" s="884"/>
      <c r="AF128" s="885">
        <v>5917</v>
      </c>
      <c r="AG128" s="883"/>
      <c r="AH128" s="883"/>
      <c r="AI128" s="883"/>
      <c r="AJ128" s="884"/>
      <c r="AK128" s="885">
        <v>4565</v>
      </c>
      <c r="AL128" s="883"/>
      <c r="AM128" s="883"/>
      <c r="AN128" s="883"/>
      <c r="AO128" s="884"/>
      <c r="AP128" s="886"/>
      <c r="AQ128" s="887"/>
      <c r="AR128" s="887"/>
      <c r="AS128" s="887"/>
      <c r="AT128" s="888"/>
      <c r="AU128" s="283"/>
      <c r="AV128" s="283"/>
      <c r="AW128" s="283"/>
      <c r="AX128" s="889" t="s">
        <v>493</v>
      </c>
      <c r="AY128" s="890"/>
      <c r="AZ128" s="890"/>
      <c r="BA128" s="890"/>
      <c r="BB128" s="890"/>
      <c r="BC128" s="890"/>
      <c r="BD128" s="890"/>
      <c r="BE128" s="891"/>
      <c r="BF128" s="868" t="s">
        <v>417</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494</v>
      </c>
      <c r="CQ128" s="810"/>
      <c r="CR128" s="810"/>
      <c r="CS128" s="810"/>
      <c r="CT128" s="810"/>
      <c r="CU128" s="810"/>
      <c r="CV128" s="810"/>
      <c r="CW128" s="810"/>
      <c r="CX128" s="810"/>
      <c r="CY128" s="810"/>
      <c r="CZ128" s="810"/>
      <c r="DA128" s="810"/>
      <c r="DB128" s="810"/>
      <c r="DC128" s="810"/>
      <c r="DD128" s="810"/>
      <c r="DE128" s="810"/>
      <c r="DF128" s="811"/>
      <c r="DG128" s="872" t="s">
        <v>417</v>
      </c>
      <c r="DH128" s="873"/>
      <c r="DI128" s="873"/>
      <c r="DJ128" s="873"/>
      <c r="DK128" s="873"/>
      <c r="DL128" s="873" t="s">
        <v>127</v>
      </c>
      <c r="DM128" s="873"/>
      <c r="DN128" s="873"/>
      <c r="DO128" s="873"/>
      <c r="DP128" s="873"/>
      <c r="DQ128" s="873" t="s">
        <v>417</v>
      </c>
      <c r="DR128" s="873"/>
      <c r="DS128" s="873"/>
      <c r="DT128" s="873"/>
      <c r="DU128" s="873"/>
      <c r="DV128" s="874" t="s">
        <v>417</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495</v>
      </c>
      <c r="X129" s="859"/>
      <c r="Y129" s="859"/>
      <c r="Z129" s="860"/>
      <c r="AA129" s="861">
        <v>2424998</v>
      </c>
      <c r="AB129" s="862"/>
      <c r="AC129" s="862"/>
      <c r="AD129" s="862"/>
      <c r="AE129" s="863"/>
      <c r="AF129" s="864">
        <v>2361883</v>
      </c>
      <c r="AG129" s="862"/>
      <c r="AH129" s="862"/>
      <c r="AI129" s="862"/>
      <c r="AJ129" s="863"/>
      <c r="AK129" s="864">
        <v>2373257</v>
      </c>
      <c r="AL129" s="862"/>
      <c r="AM129" s="862"/>
      <c r="AN129" s="862"/>
      <c r="AO129" s="863"/>
      <c r="AP129" s="865"/>
      <c r="AQ129" s="866"/>
      <c r="AR129" s="866"/>
      <c r="AS129" s="866"/>
      <c r="AT129" s="867"/>
      <c r="AU129" s="285"/>
      <c r="AV129" s="285"/>
      <c r="AW129" s="285"/>
      <c r="AX129" s="831" t="s">
        <v>496</v>
      </c>
      <c r="AY129" s="832"/>
      <c r="AZ129" s="832"/>
      <c r="BA129" s="832"/>
      <c r="BB129" s="832"/>
      <c r="BC129" s="832"/>
      <c r="BD129" s="832"/>
      <c r="BE129" s="833"/>
      <c r="BF129" s="851" t="s">
        <v>417</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497</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498</v>
      </c>
      <c r="X130" s="859"/>
      <c r="Y130" s="859"/>
      <c r="Z130" s="860"/>
      <c r="AA130" s="861">
        <v>453819</v>
      </c>
      <c r="AB130" s="862"/>
      <c r="AC130" s="862"/>
      <c r="AD130" s="862"/>
      <c r="AE130" s="863"/>
      <c r="AF130" s="864">
        <v>440189</v>
      </c>
      <c r="AG130" s="862"/>
      <c r="AH130" s="862"/>
      <c r="AI130" s="862"/>
      <c r="AJ130" s="863"/>
      <c r="AK130" s="864">
        <v>415145</v>
      </c>
      <c r="AL130" s="862"/>
      <c r="AM130" s="862"/>
      <c r="AN130" s="862"/>
      <c r="AO130" s="863"/>
      <c r="AP130" s="865"/>
      <c r="AQ130" s="866"/>
      <c r="AR130" s="866"/>
      <c r="AS130" s="866"/>
      <c r="AT130" s="867"/>
      <c r="AU130" s="285"/>
      <c r="AV130" s="285"/>
      <c r="AW130" s="285"/>
      <c r="AX130" s="831" t="s">
        <v>499</v>
      </c>
      <c r="AY130" s="832"/>
      <c r="AZ130" s="832"/>
      <c r="BA130" s="832"/>
      <c r="BB130" s="832"/>
      <c r="BC130" s="832"/>
      <c r="BD130" s="832"/>
      <c r="BE130" s="833"/>
      <c r="BF130" s="834">
        <v>6</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500</v>
      </c>
      <c r="X131" s="842"/>
      <c r="Y131" s="842"/>
      <c r="Z131" s="843"/>
      <c r="AA131" s="844">
        <v>1971179</v>
      </c>
      <c r="AB131" s="845"/>
      <c r="AC131" s="845"/>
      <c r="AD131" s="845"/>
      <c r="AE131" s="846"/>
      <c r="AF131" s="847">
        <v>1921694</v>
      </c>
      <c r="AG131" s="845"/>
      <c r="AH131" s="845"/>
      <c r="AI131" s="845"/>
      <c r="AJ131" s="846"/>
      <c r="AK131" s="847">
        <v>1958112</v>
      </c>
      <c r="AL131" s="845"/>
      <c r="AM131" s="845"/>
      <c r="AN131" s="845"/>
      <c r="AO131" s="846"/>
      <c r="AP131" s="848"/>
      <c r="AQ131" s="849"/>
      <c r="AR131" s="849"/>
      <c r="AS131" s="849"/>
      <c r="AT131" s="850"/>
      <c r="AU131" s="285"/>
      <c r="AV131" s="285"/>
      <c r="AW131" s="285"/>
      <c r="AX131" s="809" t="s">
        <v>501</v>
      </c>
      <c r="AY131" s="810"/>
      <c r="AZ131" s="810"/>
      <c r="BA131" s="810"/>
      <c r="BB131" s="810"/>
      <c r="BC131" s="810"/>
      <c r="BD131" s="810"/>
      <c r="BE131" s="811"/>
      <c r="BF131" s="812">
        <v>14.9</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502</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503</v>
      </c>
      <c r="W132" s="822"/>
      <c r="X132" s="822"/>
      <c r="Y132" s="822"/>
      <c r="Z132" s="823"/>
      <c r="AA132" s="824">
        <v>6.8085140920000002</v>
      </c>
      <c r="AB132" s="825"/>
      <c r="AC132" s="825"/>
      <c r="AD132" s="825"/>
      <c r="AE132" s="826"/>
      <c r="AF132" s="827">
        <v>5.7123558689999996</v>
      </c>
      <c r="AG132" s="825"/>
      <c r="AH132" s="825"/>
      <c r="AI132" s="825"/>
      <c r="AJ132" s="826"/>
      <c r="AK132" s="827">
        <v>5.693341341</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504</v>
      </c>
      <c r="W133" s="801"/>
      <c r="X133" s="801"/>
      <c r="Y133" s="801"/>
      <c r="Z133" s="802"/>
      <c r="AA133" s="803">
        <v>6.9</v>
      </c>
      <c r="AB133" s="804"/>
      <c r="AC133" s="804"/>
      <c r="AD133" s="804"/>
      <c r="AE133" s="805"/>
      <c r="AF133" s="803">
        <v>6.5</v>
      </c>
      <c r="AG133" s="804"/>
      <c r="AH133" s="804"/>
      <c r="AI133" s="804"/>
      <c r="AJ133" s="805"/>
      <c r="AK133" s="803">
        <v>6</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Zg5kbRyCI8/koAtr/3x7flh9jp4lBK3e4Y11fXggfgA69XgK2QvLZOB4jPTjAWoOe/IdiiLFRfaCq/5AcPZ/Yw==" saltValue="bYRCekwCNP92eH2Q+sPvI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7pmEbPvZnjUxLIttjvbqfj7JRadpMixFhY5T0IemMgVwth0/yVGUYC3johISRhDJIBZij8duA1xOdXWXoQY31w==" saltValue="RqVnDNshpeovyE/N/iUpi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6OJXecq6NGM+qpUGLPoxLLsUjK0w3b6NDpmig6ePyW3+VDb6I/xLLq2eSnlDQ6qEKMWwqI2WySAAh36bFsqaQ==" saltValue="AIRKhD4Ie0runhfPFN4+j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508</v>
      </c>
      <c r="AP7" s="304"/>
      <c r="AQ7" s="305" t="s">
        <v>509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510</v>
      </c>
      <c r="AQ8" s="311" t="s">
        <v>511</v>
      </c>
      <c r="AR8" s="312" t="s">
        <v>512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513</v>
      </c>
      <c r="AL9" s="1231"/>
      <c r="AM9" s="1231"/>
      <c r="AN9" s="1232"/>
      <c r="AO9" s="313">
        <v>684848</v>
      </c>
      <c r="AP9" s="313">
        <v>167363</v>
      </c>
      <c r="AQ9" s="314">
        <v>172204</v>
      </c>
      <c r="AR9" s="315">
        <v>-2.8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514</v>
      </c>
      <c r="AL10" s="1231"/>
      <c r="AM10" s="1231"/>
      <c r="AN10" s="1232"/>
      <c r="AO10" s="316">
        <v>85055</v>
      </c>
      <c r="AP10" s="316">
        <v>20786</v>
      </c>
      <c r="AQ10" s="317">
        <v>20524</v>
      </c>
      <c r="AR10" s="318">
        <v>1.3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515</v>
      </c>
      <c r="AL11" s="1231"/>
      <c r="AM11" s="1231"/>
      <c r="AN11" s="1232"/>
      <c r="AO11" s="316">
        <v>120518</v>
      </c>
      <c r="AP11" s="316">
        <v>29452</v>
      </c>
      <c r="AQ11" s="317">
        <v>26395</v>
      </c>
      <c r="AR11" s="318">
        <v>11.6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516</v>
      </c>
      <c r="AL12" s="1231"/>
      <c r="AM12" s="1231"/>
      <c r="AN12" s="1232"/>
      <c r="AO12" s="316" t="s">
        <v>517</v>
      </c>
      <c r="AP12" s="316" t="s">
        <v>517</v>
      </c>
      <c r="AQ12" s="317">
        <v>1752</v>
      </c>
      <c r="AR12" s="318" t="s">
        <v>517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518</v>
      </c>
      <c r="AL13" s="1231"/>
      <c r="AM13" s="1231"/>
      <c r="AN13" s="1232"/>
      <c r="AO13" s="316" t="s">
        <v>517</v>
      </c>
      <c r="AP13" s="316" t="s">
        <v>517</v>
      </c>
      <c r="AQ13" s="317" t="s">
        <v>517</v>
      </c>
      <c r="AR13" s="318" t="s">
        <v>517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519</v>
      </c>
      <c r="AL14" s="1231"/>
      <c r="AM14" s="1231"/>
      <c r="AN14" s="1232"/>
      <c r="AO14" s="316">
        <v>35404</v>
      </c>
      <c r="AP14" s="316">
        <v>8652</v>
      </c>
      <c r="AQ14" s="317">
        <v>7974</v>
      </c>
      <c r="AR14" s="318">
        <v>8.5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520</v>
      </c>
      <c r="AL15" s="1231"/>
      <c r="AM15" s="1231"/>
      <c r="AN15" s="1232"/>
      <c r="AO15" s="316">
        <v>12133</v>
      </c>
      <c r="AP15" s="316">
        <v>2965</v>
      </c>
      <c r="AQ15" s="317">
        <v>4531</v>
      </c>
      <c r="AR15" s="318">
        <v>-34.6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521</v>
      </c>
      <c r="AL16" s="1234"/>
      <c r="AM16" s="1234"/>
      <c r="AN16" s="1235"/>
      <c r="AO16" s="316">
        <v>-56183</v>
      </c>
      <c r="AP16" s="316">
        <v>-13730</v>
      </c>
      <c r="AQ16" s="317">
        <v>-15679</v>
      </c>
      <c r="AR16" s="318">
        <v>-12.4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188</v>
      </c>
      <c r="AL17" s="1234"/>
      <c r="AM17" s="1234"/>
      <c r="AN17" s="1235"/>
      <c r="AO17" s="316">
        <v>881775</v>
      </c>
      <c r="AP17" s="316">
        <v>215488</v>
      </c>
      <c r="AQ17" s="317">
        <v>217700</v>
      </c>
      <c r="AR17" s="318">
        <v>-1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523</v>
      </c>
      <c r="AP20" s="324" t="s">
        <v>524</v>
      </c>
      <c r="AQ20" s="325" t="s">
        <v>525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526</v>
      </c>
      <c r="AL21" s="1228"/>
      <c r="AM21" s="1228"/>
      <c r="AN21" s="1229"/>
      <c r="AO21" s="328">
        <v>20.28</v>
      </c>
      <c r="AP21" s="329">
        <v>19.600000000000001</v>
      </c>
      <c r="AQ21" s="330">
        <v>0.68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527</v>
      </c>
      <c r="AL22" s="1228"/>
      <c r="AM22" s="1228"/>
      <c r="AN22" s="1229"/>
      <c r="AO22" s="333">
        <v>96.4</v>
      </c>
      <c r="AP22" s="334">
        <v>95.1</v>
      </c>
      <c r="AQ22" s="335">
        <v>1.3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508</v>
      </c>
      <c r="AP30" s="304"/>
      <c r="AQ30" s="305" t="s">
        <v>509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510</v>
      </c>
      <c r="AQ31" s="311" t="s">
        <v>511</v>
      </c>
      <c r="AR31" s="312" t="s">
        <v>512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531</v>
      </c>
      <c r="AL32" s="1219"/>
      <c r="AM32" s="1219"/>
      <c r="AN32" s="1220"/>
      <c r="AO32" s="343">
        <v>417975</v>
      </c>
      <c r="AP32" s="343">
        <v>102144</v>
      </c>
      <c r="AQ32" s="344">
        <v>110920</v>
      </c>
      <c r="AR32" s="345">
        <v>-7.9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532</v>
      </c>
      <c r="AL33" s="1219"/>
      <c r="AM33" s="1219"/>
      <c r="AN33" s="1220"/>
      <c r="AO33" s="343" t="s">
        <v>517</v>
      </c>
      <c r="AP33" s="343" t="s">
        <v>517</v>
      </c>
      <c r="AQ33" s="344" t="s">
        <v>517</v>
      </c>
      <c r="AR33" s="345" t="s">
        <v>517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533</v>
      </c>
      <c r="AL34" s="1219"/>
      <c r="AM34" s="1219"/>
      <c r="AN34" s="1220"/>
      <c r="AO34" s="343" t="s">
        <v>517</v>
      </c>
      <c r="AP34" s="343" t="s">
        <v>517</v>
      </c>
      <c r="AQ34" s="344" t="s">
        <v>517</v>
      </c>
      <c r="AR34" s="345" t="s">
        <v>517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534</v>
      </c>
      <c r="AL35" s="1219"/>
      <c r="AM35" s="1219"/>
      <c r="AN35" s="1220"/>
      <c r="AO35" s="343">
        <v>97353</v>
      </c>
      <c r="AP35" s="343">
        <v>23791</v>
      </c>
      <c r="AQ35" s="344">
        <v>30367</v>
      </c>
      <c r="AR35" s="345">
        <v>-21.7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535</v>
      </c>
      <c r="AL36" s="1219"/>
      <c r="AM36" s="1219"/>
      <c r="AN36" s="1220"/>
      <c r="AO36" s="343">
        <v>15864</v>
      </c>
      <c r="AP36" s="343">
        <v>3877</v>
      </c>
      <c r="AQ36" s="344">
        <v>2045</v>
      </c>
      <c r="AR36" s="345">
        <v>89.6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536</v>
      </c>
      <c r="AL37" s="1219"/>
      <c r="AM37" s="1219"/>
      <c r="AN37" s="1220"/>
      <c r="AO37" s="343" t="s">
        <v>517</v>
      </c>
      <c r="AP37" s="343" t="s">
        <v>517</v>
      </c>
      <c r="AQ37" s="344">
        <v>314</v>
      </c>
      <c r="AR37" s="345" t="s">
        <v>517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537</v>
      </c>
      <c r="AL38" s="1222"/>
      <c r="AM38" s="1222"/>
      <c r="AN38" s="1223"/>
      <c r="AO38" s="346" t="s">
        <v>517</v>
      </c>
      <c r="AP38" s="346" t="s">
        <v>517</v>
      </c>
      <c r="AQ38" s="347">
        <v>28</v>
      </c>
      <c r="AR38" s="335" t="s">
        <v>517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538</v>
      </c>
      <c r="AL39" s="1222"/>
      <c r="AM39" s="1222"/>
      <c r="AN39" s="1223"/>
      <c r="AO39" s="343">
        <v>-4565</v>
      </c>
      <c r="AP39" s="343">
        <v>-1116</v>
      </c>
      <c r="AQ39" s="344">
        <v>-3766</v>
      </c>
      <c r="AR39" s="345">
        <v>-70.400000000000006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539</v>
      </c>
      <c r="AL40" s="1219"/>
      <c r="AM40" s="1219"/>
      <c r="AN40" s="1220"/>
      <c r="AO40" s="343">
        <v>-415145</v>
      </c>
      <c r="AP40" s="343">
        <v>-101453</v>
      </c>
      <c r="AQ40" s="344">
        <v>-106993</v>
      </c>
      <c r="AR40" s="345">
        <v>-5.2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301</v>
      </c>
      <c r="AL41" s="1225"/>
      <c r="AM41" s="1225"/>
      <c r="AN41" s="1226"/>
      <c r="AO41" s="343">
        <v>111482</v>
      </c>
      <c r="AP41" s="343">
        <v>27244</v>
      </c>
      <c r="AQ41" s="344">
        <v>32915</v>
      </c>
      <c r="AR41" s="345">
        <v>-17.2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508</v>
      </c>
      <c r="AN49" s="1213" t="s">
        <v>543</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544</v>
      </c>
      <c r="AO50" s="360" t="s">
        <v>545</v>
      </c>
      <c r="AP50" s="361" t="s">
        <v>546</v>
      </c>
      <c r="AQ50" s="362" t="s">
        <v>547</v>
      </c>
      <c r="AR50" s="363" t="s">
        <v>548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549</v>
      </c>
      <c r="AL51" s="356"/>
      <c r="AM51" s="364">
        <v>587285</v>
      </c>
      <c r="AN51" s="365">
        <v>133171</v>
      </c>
      <c r="AO51" s="366">
        <v>-4</v>
      </c>
      <c r="AP51" s="367">
        <v>245039</v>
      </c>
      <c r="AQ51" s="368">
        <v>-15.1</v>
      </c>
      <c r="AR51" s="369">
        <v>11.1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550</v>
      </c>
      <c r="AM52" s="372">
        <v>385116</v>
      </c>
      <c r="AN52" s="373">
        <v>87328</v>
      </c>
      <c r="AO52" s="374">
        <v>-3.4</v>
      </c>
      <c r="AP52" s="375">
        <v>108922</v>
      </c>
      <c r="AQ52" s="376">
        <v>-23</v>
      </c>
      <c r="AR52" s="377">
        <v>19.600000000000001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551</v>
      </c>
      <c r="AL53" s="356"/>
      <c r="AM53" s="364">
        <v>654321</v>
      </c>
      <c r="AN53" s="365">
        <v>150626</v>
      </c>
      <c r="AO53" s="366">
        <v>13.1</v>
      </c>
      <c r="AP53" s="367">
        <v>237994</v>
      </c>
      <c r="AQ53" s="368">
        <v>-2.9</v>
      </c>
      <c r="AR53" s="369">
        <v>16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550</v>
      </c>
      <c r="AM54" s="372">
        <v>355447</v>
      </c>
      <c r="AN54" s="373">
        <v>81825</v>
      </c>
      <c r="AO54" s="374">
        <v>-6.3</v>
      </c>
      <c r="AP54" s="375">
        <v>110361</v>
      </c>
      <c r="AQ54" s="376">
        <v>1.3</v>
      </c>
      <c r="AR54" s="377">
        <v>-7.6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552</v>
      </c>
      <c r="AL55" s="356"/>
      <c r="AM55" s="364">
        <v>681750</v>
      </c>
      <c r="AN55" s="365">
        <v>161208</v>
      </c>
      <c r="AO55" s="366">
        <v>7</v>
      </c>
      <c r="AP55" s="367">
        <v>267911</v>
      </c>
      <c r="AQ55" s="368">
        <v>12.6</v>
      </c>
      <c r="AR55" s="369">
        <v>-5.6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550</v>
      </c>
      <c r="AM56" s="372">
        <v>390497</v>
      </c>
      <c r="AN56" s="373">
        <v>92338</v>
      </c>
      <c r="AO56" s="374">
        <v>12.8</v>
      </c>
      <c r="AP56" s="375">
        <v>106425</v>
      </c>
      <c r="AQ56" s="376">
        <v>-3.6</v>
      </c>
      <c r="AR56" s="377">
        <v>16.399999999999999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553</v>
      </c>
      <c r="AL57" s="356"/>
      <c r="AM57" s="364">
        <v>693579</v>
      </c>
      <c r="AN57" s="365">
        <v>167612</v>
      </c>
      <c r="AO57" s="366">
        <v>4</v>
      </c>
      <c r="AP57" s="367">
        <v>228215</v>
      </c>
      <c r="AQ57" s="368">
        <v>-14.8</v>
      </c>
      <c r="AR57" s="369">
        <v>18.8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550</v>
      </c>
      <c r="AM58" s="372">
        <v>494616</v>
      </c>
      <c r="AN58" s="373">
        <v>119530</v>
      </c>
      <c r="AO58" s="374">
        <v>29.4</v>
      </c>
      <c r="AP58" s="375">
        <v>117571</v>
      </c>
      <c r="AQ58" s="376">
        <v>10.5</v>
      </c>
      <c r="AR58" s="377">
        <v>18.899999999999999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554</v>
      </c>
      <c r="AL59" s="356"/>
      <c r="AM59" s="364">
        <v>854436</v>
      </c>
      <c r="AN59" s="365">
        <v>208806</v>
      </c>
      <c r="AO59" s="366">
        <v>24.6</v>
      </c>
      <c r="AP59" s="367">
        <v>264232</v>
      </c>
      <c r="AQ59" s="368">
        <v>15.8</v>
      </c>
      <c r="AR59" s="369">
        <v>8.8000000000000007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550</v>
      </c>
      <c r="AM60" s="372">
        <v>373116</v>
      </c>
      <c r="AN60" s="373">
        <v>91182</v>
      </c>
      <c r="AO60" s="374">
        <v>-23.7</v>
      </c>
      <c r="AP60" s="375">
        <v>133959</v>
      </c>
      <c r="AQ60" s="376">
        <v>13.9</v>
      </c>
      <c r="AR60" s="377">
        <v>-37.6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555</v>
      </c>
      <c r="AL61" s="378"/>
      <c r="AM61" s="379">
        <v>694274</v>
      </c>
      <c r="AN61" s="380">
        <v>164285</v>
      </c>
      <c r="AO61" s="381">
        <v>8.9</v>
      </c>
      <c r="AP61" s="382">
        <v>248678</v>
      </c>
      <c r="AQ61" s="383">
        <v>-0.9</v>
      </c>
      <c r="AR61" s="369">
        <v>9.8000000000000007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550</v>
      </c>
      <c r="AM62" s="372">
        <v>399758</v>
      </c>
      <c r="AN62" s="373">
        <v>94441</v>
      </c>
      <c r="AO62" s="374">
        <v>1.8</v>
      </c>
      <c r="AP62" s="375">
        <v>115448</v>
      </c>
      <c r="AQ62" s="376">
        <v>-0.2</v>
      </c>
      <c r="AR62" s="377">
        <v>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tBki/Tr/G9lWNwM+T9dgX9To+xzfSr/7cI1kpVxwL9SAv/PycwxOszO8ns6431B0C9pK65MtV3m5ZA8ocyeLDw==" saltValue="ZeDk6dWm6HbyRFf9Sxxo3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20" spans="125:125" ht="13.5" hidden="1" customHeight="1" x14ac:dyDescent="0.15"/>
    <row r="121" spans="125:125" ht="13.5" hidden="1" customHeight="1" x14ac:dyDescent="0.15">
      <c r="DU121" s="291"/>
    </row>
  </sheetData>
  <sheetProtection algorithmName="SHA-512" hashValue="mmO584ozNZePgDRhw28+6oueDixDcQ1ZL5whj9YmckMkIWuF8NoMDrxkYdTjUhVhc16+Gg1oJ7vfYE0gzr5h7A==" saltValue="Ze8S7jQt73+cRllaCMhFX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sheetData>
  <sheetProtection algorithmName="SHA-512" hashValue="I6MThWfgI3MzWuFoJgIXdwiwRLBus1NIhvR1WsVCf1oDYyudPoxVqD2kj4RfxbwbzTLJFjNsVpGFxYQtY0DMNA==" saltValue="GmmBkH1FgIKbopU1Js2fd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36" t="s">
        <v>3</v>
      </c>
      <c r="D47" s="1236"/>
      <c r="E47" s="1237"/>
      <c r="F47" s="11">
        <v>28.25</v>
      </c>
      <c r="G47" s="12">
        <v>31.46</v>
      </c>
      <c r="H47" s="12">
        <v>32.15</v>
      </c>
      <c r="I47" s="12">
        <v>32.08</v>
      </c>
      <c r="J47" s="13">
        <v>34.200000000000003</v>
      </c>
    </row>
    <row r="48" spans="2:10" ht="57.75" customHeight="1" x14ac:dyDescent="0.15">
      <c r="B48" s="14"/>
      <c r="C48" s="1238" t="s">
        <v>4</v>
      </c>
      <c r="D48" s="1238"/>
      <c r="E48" s="1239"/>
      <c r="F48" s="15">
        <v>4.84</v>
      </c>
      <c r="G48" s="16">
        <v>2.67</v>
      </c>
      <c r="H48" s="16">
        <v>3.79</v>
      </c>
      <c r="I48" s="16">
        <v>4.1500000000000004</v>
      </c>
      <c r="J48" s="17">
        <v>3.23</v>
      </c>
    </row>
    <row r="49" spans="2:10" ht="57.75" customHeight="1" thickBot="1" x14ac:dyDescent="0.2">
      <c r="B49" s="18"/>
      <c r="C49" s="1240" t="s">
        <v>5</v>
      </c>
      <c r="D49" s="1240"/>
      <c r="E49" s="1241"/>
      <c r="F49" s="19">
        <v>2.52</v>
      </c>
      <c r="G49" s="20" t="s">
        <v>564</v>
      </c>
      <c r="H49" s="20">
        <v>0.88</v>
      </c>
      <c r="I49" s="20" t="s">
        <v>565</v>
      </c>
      <c r="J49" s="21" t="s">
        <v>566</v>
      </c>
    </row>
    <row r="50" spans="2:10" ht="13.5" customHeight="1" x14ac:dyDescent="0.15"/>
  </sheetData>
  <sheetProtection algorithmName="SHA-512" hashValue="/VkXEfbn8qcRQTZ7mcT8Htum0hhet//DTHUgb9G4igSTe71p1x6Q++lo4uROZoh56bPHx/akp658gJAEO3iDjQ==" saltValue="oVvfyMVsamicEjGZ2oSa4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2021-10-07T06:46:43Z</cp:lastPrinted>
  <dcterms:created xsi:type="dcterms:W3CDTF">2021-02-05T02:38:33Z</dcterms:created>
  <dcterms:modified xsi:type="dcterms:W3CDTF">2021-10-15T07:30:52Z</dcterms:modified>
  <cp:category/>
</cp:coreProperties>
</file>