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72.19.83.1\南木曽町共有\教育委員会共有\財政\仕事\処理中\050928 【10月16日】令和３年度財政状況資料集の作成について（決算統計・地方公会計関係）\"/>
    </mc:Choice>
  </mc:AlternateContent>
  <xr:revisionPtr revIDLastSave="0" documentId="8_{00E9CACC-504A-4FDC-895D-AE90EC6E9638}" xr6:coauthVersionLast="43" xr6:coauthVersionMax="43" xr10:uidLastSave="{00000000-0000-0000-0000-000000000000}"/>
  <bookViews>
    <workbookView xWindow="28680" yWindow="-120" windowWidth="19440" windowHeight="15600" activeTab="11"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0" r:id="rId14"/>
    <sheet name="施設類型別ストック情報分析表①" sheetId="21" r:id="rId15"/>
    <sheet name="施設類型別ストック情報分析表②" sheetId="22" r:id="rId16"/>
    <sheet name="データシート" sheetId="9" state="hidden" r:id="rId17"/>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7" i="10"/>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U37" i="10"/>
  <c r="C37" i="10"/>
  <c r="CO36" i="10"/>
  <c r="BE36" i="10"/>
  <c r="C36" i="10"/>
  <c r="CO35" i="10"/>
  <c r="BE35" i="10"/>
  <c r="C35" i="10"/>
  <c r="CO34" i="10"/>
  <c r="U34" i="10"/>
  <c r="U35" i="10" s="1"/>
  <c r="C34" i="10"/>
  <c r="U36" i="10" l="1"/>
  <c r="AM34" i="10"/>
  <c r="AM35" i="10" s="1"/>
  <c r="AM36" i="10" s="1"/>
  <c r="AM37" i="10" s="1"/>
  <c r="BE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alcChain>
</file>

<file path=xl/sharedStrings.xml><?xml version="1.0" encoding="utf-8"?>
<sst xmlns="http://schemas.openxmlformats.org/spreadsheetml/2006/main" count="1183" uniqueCount="619">
  <si>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</si>
  <si>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</si>
  <si>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</si>
  <si>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</si>
  <si>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</si>
  <si>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</si>
  <si>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</si>
  <si>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</si>
  <si>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</si>
  <si>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</si>
  <si>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</si>
  <si>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</si>
  <si>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</si>
  <si>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</si>
  <si>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</si>
  <si>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</si>
  <si>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</si>
  <si>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</si>
  <si>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</si>
  <si>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</si>
  <si>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</si>
  <si>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</si>
  <si>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</si>
  <si>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</si>
  <si>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</si>
  <si>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</si>
  <si>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</si>
  <si>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</si>
  <si>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</si>
  <si>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</si>
  <si>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</si>
  <si>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</si>
  <si>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</si>
  <si>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</si>
  <si>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</si>
  <si>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</si>
  <si>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</si>
  <si>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</si>
  <si>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</si>
  <si>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</si>
  <si>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</si>
  <si>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</si>
  <si>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</si>
  <si>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</si>
  <si>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</si>
  <si>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</si>
  <si>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</si>
  <si>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</si>
  <si>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</si>
  <si>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</si>
  <si>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</si>
  <si>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</si>
  <si>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</si>
  <si>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</si>
  <si>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</si>
  <si>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</si>
  <si>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</si>
  <si>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</si>
  <si>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</si>
  <si>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</si>
  <si>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</si>
  <si>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</si>
  <si>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</si>
  <si>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</si>
  <si>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</si>
  <si>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</si>
  <si>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</si>
  <si>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</si>
  <si>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</si>
  <si>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</si>
  <si>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</si>
  <si>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</si>
  <si>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</si>
  <si>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</si>
  <si>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</si>
  <si>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</si>
  <si>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</si>
  <si>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</si>
  <si>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</si>
  <si>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</si>
  <si>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</si>
  <si>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</si>
  <si>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</si>
  <si>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</si>
  <si>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</si>
  <si>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</si>
  <si>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</si>
  <si>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</si>
  <si>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</si>
  <si>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</si>
  <si>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</si>
  <si>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</si>
  <si>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</si>
  <si>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</si>
  <si>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</si>
  <si>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</si>
  <si>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</si>
  <si>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</si>
  <si>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南木曽町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</si>
  <si>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</si>
  <si>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</si>
  <si>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</si>
  <si>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</si>
  <si>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</si>
  <si>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</si>
  <si>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</si>
  <si>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</si>
  <si>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</si>
  <si>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</si>
  <si>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</si>
  <si>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</si>
  <si>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</si>
  <si>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</si>
  <si>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</si>
  <si>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</si>
  <si>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</si>
  <si>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</si>
  <si>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</si>
  <si>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</si>
  <si>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</si>
  <si>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</si>
  <si>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</si>
  <si>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</si>
  <si>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</si>
  <si>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</si>
  <si>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</si>
  <si>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</si>
  <si>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</si>
  <si>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</si>
  <si>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</si>
  <si>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</si>
  <si>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</si>
  <si>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</si>
  <si>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</si>
  <si>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</si>
  <si>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</si>
  <si>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</si>
  <si>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</si>
  <si>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</si>
  <si>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</si>
  <si>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</si>
  <si>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</si>
  <si>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</si>
  <si>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</si>
  <si>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</si>
  <si>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</si>
  <si>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</si>
  <si>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</si>
  <si>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</si>
  <si>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</si>
  <si>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</si>
  <si>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</si>
  <si>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</si>
  <si>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-1.3</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</si>
  <si>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</si>
  <si>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</si>
  <si>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</si>
  <si>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</si>
  <si>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</si>
  <si>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</si>
  <si>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</si>
  <si>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</si>
  <si>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</si>
  <si>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</si>
  <si>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</si>
  <si>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</si>
  <si>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</si>
  <si>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</si>
  <si>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</si>
  <si>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</si>
  <si>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</si>
  <si>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</si>
  <si>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</si>
  <si>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</si>
  <si>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</si>
  <si>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</si>
  <si>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</si>
  <si>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</si>
  <si>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</si>
  <si>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</si>
  <si>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</si>
  <si>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</si>
  <si>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</si>
  <si>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</si>
  <si>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</si>
  <si>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</si>
  <si>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</si>
  <si>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</si>
  <si>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</si>
  <si>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</si>
  <si>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</si>
  <si>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</si>
  <si>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</si>
  <si>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</si>
  <si>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</si>
  <si>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</si>
  <si>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</si>
  <si>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</si>
  <si>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</si>
  <si>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</si>
  <si>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</si>
  <si>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</si>
  <si>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</si>
  <si>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</si>
  <si>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</si>
  <si>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</si>
  <si>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</si>
  <si>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</si>
  <si>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</si>
  <si>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</si>
  <si>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</si>
  <si>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</si>
  <si>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</si>
  <si>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長野県南木曽町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</si>
  <si>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</si>
  <si>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</si>
  <si>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</si>
  <si>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</si>
  <si>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</si>
  <si>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</si>
  <si>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</si>
  <si>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</si>
  <si>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</si>
  <si>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</si>
  <si>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</si>
  <si>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</si>
  <si>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</si>
  <si>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</si>
  <si>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</si>
  <si>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</si>
  <si>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</si>
  <si>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</si>
  <si>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</si>
  <si>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</si>
  <si>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</si>
  <si>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</si>
  <si>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</si>
  <si>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</si>
  <si>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</si>
  <si>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</si>
  <si>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</si>
  <si>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</si>
  <si>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</si>
  <si>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</si>
  <si>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</si>
  <si>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</si>
  <si>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</si>
  <si>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</si>
  <si>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</si>
  <si>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</si>
  <si>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</si>
  <si>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</si>
  <si>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</si>
  <si>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</si>
  <si>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</si>
  <si>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</si>
  <si>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</si>
  <si>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</si>
  <si>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</si>
  <si>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</si>
  <si>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</si>
  <si>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</si>
  <si>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</si>
  <si>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</si>
  <si>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</si>
  <si>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</si>
  <si>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</si>
  <si>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</si>
  <si>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</si>
  <si>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</si>
  <si>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</si>
  <si>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</si>
  <si>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</si>
  <si>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</si>
  <si>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</si>
  <si>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</si>
  <si>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</si>
  <si>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</si>
  <si>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</si>
  <si>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</si>
  <si>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</si>
  <si>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</si>
  <si>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</si>
  <si>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</si>
  <si>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</si>
  <si>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</si>
  <si>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</si>
  <si>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</si>
  <si>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</si>
  <si>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</si>
  <si>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</si>
  <si>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</si>
  <si>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</si>
  <si>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</si>
  <si>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</si>
  <si>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</si>
  <si>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</si>
  <si>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</si>
  <si>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</si>
  <si>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</si>
  <si>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</si>
  <si>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</si>
  <si>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</si>
  <si>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</si>
  <si>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</si>
  <si>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</si>
  <si>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</si>
  <si>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</si>
  <si>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</si>
  <si>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</si>
  <si>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</si>
  <si>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</si>
  <si>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</si>
  <si>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</si>
  <si>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</si>
  <si>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</si>
  <si>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</si>
  <si>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</si>
  <si>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</si>
  <si>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</si>
  <si>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</si>
  <si>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</si>
  <si>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</si>
  <si>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</si>
  <si>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</si>
  <si>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</si>
  <si>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</si>
  <si>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</si>
  <si>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</si>
  <si>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</si>
  <si>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</si>
  <si>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</si>
  <si>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</si>
  <si>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簡易水道</t>
    <phoneticPr fontId="5"/>
  </si>
  <si>
    <t>加入世帯数(世帯)</t>
  </si>
  <si>
    <t>　繰出金</t>
    <phoneticPr fontId="5"/>
  </si>
  <si>
    <t>諸収入</t>
  </si>
  <si>
    <t>駐車場整備</t>
    <phoneticPr fontId="5"/>
  </si>
  <si>
    <t>被保険者数(人)</t>
  </si>
  <si>
    <t>　積立金</t>
    <phoneticPr fontId="5"/>
  </si>
  <si>
    <t>地方債</t>
  </si>
  <si>
    <t>宅地造成</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</si>
  <si>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</si>
  <si>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</si>
  <si>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</si>
  <si>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</si>
  <si>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</si>
  <si>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</si>
  <si>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</si>
  <si>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</si>
  <si>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</si>
  <si>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</si>
  <si>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</si>
  <si>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</si>
  <si>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</si>
  <si>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</si>
  <si>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</si>
  <si>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</si>
  <si>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</si>
  <si>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</si>
  <si>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</si>
  <si>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</si>
  <si>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</si>
  <si>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</si>
  <si>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</si>
  <si>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</si>
  <si>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</si>
  <si>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長野県南木曽町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</si>
  <si>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</si>
  <si>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</si>
  <si>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</si>
  <si>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</si>
  <si>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</si>
  <si>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</si>
  <si>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</si>
  <si>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</si>
  <si>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</si>
  <si>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</si>
  <si>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</si>
  <si>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</si>
  <si>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</si>
  <si>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</si>
  <si>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</si>
  <si>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</si>
  <si>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</si>
  <si>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</si>
  <si>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</si>
  <si>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</si>
  <si>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</si>
  <si>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</si>
  <si>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</si>
  <si>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</si>
  <si>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</si>
  <si>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</si>
  <si>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</si>
  <si>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</si>
  <si>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</si>
  <si>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</si>
  <si>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</si>
  <si>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</si>
  <si>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</si>
  <si>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</si>
  <si>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南木曽町国民健康保険特別会計</t>
    <phoneticPr fontId="5"/>
  </si>
  <si>
    <t>南木曽町後期高齢者医療特別会計</t>
    <phoneticPr fontId="5"/>
  </si>
  <si>
    <t>南木曽町営妻籠宿有料駐車場特別会計</t>
    <phoneticPr fontId="5"/>
  </si>
  <si>
    <t>-</t>
    <phoneticPr fontId="5"/>
  </si>
  <si>
    <t>南木曽町簡易水道事業会計</t>
    <phoneticPr fontId="5"/>
  </si>
  <si>
    <t>法適用企業</t>
    <phoneticPr fontId="5"/>
  </si>
  <si>
    <t>南木曽町特定環境保全公共下水道事業会計</t>
    <phoneticPr fontId="5"/>
  </si>
  <si>
    <t>法適用企業</t>
    <phoneticPr fontId="5"/>
  </si>
  <si>
    <t>南木曽町農業集落排水事業会計</t>
    <phoneticPr fontId="5"/>
  </si>
  <si>
    <t>南木曽町浄化槽市町村整備推進事業会計</t>
    <phoneticPr fontId="5"/>
  </si>
  <si>
    <t>南木曽町宅地造成事業特別会計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</si>
  <si>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</si>
  <si>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</si>
  <si>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</si>
  <si>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</si>
  <si>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</si>
  <si>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</si>
  <si>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</si>
  <si>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</si>
  <si>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</si>
  <si>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</si>
  <si>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</si>
  <si>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</si>
  <si>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</si>
  <si>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</si>
  <si>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</si>
  <si>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</si>
  <si>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</si>
  <si>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</si>
  <si>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</si>
  <si>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</si>
  <si>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</si>
  <si>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</si>
  <si>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</si>
  <si>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</si>
  <si>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</si>
  <si>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</si>
  <si>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</si>
  <si>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</si>
  <si>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</si>
  <si>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</si>
  <si>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</si>
  <si>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</si>
  <si>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</si>
  <si>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</si>
  <si>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</si>
  <si>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</si>
  <si>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</si>
  <si>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</si>
  <si>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</si>
  <si>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</si>
  <si>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</si>
  <si>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</si>
  <si>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</si>
  <si>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</si>
  <si>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</si>
  <si>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</si>
  <si>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</si>
  <si>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</si>
  <si>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</si>
  <si>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</si>
  <si>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</si>
  <si>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</si>
  <si>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</si>
  <si>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</si>
  <si>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</si>
  <si>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</si>
  <si>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</si>
  <si>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</si>
  <si>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</si>
  <si>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</si>
  <si>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</si>
  <si>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</si>
  <si>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</si>
  <si>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</si>
  <si>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</si>
  <si>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</si>
  <si>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南木曽町農業集落排水事業会計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</si>
  <si>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</si>
  <si>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</si>
  <si>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南木曽町特定環境保全公共下水道事業会計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</si>
  <si>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</si>
  <si>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南木曽町浄化槽市町村整備推進事業会計</t>
    <phoneticPr fontId="5"/>
  </si>
  <si>
    <t>(Ｆ)</t>
    <phoneticPr fontId="5"/>
  </si>
  <si>
    <t>南木曽町簡易水道事業会計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</si>
  <si>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</si>
  <si>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</si>
  <si>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</si>
  <si>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</si>
  <si>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</si>
  <si>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</si>
  <si>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</si>
  <si>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</si>
  <si>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</si>
  <si>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</si>
  <si>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</si>
  <si>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</si>
  <si>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</si>
  <si>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</si>
  <si>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</si>
  <si>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</si>
  <si>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</si>
  <si>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</si>
  <si>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</si>
  <si>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</si>
  <si>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</si>
  <si>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</si>
  <si>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</si>
  <si>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</si>
  <si>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</si>
  <si>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</si>
  <si>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</si>
  <si>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</si>
  <si>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</si>
  <si>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</si>
  <si>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</si>
  <si>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</si>
  <si>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</si>
  <si>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</si>
  <si>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</si>
  <si>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</si>
  <si>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</si>
  <si>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</si>
  <si>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</si>
  <si>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</si>
  <si>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</si>
  <si>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</si>
  <si>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</si>
  <si>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</si>
  <si>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</si>
  <si>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</si>
  <si>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</si>
  <si>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</si>
  <si>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</si>
  <si>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</si>
  <si>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</si>
  <si>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</si>
  <si>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</si>
  <si>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</si>
  <si>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</si>
  <si>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</si>
  <si>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</si>
  <si>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</si>
  <si>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</si>
  <si>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</si>
  <si>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</si>
  <si>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</si>
  <si>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</si>
  <si>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</si>
  <si>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</si>
  <si>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</si>
  <si>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</si>
  <si>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</si>
  <si>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</si>
  <si>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</si>
  <si>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</si>
  <si>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</si>
  <si>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</si>
  <si>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</si>
  <si>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</si>
  <si>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</si>
  <si>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</si>
  <si>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</si>
  <si>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</si>
  <si>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</si>
  <si>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</si>
  <si>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</si>
  <si>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</si>
  <si>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</si>
  <si>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2.66</t>
  </si>
  <si>
    <t>▲ 0.90</t>
  </si>
  <si>
    <t>一般会計</t>
  </si>
  <si>
    <t>南木曽町浄化槽市町村整備推進事業会計</t>
  </si>
  <si>
    <t>南木曽町簡易水道事業会計</t>
  </si>
  <si>
    <t>南木曽町国民健康保険特別会計</t>
  </si>
  <si>
    <t>南木曽町農業集落排水事業会計</t>
  </si>
  <si>
    <t>南木曽町後期高齢者医療特別会計</t>
  </si>
  <si>
    <t>南木曽町特定環境保全公共下水道事業会計</t>
  </si>
  <si>
    <t>南木曽町営妻籠宿有料駐車場特別会計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</si>
  <si>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</si>
  <si>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</si>
  <si>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</si>
  <si>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</si>
  <si>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</si>
  <si>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</si>
  <si>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</si>
  <si>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</si>
  <si>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</si>
  <si>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木曽広域連合</t>
    <rPh sb="0" eb="2">
      <t>キソ</t>
    </rPh>
    <rPh sb="2" eb="4">
      <t>コウイキ</t>
    </rPh>
    <rPh sb="4" eb="6">
      <t>レンゴウ</t>
    </rPh>
    <phoneticPr fontId="2"/>
  </si>
  <si>
    <t>　（一般会計）</t>
    <rPh sb="2" eb="4">
      <t>イッパン</t>
    </rPh>
    <rPh sb="4" eb="6">
      <t>カイケイ</t>
    </rPh>
    <phoneticPr fontId="2"/>
  </si>
  <si>
    <t>　（一般会計（下水道））</t>
    <rPh sb="2" eb="4">
      <t>イッパン</t>
    </rPh>
    <rPh sb="4" eb="6">
      <t>カイケイ</t>
    </rPh>
    <rPh sb="7" eb="10">
      <t>ゲスイドウ</t>
    </rPh>
    <phoneticPr fontId="2"/>
  </si>
  <si>
    <t>　（介護保険特別会計）</t>
    <rPh sb="2" eb="4">
      <t>カイゴ</t>
    </rPh>
    <rPh sb="4" eb="6">
      <t>ホケン</t>
    </rPh>
    <rPh sb="6" eb="8">
      <t>トクベツ</t>
    </rPh>
    <rPh sb="8" eb="10">
      <t>カイケイ</t>
    </rPh>
    <phoneticPr fontId="2"/>
  </si>
  <si>
    <t>長野県市町村自治振興組合</t>
    <rPh sb="0" eb="3">
      <t>ナガノケン</t>
    </rPh>
    <rPh sb="3" eb="6">
      <t>シチョウソン</t>
    </rPh>
    <rPh sb="6" eb="8">
      <t>ジチ</t>
    </rPh>
    <rPh sb="8" eb="10">
      <t>シンコウ</t>
    </rPh>
    <rPh sb="10" eb="12">
      <t>クミアイ</t>
    </rPh>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</si>
  <si>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</si>
  <si>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（後期高齢者医療事業会計）</t>
    <rPh sb="2" eb="4">
      <t>コウキ</t>
    </rPh>
    <rPh sb="4" eb="7">
      <t>コウレイシャ</t>
    </rPh>
    <rPh sb="7" eb="9">
      <t>イリョウ</t>
    </rPh>
    <rPh sb="9" eb="11">
      <t>ジギョウ</t>
    </rPh>
    <rPh sb="11" eb="13">
      <t>カイケイ</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</si>
  <si>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</si>
  <si>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2" eb="5">
      <t>ヒジョウキン</t>
    </rPh>
    <rPh sb="5" eb="7">
      <t>ショクイン</t>
    </rPh>
    <rPh sb="7" eb="9">
      <t>コウム</t>
    </rPh>
    <rPh sb="9" eb="11">
      <t>サイガイ</t>
    </rPh>
    <rPh sb="11" eb="13">
      <t>ホショウ</t>
    </rPh>
    <rPh sb="13" eb="15">
      <t>トクベツ</t>
    </rPh>
    <rPh sb="15" eb="17">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</si>
  <si>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</si>
  <si>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松塩筑木曽老人福祉施設組合</t>
    <rPh sb="0" eb="1">
      <t>ショウ</t>
    </rPh>
    <rPh sb="1" eb="2">
      <t>エン</t>
    </rPh>
    <rPh sb="2" eb="3">
      <t>チク</t>
    </rPh>
    <rPh sb="3" eb="5">
      <t>キソ</t>
    </rPh>
    <rPh sb="5" eb="7">
      <t>ロウジン</t>
    </rPh>
    <rPh sb="7" eb="9">
      <t>フクシ</t>
    </rPh>
    <rPh sb="9" eb="11">
      <t>シセツ</t>
    </rPh>
    <rPh sb="11" eb="13">
      <t>クミアイ</t>
    </rPh>
    <phoneticPr fontId="2"/>
  </si>
  <si>
    <t>長野県地方税滞納整理機構</t>
    <rPh sb="0" eb="3">
      <t>ナガノケン</t>
    </rPh>
    <rPh sb="3" eb="5">
      <t>チホウ</t>
    </rPh>
    <rPh sb="5" eb="6">
      <t>ゼイ</t>
    </rPh>
    <rPh sb="6" eb="8">
      <t>タイノウ</t>
    </rPh>
    <rPh sb="8" eb="10">
      <t>セイリ</t>
    </rPh>
    <rPh sb="10" eb="12">
      <t>キコウ</t>
    </rPh>
    <phoneticPr fontId="2"/>
  </si>
  <si>
    <t>公共施設総合管理基金</t>
    <rPh sb="0" eb="2">
      <t>コウキョウ</t>
    </rPh>
    <rPh sb="2" eb="4">
      <t>シセツ</t>
    </rPh>
    <rPh sb="4" eb="6">
      <t>ソウゴウ</t>
    </rPh>
    <rPh sb="6" eb="8">
      <t>カンリ</t>
    </rPh>
    <rPh sb="8" eb="10">
      <t>キキン</t>
    </rPh>
    <phoneticPr fontId="2"/>
  </si>
  <si>
    <t>子育て基金</t>
    <rPh sb="0" eb="2">
      <t>コソダ</t>
    </rPh>
    <rPh sb="3" eb="5">
      <t>キキン</t>
    </rPh>
    <phoneticPr fontId="21"/>
  </si>
  <si>
    <t>教育環境整備基金</t>
    <rPh sb="0" eb="2">
      <t>キョウイク</t>
    </rPh>
    <rPh sb="2" eb="4">
      <t>カンキョウ</t>
    </rPh>
    <rPh sb="4" eb="6">
      <t>セイビ</t>
    </rPh>
    <rPh sb="6" eb="8">
      <t>キキン</t>
    </rPh>
    <phoneticPr fontId="2"/>
  </si>
  <si>
    <t>ふるさと振興基金</t>
    <rPh sb="4" eb="6">
      <t>シンコウ</t>
    </rPh>
    <rPh sb="6" eb="8">
      <t>キキン</t>
    </rPh>
    <phoneticPr fontId="2"/>
  </si>
  <si>
    <t>福祉基金</t>
    <rPh sb="0" eb="2">
      <t>フクシ</t>
    </rPh>
    <rPh sb="2" eb="4">
      <t>キキン</t>
    </rPh>
    <phoneticPr fontId="2"/>
  </si>
  <si>
    <t xml:space="preserve">※8：職員の状況については、令和3年地方公務員給与実態調査に基づいている。 </t>
  </si>
  <si>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</si>
  <si>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</si>
  <si>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</si>
  <si>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</si>
  <si>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</si>
  <si>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将来負担比率、実質公債費比率ともに類似団体平均を上回っている。ただし、大きく上回っていた状況から改善してきており、地方債の借入額の抑制と繰り上げ償還を実施してきた効果が出てきている状況であり、改善の途中であることを示している。ただし、今後実施される大型広域連携事業やここ数年の借入額の増加により据え置き期間が終了し、地方債の償還期間を迎えてきていることから、現在の数値から上昇することが見込まれている。今後その動向に十分に留意し、将来世帯に過度な負担の先送りがないように財政運営に取り組む。</t>
  </si>
  <si>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</si>
  <si>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</si>
  <si>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</si>
  <si>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当町の将来負担比率は、類似団体に比べ高い数値となっている。ただし、地方債発行額の抑制、繰上償還の実施等により一時期の高水準を脱し減少している。有形固定資産減価償却率は類似団体平均値を下回っていることから、公共施設長寿命化の進捗が図られている状況である。今後は施設等の維持管理を適切に進め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</si>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</sst>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6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54" xfId="11" applyFont="1" applyBorder="1">
      <alignment vertical="center"/>
    </xf>
    <xf numFmtId="0" fontId="20" fillId="0" borderId="54" xfId="11" applyFont="1" applyBorder="1" applyAlignment="1">
      <alignment horizontal="center" vertical="center" wrapText="1"/>
    </xf>
    <xf numFmtId="0" fontId="3" fillId="0" borderId="54" xfId="11" applyFont="1" applyBorder="1">
      <alignment vertical="center"/>
    </xf>
    <xf numFmtId="0" fontId="20" fillId="0" borderId="0" xfId="11" applyFont="1" applyAlignment="1">
      <alignment horizontal="center" vertical="center" wrapText="1"/>
    </xf>
    <xf numFmtId="0" fontId="24" fillId="0" borderId="0" xfId="11"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4"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4"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lignment vertical="center"/>
    </xf>
    <xf numFmtId="0" fontId="20" fillId="0" borderId="64"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4"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178" fontId="20" fillId="0" borderId="54" xfId="11" applyNumberFormat="1" applyFon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4"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0" fontId="20" fillId="0" borderId="37" xfId="11" applyFont="1" applyBorder="1" applyAlignment="1">
      <alignment horizontal="left" vertical="center"/>
    </xf>
    <xf numFmtId="0" fontId="20" fillId="0" borderId="54" xfId="11" applyFont="1" applyBorder="1" applyAlignment="1">
      <alignment horizontal="left" vertical="center"/>
    </xf>
    <xf numFmtId="0" fontId="20" fillId="0" borderId="40" xfId="11" applyFont="1" applyBorder="1" applyAlignment="1">
      <alignment horizontal="left" vertical="center"/>
    </xf>
    <xf numFmtId="0" fontId="20" fillId="0" borderId="64"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0" fontId="20" fillId="0" borderId="64"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48"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48"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0" fontId="26" fillId="0" borderId="64" xfId="11" applyFont="1" applyBorder="1">
      <alignment vertical="center"/>
    </xf>
    <xf numFmtId="0" fontId="26" fillId="0" borderId="0" xfId="11" applyFont="1">
      <alignment vertical="center"/>
    </xf>
    <xf numFmtId="0" fontId="26" fillId="0" borderId="38" xfId="11" applyFont="1" applyBorder="1">
      <alignment vertical="center"/>
    </xf>
    <xf numFmtId="181" fontId="20" fillId="0" borderId="64"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48"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4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4"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4" quotePrefix="1"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DD37439-7EE9-4387-916B-9B29016AE1F6}"/>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267911</c:v>
                </c:pt>
                <c:pt idx="1">
                  <c:v>228215</c:v>
                </c:pt>
                <c:pt idx="2">
                  <c:v>264232</c:v>
                </c:pt>
                <c:pt idx="3">
                  <c:v>263613</c:v>
                </c:pt>
                <c:pt idx="4">
                  <c:v>330026</c:v>
                </c:pt>
              </c:numCache>
            </c:numRef>
          </c:val>
          <c:smooth val="0"/>
          <c:extLst>
            <c:ext xmlns:c16="http://schemas.microsoft.com/office/drawing/2014/chart" uri="{C3380CC4-5D6E-409C-BE32-E72D297353CC}">
              <c16:uniqueId val="{00000000-5163-4DA8-92EB-F74AA882515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161208</c:v>
                </c:pt>
                <c:pt idx="1">
                  <c:v>167612</c:v>
                </c:pt>
                <c:pt idx="2">
                  <c:v>208806</c:v>
                </c:pt>
                <c:pt idx="3">
                  <c:v>156753</c:v>
                </c:pt>
                <c:pt idx="4">
                  <c:v>178572</c:v>
                </c:pt>
              </c:numCache>
            </c:numRef>
          </c:val>
          <c:smooth val="0"/>
          <c:extLst>
            <c:ext xmlns:c16="http://schemas.microsoft.com/office/drawing/2014/chart" uri="{C3380CC4-5D6E-409C-BE32-E72D297353CC}">
              <c16:uniqueId val="{00000001-5163-4DA8-92EB-F74AA882515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3.79</c:v>
                </c:pt>
                <c:pt idx="1">
                  <c:v>4.1500000000000004</c:v>
                </c:pt>
                <c:pt idx="2">
                  <c:v>3.23</c:v>
                </c:pt>
                <c:pt idx="3">
                  <c:v>5.15</c:v>
                </c:pt>
                <c:pt idx="4">
                  <c:v>5.66</c:v>
                </c:pt>
              </c:numCache>
            </c:numRef>
          </c:val>
          <c:extLst>
            <c:ext xmlns:c16="http://schemas.microsoft.com/office/drawing/2014/chart" uri="{C3380CC4-5D6E-409C-BE32-E72D297353CC}">
              <c16:uniqueId val="{00000000-FF96-416F-89BE-35B60605636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32.15</c:v>
                </c:pt>
                <c:pt idx="1">
                  <c:v>32.08</c:v>
                </c:pt>
                <c:pt idx="2">
                  <c:v>34.200000000000003</c:v>
                </c:pt>
                <c:pt idx="3">
                  <c:v>32.5</c:v>
                </c:pt>
                <c:pt idx="4">
                  <c:v>32.270000000000003</c:v>
                </c:pt>
              </c:numCache>
            </c:numRef>
          </c:val>
          <c:extLst>
            <c:ext xmlns:c16="http://schemas.microsoft.com/office/drawing/2014/chart" uri="{C3380CC4-5D6E-409C-BE32-E72D297353CC}">
              <c16:uniqueId val="{00000001-FF96-416F-89BE-35B60605636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0.88</c:v>
                </c:pt>
                <c:pt idx="1">
                  <c:v>-2.66</c:v>
                </c:pt>
                <c:pt idx="2">
                  <c:v>-0.9</c:v>
                </c:pt>
                <c:pt idx="3">
                  <c:v>0.48</c:v>
                </c:pt>
                <c:pt idx="4">
                  <c:v>1.03</c:v>
                </c:pt>
              </c:numCache>
            </c:numRef>
          </c:val>
          <c:smooth val="0"/>
          <c:extLst>
            <c:ext xmlns:c16="http://schemas.microsoft.com/office/drawing/2014/chart" uri="{C3380CC4-5D6E-409C-BE32-E72D297353CC}">
              <c16:uniqueId val="{00000002-FF96-416F-89BE-35B60605636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0.69</c:v>
                </c:pt>
                <c:pt idx="2">
                  <c:v>#N/A</c:v>
                </c:pt>
                <c:pt idx="3">
                  <c:v>0.4</c:v>
                </c:pt>
                <c:pt idx="4">
                  <c:v>#N/A</c:v>
                </c:pt>
                <c:pt idx="5">
                  <c:v>0.46</c:v>
                </c:pt>
                <c:pt idx="6">
                  <c:v>#N/A</c:v>
                </c:pt>
                <c:pt idx="7">
                  <c:v>0.56999999999999995</c:v>
                </c:pt>
                <c:pt idx="8">
                  <c:v>#N/A</c:v>
                </c:pt>
                <c:pt idx="9">
                  <c:v>0</c:v>
                </c:pt>
              </c:numCache>
            </c:numRef>
          </c:val>
          <c:extLst>
            <c:ext xmlns:c16="http://schemas.microsoft.com/office/drawing/2014/chart" uri="{C3380CC4-5D6E-409C-BE32-E72D297353CC}">
              <c16:uniqueId val="{00000000-6BF4-405D-A123-1EEBB4587ED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BF4-405D-A123-1EEBB4587ED0}"/>
            </c:ext>
          </c:extLst>
        </c:ser>
        <c:ser>
          <c:idx val="2"/>
          <c:order val="2"/>
          <c:tx>
            <c:strRef>
              <c:f>データシート!$A$29</c:f>
              <c:strCache>
                <c:ptCount val="1"/>
                <c:pt idx="0">
                  <c:v>南木曽町営妻籠宿有料駐車場特別会計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0.05</c:v>
                </c:pt>
                <c:pt idx="2">
                  <c:v>#N/A</c:v>
                </c:pt>
                <c:pt idx="3">
                  <c:v>0.1</c:v>
                </c:pt>
                <c:pt idx="4">
                  <c:v>#N/A</c:v>
                </c:pt>
                <c:pt idx="5">
                  <c:v>0.09</c:v>
                </c:pt>
                <c:pt idx="6">
                  <c:v>#N/A</c:v>
                </c:pt>
                <c:pt idx="7">
                  <c:v>7.0000000000000007E-2</c:v>
                </c:pt>
                <c:pt idx="8">
                  <c:v>#N/A</c:v>
                </c:pt>
                <c:pt idx="9">
                  <c:v>0</c:v>
                </c:pt>
              </c:numCache>
            </c:numRef>
          </c:val>
          <c:extLst>
            <c:ext xmlns:c16="http://schemas.microsoft.com/office/drawing/2014/chart" uri="{C3380CC4-5D6E-409C-BE32-E72D297353CC}">
              <c16:uniqueId val="{00000002-6BF4-405D-A123-1EEBB4587ED0}"/>
            </c:ext>
          </c:extLst>
        </c:ser>
        <c:ser>
          <c:idx val="3"/>
          <c:order val="3"/>
          <c:tx>
            <c:strRef>
              <c:f>データシート!$A$30</c:f>
              <c:strCache>
                <c:ptCount val="1"/>
                <c:pt idx="0">
                  <c:v>南木曽町特定環境保全公共下水道事業会計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#N/A</c:v>
                </c:pt>
                <c:pt idx="9">
                  <c:v>0.05</c:v>
                </c:pt>
              </c:numCache>
            </c:numRef>
          </c:val>
          <c:extLst>
            <c:ext xmlns:c16="http://schemas.microsoft.com/office/drawing/2014/chart" uri="{C3380CC4-5D6E-409C-BE32-E72D297353CC}">
              <c16:uniqueId val="{00000003-6BF4-405D-A123-1EEBB4587ED0}"/>
            </c:ext>
          </c:extLst>
        </c:ser>
        <c:ser>
          <c:idx val="4"/>
          <c:order val="4"/>
          <c:tx>
            <c:strRef>
              <c:f>データシート!$A$31</c:f>
              <c:strCache>
                <c:ptCount val="1"/>
                <c:pt idx="0">
                  <c:v>南木曽町後期高齢者医療特別会計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c:v>
                </c:pt>
                <c:pt idx="2">
                  <c:v>#N/A</c:v>
                </c:pt>
                <c:pt idx="3">
                  <c:v>0.1</c:v>
                </c:pt>
                <c:pt idx="4">
                  <c:v>#N/A</c:v>
                </c:pt>
                <c:pt idx="5">
                  <c:v>0.11</c:v>
                </c:pt>
                <c:pt idx="6">
                  <c:v>#N/A</c:v>
                </c:pt>
                <c:pt idx="7">
                  <c:v>0.11</c:v>
                </c:pt>
                <c:pt idx="8">
                  <c:v>#N/A</c:v>
                </c:pt>
                <c:pt idx="9">
                  <c:v>0.09</c:v>
                </c:pt>
              </c:numCache>
            </c:numRef>
          </c:val>
          <c:extLst>
            <c:ext xmlns:c16="http://schemas.microsoft.com/office/drawing/2014/chart" uri="{C3380CC4-5D6E-409C-BE32-E72D297353CC}">
              <c16:uniqueId val="{00000004-6BF4-405D-A123-1EEBB4587ED0}"/>
            </c:ext>
          </c:extLst>
        </c:ser>
        <c:ser>
          <c:idx val="5"/>
          <c:order val="5"/>
          <c:tx>
            <c:strRef>
              <c:f>データシート!$A$32</c:f>
              <c:strCache>
                <c:ptCount val="1"/>
                <c:pt idx="0">
                  <c:v>南木曽町農業集落排水事業会計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0.13</c:v>
                </c:pt>
              </c:numCache>
            </c:numRef>
          </c:val>
          <c:extLst>
            <c:ext xmlns:c16="http://schemas.microsoft.com/office/drawing/2014/chart" uri="{C3380CC4-5D6E-409C-BE32-E72D297353CC}">
              <c16:uniqueId val="{00000005-6BF4-405D-A123-1EEBB4587ED0}"/>
            </c:ext>
          </c:extLst>
        </c:ser>
        <c:ser>
          <c:idx val="6"/>
          <c:order val="6"/>
          <c:tx>
            <c:strRef>
              <c:f>データシート!$A$33</c:f>
              <c:strCache>
                <c:ptCount val="1"/>
                <c:pt idx="0">
                  <c:v>南木曽町国民健康保険特別会計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1.64</c:v>
                </c:pt>
                <c:pt idx="2">
                  <c:v>#N/A</c:v>
                </c:pt>
                <c:pt idx="3">
                  <c:v>0.85</c:v>
                </c:pt>
                <c:pt idx="4">
                  <c:v>#N/A</c:v>
                </c:pt>
                <c:pt idx="5">
                  <c:v>0.52</c:v>
                </c:pt>
                <c:pt idx="6">
                  <c:v>#N/A</c:v>
                </c:pt>
                <c:pt idx="7">
                  <c:v>0.47</c:v>
                </c:pt>
                <c:pt idx="8">
                  <c:v>#N/A</c:v>
                </c:pt>
                <c:pt idx="9">
                  <c:v>0.25</c:v>
                </c:pt>
              </c:numCache>
            </c:numRef>
          </c:val>
          <c:extLst>
            <c:ext xmlns:c16="http://schemas.microsoft.com/office/drawing/2014/chart" uri="{C3380CC4-5D6E-409C-BE32-E72D297353CC}">
              <c16:uniqueId val="{00000006-6BF4-405D-A123-1EEBB4587ED0}"/>
            </c:ext>
          </c:extLst>
        </c:ser>
        <c:ser>
          <c:idx val="7"/>
          <c:order val="7"/>
          <c:tx>
            <c:strRef>
              <c:f>データシート!$A$34</c:f>
              <c:strCache>
                <c:ptCount val="1"/>
                <c:pt idx="0">
                  <c:v>南木曽町簡易水道事業会計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0.36</c:v>
                </c:pt>
              </c:numCache>
            </c:numRef>
          </c:val>
          <c:extLst>
            <c:ext xmlns:c16="http://schemas.microsoft.com/office/drawing/2014/chart" uri="{C3380CC4-5D6E-409C-BE32-E72D297353CC}">
              <c16:uniqueId val="{00000007-6BF4-405D-A123-1EEBB4587ED0}"/>
            </c:ext>
          </c:extLst>
        </c:ser>
        <c:ser>
          <c:idx val="8"/>
          <c:order val="8"/>
          <c:tx>
            <c:strRef>
              <c:f>データシート!$A$35</c:f>
              <c:strCache>
                <c:ptCount val="1"/>
                <c:pt idx="0">
                  <c:v>南木曽町浄化槽市町村整備推進事業会計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0</c:v>
                </c:pt>
                <c:pt idx="1">
                  <c:v>0</c:v>
                </c:pt>
                <c:pt idx="2">
                  <c:v>0</c:v>
                </c:pt>
                <c:pt idx="3">
                  <c:v>0</c:v>
                </c:pt>
                <c:pt idx="4">
                  <c:v>0</c:v>
                </c:pt>
                <c:pt idx="5">
                  <c:v>0</c:v>
                </c:pt>
                <c:pt idx="6">
                  <c:v>0</c:v>
                </c:pt>
                <c:pt idx="7">
                  <c:v>0</c:v>
                </c:pt>
                <c:pt idx="8">
                  <c:v>#N/A</c:v>
                </c:pt>
                <c:pt idx="9">
                  <c:v>0.5</c:v>
                </c:pt>
              </c:numCache>
            </c:numRef>
          </c:val>
          <c:extLst>
            <c:ext xmlns:c16="http://schemas.microsoft.com/office/drawing/2014/chart" uri="{C3380CC4-5D6E-409C-BE32-E72D297353CC}">
              <c16:uniqueId val="{00000008-6BF4-405D-A123-1EEBB4587ED0}"/>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3.78</c:v>
                </c:pt>
                <c:pt idx="2">
                  <c:v>#N/A</c:v>
                </c:pt>
                <c:pt idx="3">
                  <c:v>4.1399999999999997</c:v>
                </c:pt>
                <c:pt idx="4">
                  <c:v>#N/A</c:v>
                </c:pt>
                <c:pt idx="5">
                  <c:v>3.23</c:v>
                </c:pt>
                <c:pt idx="6">
                  <c:v>#N/A</c:v>
                </c:pt>
                <c:pt idx="7">
                  <c:v>5.14</c:v>
                </c:pt>
                <c:pt idx="8">
                  <c:v>#N/A</c:v>
                </c:pt>
                <c:pt idx="9">
                  <c:v>5.66</c:v>
                </c:pt>
              </c:numCache>
            </c:numRef>
          </c:val>
          <c:extLst>
            <c:ext xmlns:c16="http://schemas.microsoft.com/office/drawing/2014/chart" uri="{C3380CC4-5D6E-409C-BE32-E72D297353CC}">
              <c16:uniqueId val="{00000009-6BF4-405D-A123-1EEBB4587ED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460</c:v>
                </c:pt>
                <c:pt idx="5">
                  <c:v>446</c:v>
                </c:pt>
                <c:pt idx="8">
                  <c:v>420</c:v>
                </c:pt>
                <c:pt idx="11">
                  <c:v>411</c:v>
                </c:pt>
                <c:pt idx="14">
                  <c:v>420</c:v>
                </c:pt>
              </c:numCache>
            </c:numRef>
          </c:val>
          <c:extLst>
            <c:ext xmlns:c16="http://schemas.microsoft.com/office/drawing/2014/chart" uri="{C3380CC4-5D6E-409C-BE32-E72D297353CC}">
              <c16:uniqueId val="{00000000-AC27-416E-8B3B-2196654D81B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C27-416E-8B3B-2196654D81B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2</c:v>
                </c:pt>
                <c:pt idx="6">
                  <c:v>0</c:v>
                </c:pt>
                <c:pt idx="9">
                  <c:v>0</c:v>
                </c:pt>
                <c:pt idx="12">
                  <c:v>0</c:v>
                </c:pt>
              </c:numCache>
            </c:numRef>
          </c:val>
          <c:extLst>
            <c:ext xmlns:c16="http://schemas.microsoft.com/office/drawing/2014/chart" uri="{C3380CC4-5D6E-409C-BE32-E72D297353CC}">
              <c16:uniqueId val="{00000002-AC27-416E-8B3B-2196654D81B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c:v>
                </c:pt>
                <c:pt idx="3">
                  <c:v>16</c:v>
                </c:pt>
                <c:pt idx="6">
                  <c:v>16</c:v>
                </c:pt>
                <c:pt idx="9">
                  <c:v>16</c:v>
                </c:pt>
                <c:pt idx="12">
                  <c:v>16</c:v>
                </c:pt>
              </c:numCache>
            </c:numRef>
          </c:val>
          <c:extLst>
            <c:ext xmlns:c16="http://schemas.microsoft.com/office/drawing/2014/chart" uri="{C3380CC4-5D6E-409C-BE32-E72D297353CC}">
              <c16:uniqueId val="{00000003-AC27-416E-8B3B-2196654D81B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137</c:v>
                </c:pt>
                <c:pt idx="3">
                  <c:v>129</c:v>
                </c:pt>
                <c:pt idx="6">
                  <c:v>97</c:v>
                </c:pt>
                <c:pt idx="9">
                  <c:v>126</c:v>
                </c:pt>
                <c:pt idx="12">
                  <c:v>113</c:v>
                </c:pt>
              </c:numCache>
            </c:numRef>
          </c:val>
          <c:extLst>
            <c:ext xmlns:c16="http://schemas.microsoft.com/office/drawing/2014/chart" uri="{C3380CC4-5D6E-409C-BE32-E72D297353CC}">
              <c16:uniqueId val="{00000004-AC27-416E-8B3B-2196654D81B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C27-416E-8B3B-2196654D81B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C27-416E-8B3B-2196654D81B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440</c:v>
                </c:pt>
                <c:pt idx="3">
                  <c:v>410</c:v>
                </c:pt>
                <c:pt idx="6">
                  <c:v>418</c:v>
                </c:pt>
                <c:pt idx="9">
                  <c:v>423</c:v>
                </c:pt>
                <c:pt idx="12">
                  <c:v>464</c:v>
                </c:pt>
              </c:numCache>
            </c:numRef>
          </c:val>
          <c:extLst>
            <c:ext xmlns:c16="http://schemas.microsoft.com/office/drawing/2014/chart" uri="{C3380CC4-5D6E-409C-BE32-E72D297353CC}">
              <c16:uniqueId val="{00000007-AC27-416E-8B3B-2196654D81B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133</c:v>
                </c:pt>
                <c:pt idx="2">
                  <c:v>#N/A</c:v>
                </c:pt>
                <c:pt idx="3">
                  <c:v>#N/A</c:v>
                </c:pt>
                <c:pt idx="4">
                  <c:v>111</c:v>
                </c:pt>
                <c:pt idx="5">
                  <c:v>#N/A</c:v>
                </c:pt>
                <c:pt idx="6">
                  <c:v>#N/A</c:v>
                </c:pt>
                <c:pt idx="7">
                  <c:v>111</c:v>
                </c:pt>
                <c:pt idx="8">
                  <c:v>#N/A</c:v>
                </c:pt>
                <c:pt idx="9">
                  <c:v>#N/A</c:v>
                </c:pt>
                <c:pt idx="10">
                  <c:v>154</c:v>
                </c:pt>
                <c:pt idx="11">
                  <c:v>#N/A</c:v>
                </c:pt>
                <c:pt idx="12">
                  <c:v>#N/A</c:v>
                </c:pt>
                <c:pt idx="13">
                  <c:v>173</c:v>
                </c:pt>
                <c:pt idx="14">
                  <c:v>#N/A</c:v>
                </c:pt>
              </c:numCache>
            </c:numRef>
          </c:val>
          <c:smooth val="0"/>
          <c:extLst>
            <c:ext xmlns:c16="http://schemas.microsoft.com/office/drawing/2014/chart" uri="{C3380CC4-5D6E-409C-BE32-E72D297353CC}">
              <c16:uniqueId val="{00000008-AC27-416E-8B3B-2196654D81B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4398</c:v>
                </c:pt>
                <c:pt idx="5">
                  <c:v>4171</c:v>
                </c:pt>
                <c:pt idx="8">
                  <c:v>4032</c:v>
                </c:pt>
                <c:pt idx="11">
                  <c:v>3751</c:v>
                </c:pt>
                <c:pt idx="14">
                  <c:v>3522</c:v>
                </c:pt>
              </c:numCache>
            </c:numRef>
          </c:val>
          <c:extLst>
            <c:ext xmlns:c16="http://schemas.microsoft.com/office/drawing/2014/chart" uri="{C3380CC4-5D6E-409C-BE32-E72D297353CC}">
              <c16:uniqueId val="{00000000-2ACF-402A-A28A-01CC26D0762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66</c:v>
                </c:pt>
                <c:pt idx="5">
                  <c:v>60</c:v>
                </c:pt>
                <c:pt idx="8">
                  <c:v>56</c:v>
                </c:pt>
                <c:pt idx="11">
                  <c:v>50</c:v>
                </c:pt>
                <c:pt idx="14">
                  <c:v>43</c:v>
                </c:pt>
              </c:numCache>
            </c:numRef>
          </c:val>
          <c:extLst>
            <c:ext xmlns:c16="http://schemas.microsoft.com/office/drawing/2014/chart" uri="{C3380CC4-5D6E-409C-BE32-E72D297353CC}">
              <c16:uniqueId val="{00000001-2ACF-402A-A28A-01CC26D0762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1941</c:v>
                </c:pt>
                <c:pt idx="5">
                  <c:v>1793</c:v>
                </c:pt>
                <c:pt idx="8">
                  <c:v>1878</c:v>
                </c:pt>
                <c:pt idx="11">
                  <c:v>1907</c:v>
                </c:pt>
                <c:pt idx="14">
                  <c:v>2152</c:v>
                </c:pt>
              </c:numCache>
            </c:numRef>
          </c:val>
          <c:extLst>
            <c:ext xmlns:c16="http://schemas.microsoft.com/office/drawing/2014/chart" uri="{C3380CC4-5D6E-409C-BE32-E72D297353CC}">
              <c16:uniqueId val="{00000002-2ACF-402A-A28A-01CC26D0762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ACF-402A-A28A-01CC26D0762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ACF-402A-A28A-01CC26D0762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ACF-402A-A28A-01CC26D0762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867</c:v>
                </c:pt>
                <c:pt idx="3">
                  <c:v>832</c:v>
                </c:pt>
                <c:pt idx="6">
                  <c:v>847</c:v>
                </c:pt>
                <c:pt idx="9">
                  <c:v>645</c:v>
                </c:pt>
                <c:pt idx="12">
                  <c:v>832</c:v>
                </c:pt>
              </c:numCache>
            </c:numRef>
          </c:val>
          <c:extLst>
            <c:ext xmlns:c16="http://schemas.microsoft.com/office/drawing/2014/chart" uri="{C3380CC4-5D6E-409C-BE32-E72D297353CC}">
              <c16:uniqueId val="{00000006-2ACF-402A-A28A-01CC26D0762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112</c:v>
                </c:pt>
                <c:pt idx="3">
                  <c:v>97</c:v>
                </c:pt>
                <c:pt idx="6">
                  <c:v>81</c:v>
                </c:pt>
                <c:pt idx="9">
                  <c:v>66</c:v>
                </c:pt>
                <c:pt idx="12">
                  <c:v>65</c:v>
                </c:pt>
              </c:numCache>
            </c:numRef>
          </c:val>
          <c:extLst>
            <c:ext xmlns:c16="http://schemas.microsoft.com/office/drawing/2014/chart" uri="{C3380CC4-5D6E-409C-BE32-E72D297353CC}">
              <c16:uniqueId val="{00000007-2ACF-402A-A28A-01CC26D0762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1822</c:v>
                </c:pt>
                <c:pt idx="3">
                  <c:v>1701</c:v>
                </c:pt>
                <c:pt idx="6">
                  <c:v>1473</c:v>
                </c:pt>
                <c:pt idx="9">
                  <c:v>1382</c:v>
                </c:pt>
                <c:pt idx="12">
                  <c:v>1202</c:v>
                </c:pt>
              </c:numCache>
            </c:numRef>
          </c:val>
          <c:extLst>
            <c:ext xmlns:c16="http://schemas.microsoft.com/office/drawing/2014/chart" uri="{C3380CC4-5D6E-409C-BE32-E72D297353CC}">
              <c16:uniqueId val="{00000008-2ACF-402A-A28A-01CC26D0762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ACF-402A-A28A-01CC26D0762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3849</c:v>
                </c:pt>
                <c:pt idx="3">
                  <c:v>3757</c:v>
                </c:pt>
                <c:pt idx="6">
                  <c:v>3858</c:v>
                </c:pt>
                <c:pt idx="9">
                  <c:v>4174</c:v>
                </c:pt>
                <c:pt idx="12">
                  <c:v>4030</c:v>
                </c:pt>
              </c:numCache>
            </c:numRef>
          </c:val>
          <c:extLst>
            <c:ext xmlns:c16="http://schemas.microsoft.com/office/drawing/2014/chart" uri="{C3380CC4-5D6E-409C-BE32-E72D297353CC}">
              <c16:uniqueId val="{0000000A-2ACF-402A-A28A-01CC26D0762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245</c:v>
                </c:pt>
                <c:pt idx="2">
                  <c:v>#N/A</c:v>
                </c:pt>
                <c:pt idx="3">
                  <c:v>#N/A</c:v>
                </c:pt>
                <c:pt idx="4">
                  <c:v>362</c:v>
                </c:pt>
                <c:pt idx="5">
                  <c:v>#N/A</c:v>
                </c:pt>
                <c:pt idx="6">
                  <c:v>#N/A</c:v>
                </c:pt>
                <c:pt idx="7">
                  <c:v>293</c:v>
                </c:pt>
                <c:pt idx="8">
                  <c:v>#N/A</c:v>
                </c:pt>
                <c:pt idx="9">
                  <c:v>#N/A</c:v>
                </c:pt>
                <c:pt idx="10">
                  <c:v>558</c:v>
                </c:pt>
                <c:pt idx="11">
                  <c:v>#N/A</c:v>
                </c:pt>
                <c:pt idx="12">
                  <c:v>#N/A</c:v>
                </c:pt>
                <c:pt idx="13">
                  <c:v>411</c:v>
                </c:pt>
                <c:pt idx="14">
                  <c:v>#N/A</c:v>
                </c:pt>
              </c:numCache>
            </c:numRef>
          </c:val>
          <c:smooth val="0"/>
          <c:extLst>
            <c:ext xmlns:c16="http://schemas.microsoft.com/office/drawing/2014/chart" uri="{C3380CC4-5D6E-409C-BE32-E72D297353CC}">
              <c16:uniqueId val="{0000000B-2ACF-402A-A28A-01CC26D0762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812</c:v>
                </c:pt>
                <c:pt idx="1">
                  <c:v>812</c:v>
                </c:pt>
                <c:pt idx="2">
                  <c:v>882</c:v>
                </c:pt>
              </c:numCache>
            </c:numRef>
          </c:val>
          <c:extLst>
            <c:ext xmlns:c16="http://schemas.microsoft.com/office/drawing/2014/chart" uri="{C3380CC4-5D6E-409C-BE32-E72D297353CC}">
              <c16:uniqueId val="{00000000-A8AA-4409-B398-F0CA7D772E0C}"/>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303</c:v>
                </c:pt>
                <c:pt idx="1">
                  <c:v>283</c:v>
                </c:pt>
                <c:pt idx="2">
                  <c:v>383</c:v>
                </c:pt>
              </c:numCache>
            </c:numRef>
          </c:val>
          <c:extLst>
            <c:ext xmlns:c16="http://schemas.microsoft.com/office/drawing/2014/chart" uri="{C3380CC4-5D6E-409C-BE32-E72D297353CC}">
              <c16:uniqueId val="{00000001-A8AA-4409-B398-F0CA7D772E0C}"/>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593</c:v>
                </c:pt>
                <c:pt idx="1">
                  <c:v>624</c:v>
                </c:pt>
                <c:pt idx="2">
                  <c:v>699</c:v>
                </c:pt>
              </c:numCache>
            </c:numRef>
          </c:val>
          <c:extLst>
            <c:ext xmlns:c16="http://schemas.microsoft.com/office/drawing/2014/chart" uri="{C3380CC4-5D6E-409C-BE32-E72D297353CC}">
              <c16:uniqueId val="{00000002-A8AA-4409-B398-F0CA7D772E0C}"/>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{5E854382-4B45-4217-9BDD-F5EDC6D5478C}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CAC4-4FB0-BCCA-1FFD7AB02D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{FFE3F65F-3D45-4891-B3B0-87BA14BBA024}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AC4-4FB0-BCCA-1FFD7AB02D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{B75E1965-4FC7-47F7-BF2A-C5B0BE7F2AE3}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AC4-4FB0-BCCA-1FFD7AB02D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{0DE96A44-A914-47ED-A974-62636C647458}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AC4-4FB0-BCCA-1FFD7AB02D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{4D138EFC-D2EF-45E5-B865-8D62CFAB2899}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AC4-4FB0-BCCA-1FFD7AB02D1C}"/>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{04453AE3-3FBE-49F9-9363-9970A3022F3F}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CAC4-4FB0-BCCA-1FFD7AB02D1C}"/>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{B81EC47B-3C0C-4ABD-9087-5FD7E7B608F4}</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CAC4-4FB0-BCCA-1FFD7AB02D1C}"/>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{987C1428-766F-4D66-8EA2-4ECE79BC360C}</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CAC4-4FB0-BCCA-1FFD7AB02D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{B27156BB-C90F-4C68-8A0B-2BA8B8B3F554}</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CAC4-4FB0-BCCA-1FFD7AB02D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29.4</c:v>
                </c:pt>
                <c:pt idx="8">
                  <c:v>44.2</c:v>
                </c:pt>
                <c:pt idx="16">
                  <c:v>47.8</c:v>
                </c:pt>
                <c:pt idx="24">
                  <c:v>37.700000000000003</c:v>
                </c:pt>
                <c:pt idx="32">
                  <c:v>39.299999999999997</c:v>
                </c:pt>
              </c:numCache>
            </c:numRef>
          </c:xVal>
          <c:yVal>
            <c:numRef>
              <c:f>公会計指標分析・財政指標組合せ分析表!$BP$51:$DC$51</c:f>
              <c:numCache>
                <c:formatCode>#,##0.0;"▲ "#,##0.0</c:formatCode>
                <c:ptCount val="40"/>
                <c:pt idx="0">
                  <c:v>12.4</c:v>
                </c:pt>
                <c:pt idx="8">
                  <c:v>18.8</c:v>
                </c:pt>
                <c:pt idx="16">
                  <c:v>14.9</c:v>
                </c:pt>
                <c:pt idx="24">
                  <c:v>26.6</c:v>
                </c:pt>
                <c:pt idx="32">
                  <c:v>17.7</c:v>
                </c:pt>
              </c:numCache>
            </c:numRef>
          </c:yVal>
          <c:smooth val="0"/>
          <c:extLst>
            <c:ext xmlns:c16="http://schemas.microsoft.com/office/drawing/2014/chart" uri="{C3380CC4-5D6E-409C-BE32-E72D297353CC}">
              <c16:uniqueId val="{00000009-CAC4-4FB0-BCCA-1FFD7AB02D1C}"/>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{4CD73308-244D-43E9-99AB-74D902D0D932}</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CAC4-4FB0-BCCA-1FFD7AB02D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{E8D97B87-70B8-4C87-95B1-8D66E0A02E87}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AC4-4FB0-BCCA-1FFD7AB02D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{5D99F24F-20B8-413A-92FA-29FE5783329D}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AC4-4FB0-BCCA-1FFD7AB02D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{52F15068-8F4E-4AB8-A834-CB9E1500973A}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AC4-4FB0-BCCA-1FFD7AB02D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{93C047AD-1AB3-4B3E-AF01-78FB94BEFC6B}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AC4-4FB0-BCCA-1FFD7AB02D1C}"/>
                </c:ext>
              </c:extLst>
            </c:dLbl>
            <c:dLbl>
              <c:idx val="8"/>
              <c:layout>
                <c:manualLayout>
                  <c:x val="-2.9578992493075381E-2"/>
                  <c:y val="-8.43637691553783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{B823DB6D-23E3-4877-A3A4-AA0AD2568276}</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CAC4-4FB0-BCCA-1FFD7AB02D1C}"/>
                </c:ext>
              </c:extLst>
            </c:dLbl>
            <c:dLbl>
              <c:idx val="16"/>
              <c:layout>
                <c:manualLayout>
                  <c:x val="-3.458195862673108E-2"/>
                  <c:y val="-7.455140563062175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{50BA47F0-9342-4CE7-AF7F-03FC69EE9673}</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CAC4-4FB0-BCCA-1FFD7AB02D1C}"/>
                </c:ext>
              </c:extLst>
            </c:dLbl>
            <c:dLbl>
              <c:idx val="24"/>
              <c:layout>
                <c:manualLayout>
                  <c:x val="-3.2015750650234161E-2"/>
                  <c:y val="-3.5301951531595495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{1E17C4A7-0BB1-4995-9037-99AD6B6521AF}</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CAC4-4FB0-BCCA-1FFD7AB02D1C}"/>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{2599EBC1-78BF-4931-90E2-CC728DA82067}</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CAC4-4FB0-BCCA-1FFD7AB02D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58.4</c:v>
                </c:pt>
                <c:pt idx="8">
                  <c:v>61.8</c:v>
                </c:pt>
                <c:pt idx="16">
                  <c:v>63.1</c:v>
                </c:pt>
                <c:pt idx="24">
                  <c:v>62.2</c:v>
                </c:pt>
                <c:pt idx="32">
                  <c:v>48</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CAC4-4FB0-BCCA-1FFD7AB02D1C}"/>
            </c:ext>
          </c:extLst>
        </c:ser>
        <c:dLbls>
          <c:showLegendKey val="0"/>
          <c:showVal val="1"/>
          <c:showCatName val="0"/>
          <c:showSerName val="0"/>
          <c:showPercent val="0"/>
          <c:showBubbleSize val="0"/>
        </c:dLbls>
        <c:axId val="46179840"/>
        <c:axId val="46181760"/>
      </c:scatterChart>
      <c:valAx>
        <c:axId val="46179840"/>
        <c:scaling>
          <c:orientation val="maxMin"/>
          <c:max val="70"/>
          <c:min val="2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{E67E0EB9-1878-43BC-A6B8-869FEB6F0C71}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0CF-4F7E-A834-6BEFDAB2113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{A094CB6B-3381-4271-9CA3-1F193F79772E}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0CF-4F7E-A834-6BEFDAB2113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{2AA543C6-E36F-418B-9B3E-B50C1CC7C116}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0CF-4F7E-A834-6BEFDAB2113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{DB4687F1-637D-409F-BB5A-E69886FEE7E9}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0CF-4F7E-A834-6BEFDAB2113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{AADA7CB0-BDE5-4AA8-99C7-DACE973D1FC8}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0CF-4F7E-A834-6BEFDAB2113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{A50EAA9C-35C2-4846-BC42-F0E7E3E58AF0}</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0CF-4F7E-A834-6BEFDAB2113B}"/>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{66A16190-8A41-4B1F-B3F4-BFE5AC01B601}</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0CF-4F7E-A834-6BEFDAB2113B}"/>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{6DA9102E-4EB4-42BD-A75E-33BEA6124BFD}</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0CF-4F7E-A834-6BEFDAB2113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{55B8F8EB-A9B9-495C-B2B2-0BB8243B34D3}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0CF-4F7E-A834-6BEFDAB2113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6.9</c:v>
                </c:pt>
                <c:pt idx="8">
                  <c:v>6.5</c:v>
                </c:pt>
                <c:pt idx="16">
                  <c:v>6</c:v>
                </c:pt>
                <c:pt idx="24">
                  <c:v>6.6</c:v>
                </c:pt>
                <c:pt idx="32">
                  <c:v>6.8</c:v>
                </c:pt>
              </c:numCache>
            </c:numRef>
          </c:xVal>
          <c:yVal>
            <c:numRef>
              <c:f>公会計指標分析・財政指標組合せ分析表!$BP$73:$DC$73</c:f>
              <c:numCache>
                <c:formatCode>#,##0.0;"▲ "#,##0.0</c:formatCode>
                <c:ptCount val="40"/>
                <c:pt idx="0">
                  <c:v>12.4</c:v>
                </c:pt>
                <c:pt idx="8">
                  <c:v>18.8</c:v>
                </c:pt>
                <c:pt idx="16">
                  <c:v>14.9</c:v>
                </c:pt>
                <c:pt idx="24">
                  <c:v>26.6</c:v>
                </c:pt>
                <c:pt idx="32">
                  <c:v>17.7</c:v>
                </c:pt>
              </c:numCache>
            </c:numRef>
          </c:yVal>
          <c:smooth val="0"/>
          <c:extLst>
            <c:ext xmlns:c16="http://schemas.microsoft.com/office/drawing/2014/chart" uri="{C3380CC4-5D6E-409C-BE32-E72D297353CC}">
              <c16:uniqueId val="{00000009-40CF-4F7E-A834-6BEFDAB2113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{5C1FF96C-1891-416F-9CA1-BC501304DD0D}</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0CF-4F7E-A834-6BEFDAB2113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{300ECB22-E05A-430A-9B3B-B7EB621B48B2}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0CF-4F7E-A834-6BEFDAB2113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{FFADE23C-559B-499A-BD47-BB7117A29E80}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0CF-4F7E-A834-6BEFDAB2113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{6DA45359-1260-4912-828E-CD880770D225}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0CF-4F7E-A834-6BEFDAB2113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{B8F70F56-0197-4F4C-B41C-2ECADAC7684C}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0CF-4F7E-A834-6BEFDAB2113B}"/>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{BBBD8088-B4DC-4B0E-8491-BE1B22F9A6A6}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0CF-4F7E-A834-6BEFDAB2113B}"/>
                </c:ext>
              </c:extLst>
            </c:dLbl>
            <c:dLbl>
              <c:idx val="16"/>
              <c:layout>
                <c:manualLayout>
                  <c:x val="-4.4905057365901106E-2"/>
                  <c:y val="-4.3495921315535854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{53363C85-33A1-43AE-A493-69137A3B47C9}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0CF-4F7E-A834-6BEFDAB2113B}"/>
                </c:ext>
              </c:extLst>
            </c:dLbl>
            <c:dLbl>
              <c:idx val="24"/>
              <c:layout>
                <c:manualLayout>
                  <c:x val="-1.8235628084249993E-2"/>
                  <c:y val="-8.1337372860052048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{0617E26B-84F4-43ED-87ED-36FA943A5731}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0CF-4F7E-A834-6BEFDAB2113B}"/>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{3ED0C141-94C6-4015-9584-7B10AFD38AD7}</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0CF-4F7E-A834-6BEFDAB2113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5.6</c:v>
                </c:pt>
                <c:pt idx="8">
                  <c:v>5.3</c:v>
                </c:pt>
                <c:pt idx="16">
                  <c:v>5.8</c:v>
                </c:pt>
                <c:pt idx="24">
                  <c:v>5.8</c:v>
                </c:pt>
                <c:pt idx="32">
                  <c:v>6.1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0CF-4F7E-A834-6BEFDAB2113B}"/>
            </c:ext>
          </c:extLst>
        </c:ser>
        <c:dLbls>
          <c:showLegendKey val="0"/>
          <c:showVal val="1"/>
          <c:showCatName val="0"/>
          <c:showSerName val="0"/>
          <c:showPercent val="0"/>
          <c:showBubbleSize val="0"/>
        </c:dLbls>
        <c:axId val="84219776"/>
        <c:axId val="84234240"/>
      </c:scatterChart>
      <c:valAx>
        <c:axId val="84219776"/>
        <c:scaling>
          <c:orientation val="maxMin"/>
          <c:max val="7"/>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CE21E9DB-9661-4462-9884-7863476D72B7}"/>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329F4C14-EEB5-401A-99E7-5033D06ABDDF}"/>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元利償還金は、自立推進計画に沿った事業の実施で借入</a:t>
          </a:r>
          <a:endParaRPr lang="ja-JP" altLang="ja-JP" sz="1400">
            <a:effectLst/>
          </a:endParaRPr>
        </a:p>
        <a:p>
          <a:r>
            <a:rPr lang="ja-JP" altLang="ja-JP" sz="1100" baseline="0">
              <a:solidFill>
                <a:schemeClr val="dk1"/>
              </a:solidFill>
              <a:effectLst/>
              <a:latin typeface="+mn-lt"/>
              <a:ea typeface="+mn-ea"/>
              <a:cs typeface="+mn-cs"/>
            </a:rPr>
            <a:t>を抑制したことにより減少傾向であったが、令和元年度以降増加している。平成</a:t>
          </a:r>
          <a:r>
            <a:rPr lang="en-US" altLang="ja-JP" sz="1100" baseline="0">
              <a:solidFill>
                <a:schemeClr val="dk1"/>
              </a:solidFill>
              <a:effectLst/>
              <a:latin typeface="+mn-lt"/>
              <a:ea typeface="+mn-ea"/>
              <a:cs typeface="+mn-cs"/>
            </a:rPr>
            <a:t>28</a:t>
          </a:r>
          <a:r>
            <a:rPr lang="ja-JP" altLang="ja-JP" sz="1100" baseline="0">
              <a:solidFill>
                <a:schemeClr val="dk1"/>
              </a:solidFill>
              <a:effectLst/>
              <a:latin typeface="+mn-lt"/>
              <a:ea typeface="+mn-ea"/>
              <a:cs typeface="+mn-cs"/>
            </a:rPr>
            <a:t>年度からの事業による据え置き期間が終了し、元金償還が始まったことによるもので、事業増加の傾向が確認できるものとなっている。</a:t>
          </a:r>
          <a:endParaRPr lang="ja-JP" altLang="ja-JP" sz="1400">
            <a:effectLst/>
          </a:endParaRPr>
        </a:p>
        <a:p>
          <a:r>
            <a:rPr lang="ja-JP" altLang="ja-JP" sz="1100" baseline="0">
              <a:solidFill>
                <a:schemeClr val="dk1"/>
              </a:solidFill>
              <a:effectLst/>
              <a:latin typeface="+mn-lt"/>
              <a:ea typeface="+mn-ea"/>
              <a:cs typeface="+mn-cs"/>
            </a:rPr>
            <a:t>公営企業債の元利償還金に対する繰入金は平成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年度までの繰上償還により減少となった。</a:t>
          </a:r>
          <a:endParaRPr lang="ja-JP" altLang="ja-JP" sz="1400">
            <a:effectLst/>
          </a:endParaRPr>
        </a:p>
        <a:p>
          <a:r>
            <a:rPr lang="ja-JP" altLang="ja-JP" sz="1100" baseline="0">
              <a:solidFill>
                <a:schemeClr val="dk1"/>
              </a:solidFill>
              <a:effectLst/>
              <a:latin typeface="+mn-lt"/>
              <a:ea typeface="+mn-ea"/>
              <a:cs typeface="+mn-cs"/>
            </a:rPr>
            <a:t>算入公債費等は、定期償還により減少傾向で</a:t>
          </a:r>
          <a:r>
            <a:rPr lang="ja-JP" altLang="en-US" sz="1100" baseline="0">
              <a:solidFill>
                <a:schemeClr val="dk1"/>
              </a:solidFill>
              <a:effectLst/>
              <a:latin typeface="+mn-lt"/>
              <a:ea typeface="+mn-ea"/>
              <a:cs typeface="+mn-cs"/>
            </a:rPr>
            <a:t>あったが増加に転じている。で</a:t>
          </a:r>
          <a:r>
            <a:rPr lang="ja-JP" altLang="ja-JP" sz="1100" baseline="0">
              <a:solidFill>
                <a:schemeClr val="dk1"/>
              </a:solidFill>
              <a:effectLst/>
              <a:latin typeface="+mn-lt"/>
              <a:ea typeface="+mn-ea"/>
              <a:cs typeface="+mn-cs"/>
            </a:rPr>
            <a:t>きる限り交付税措置のある起債により借入を行い、減少幅を少なく抑えるようにしている。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満期一括償還地方債なし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baseline="0">
              <a:solidFill>
                <a:schemeClr val="dk1"/>
              </a:solidFill>
              <a:effectLst/>
              <a:latin typeface="+mn-lt"/>
              <a:ea typeface="+mn-ea"/>
              <a:cs typeface="+mn-cs"/>
            </a:rPr>
            <a:t>将来負担額の地方債現在高及び公営企業債等繰入見込み額</a:t>
          </a:r>
          <a:endParaRPr lang="ja-JP" altLang="ja-JP" sz="1400">
            <a:effectLst/>
          </a:endParaRPr>
        </a:p>
        <a:p>
          <a:r>
            <a:rPr lang="ja-JP" altLang="ja-JP" sz="1100" baseline="0">
              <a:solidFill>
                <a:schemeClr val="dk1"/>
              </a:solidFill>
              <a:effectLst/>
              <a:latin typeface="+mn-lt"/>
              <a:ea typeface="+mn-ea"/>
              <a:cs typeface="+mn-cs"/>
            </a:rPr>
            <a:t>は、平成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年度までの繰上償還及び自立推進</a:t>
          </a:r>
          <a:endParaRPr lang="ja-JP" altLang="ja-JP" sz="1400">
            <a:effectLst/>
          </a:endParaRPr>
        </a:p>
        <a:p>
          <a:r>
            <a:rPr lang="ja-JP" altLang="ja-JP" sz="1100" baseline="0">
              <a:solidFill>
                <a:schemeClr val="dk1"/>
              </a:solidFill>
              <a:effectLst/>
              <a:latin typeface="+mn-lt"/>
              <a:ea typeface="+mn-ea"/>
              <a:cs typeface="+mn-cs"/>
            </a:rPr>
            <a:t>計画に沿った事業の実施で借入を抑制したことにより減少傾向であったが、平成</a:t>
          </a:r>
          <a:r>
            <a:rPr lang="en-US" altLang="ja-JP" sz="1100" baseline="0">
              <a:solidFill>
                <a:schemeClr val="dk1"/>
              </a:solidFill>
              <a:effectLst/>
              <a:latin typeface="+mn-lt"/>
              <a:ea typeface="+mn-ea"/>
              <a:cs typeface="+mn-cs"/>
            </a:rPr>
            <a:t>28</a:t>
          </a:r>
          <a:r>
            <a:rPr lang="ja-JP" altLang="ja-JP" sz="1100" baseline="0">
              <a:solidFill>
                <a:schemeClr val="dk1"/>
              </a:solidFill>
              <a:effectLst/>
              <a:latin typeface="+mn-lt"/>
              <a:ea typeface="+mn-ea"/>
              <a:cs typeface="+mn-cs"/>
            </a:rPr>
            <a:t>年度からの事業規模の拡大により増加となった。</a:t>
          </a:r>
          <a:endParaRPr lang="ja-JP" altLang="ja-JP" sz="1400">
            <a:effectLst/>
          </a:endParaRPr>
        </a:p>
        <a:p>
          <a:r>
            <a:rPr lang="ja-JP" altLang="ja-JP" sz="1100" baseline="0">
              <a:solidFill>
                <a:schemeClr val="dk1"/>
              </a:solidFill>
              <a:effectLst/>
              <a:latin typeface="+mn-lt"/>
              <a:ea typeface="+mn-ea"/>
              <a:cs typeface="+mn-cs"/>
            </a:rPr>
            <a:t>充当可能財源等は、事業実施により減少してきた基金を計画に基づいて目的基金を積み立てを行い充当可能基金は増加しているが、基準財政需要額算定基準額における充当可能財源は基金増加額を上回る減少となっている。</a:t>
          </a:r>
          <a:endParaRPr lang="ja-JP" altLang="ja-JP" sz="1400">
            <a:effectLst/>
          </a:endParaRPr>
        </a:p>
        <a:p>
          <a:r>
            <a:rPr lang="ja-JP" altLang="ja-JP" sz="1100" baseline="0">
              <a:solidFill>
                <a:schemeClr val="dk1"/>
              </a:solidFill>
              <a:effectLst/>
              <a:latin typeface="+mn-lt"/>
              <a:ea typeface="+mn-ea"/>
              <a:cs typeface="+mn-cs"/>
            </a:rPr>
            <a:t>それらにより将来負担比率の分子が増加</a:t>
          </a:r>
          <a:r>
            <a:rPr lang="ja-JP" altLang="en-US" sz="1100" baseline="0">
              <a:solidFill>
                <a:schemeClr val="dk1"/>
              </a:solidFill>
              <a:effectLst/>
              <a:latin typeface="+mn-lt"/>
              <a:ea typeface="+mn-ea"/>
              <a:cs typeface="+mn-cs"/>
            </a:rPr>
            <a:t>したままとなっている</a:t>
          </a:r>
          <a:r>
            <a:rPr lang="ja-JP" altLang="ja-JP" sz="110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長野県南木曽町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年度末の基金残高は、普通会計で約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1,963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百万円の増加となっている。</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・これは、</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決算積立による財政調整基金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百万円、大型事業の元金償還が始まることに備えての減債基金</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公共施設総合管理基金で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57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百万円が増加した一方で、公債費財源として減債基金で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子育て基金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百万円の事業進捗等による基金の取り崩しによる減少などが主な要因である。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共施設個別施設計画を策定しており、これに基いた計画的な特定目的基金の積み立て、取崩しにより事業の安定化を図り、昨今の自然災害をはじめとする緊急を要する事態への備えとして町の自主財源（町税）の２箇年分（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億円）の財政調整基金を確保することとする。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ふるさと振興基金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　寄附目的事業へ利用</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子育て基金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ALT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教師派遣・子育て応援給付等へ利用</a:t>
          </a:r>
          <a:endParaRPr lang="ja-JP" altLang="ja-JP" sz="1400">
            <a:effectLst/>
            <a:latin typeface="ＭＳ ゴシック" panose="020B0609070205080204" pitchFamily="49" charset="-128"/>
            <a:ea typeface="ＭＳ ゴシック" panose="020B0609070205080204" pitchFamily="49" charset="-128"/>
          </a:endParaRPr>
        </a:p>
        <a:p>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森林経営管理基金</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10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　</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森林整備計画に基づく森林整備事業へ利用</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公共施設総合管理基金 </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　公共施設調査費へ利用</a:t>
          </a:r>
          <a:endPar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mn-lt"/>
              <a:ea typeface="+mn-ea"/>
              <a:cs typeface="+mn-cs"/>
            </a:rPr>
            <a:t>町、実施計画に基づいた子育て基金</a:t>
          </a:r>
          <a:r>
            <a:rPr kumimoji="1" lang="ja-JP" altLang="en-US" sz="1100">
              <a:solidFill>
                <a:schemeClr val="dk1"/>
              </a:solidFill>
              <a:effectLst/>
              <a:latin typeface="+mn-lt"/>
              <a:ea typeface="+mn-ea"/>
              <a:cs typeface="+mn-cs"/>
            </a:rPr>
            <a:t>、公共施設総合管理基金</a:t>
          </a:r>
          <a:r>
            <a:rPr kumimoji="1" lang="ja-JP" altLang="ja-JP" sz="1100">
              <a:solidFill>
                <a:schemeClr val="dk1"/>
              </a:solidFill>
              <a:effectLst/>
              <a:latin typeface="+mn-lt"/>
              <a:ea typeface="+mn-ea"/>
              <a:cs typeface="+mn-cs"/>
            </a:rPr>
            <a:t>の取り崩しを実施し、令和</a:t>
          </a:r>
          <a:r>
            <a:rPr kumimoji="1" lang="ja-JP" altLang="en-US" sz="1100">
              <a:solidFill>
                <a:schemeClr val="dk1"/>
              </a:solidFill>
              <a:effectLst/>
              <a:latin typeface="+mn-lt"/>
              <a:ea typeface="+mn-ea"/>
              <a:cs typeface="+mn-cs"/>
            </a:rPr>
            <a:t>４</a:t>
          </a:r>
          <a:r>
            <a:rPr kumimoji="1" lang="ja-JP" altLang="ja-JP" sz="1100">
              <a:solidFill>
                <a:schemeClr val="dk1"/>
              </a:solidFill>
              <a:effectLst/>
              <a:latin typeface="+mn-lt"/>
              <a:ea typeface="+mn-ea"/>
              <a:cs typeface="+mn-cs"/>
            </a:rPr>
            <a:t>年度以降に計画されている公共施設整備に向けて公共施設総合管理基金、子育て基金の積立を行った。また、森林環境譲与税、ふるさと納税について基金へ次年度事業への財源とするため積立を行った。</a:t>
          </a:r>
          <a:endParaRPr lang="ja-JP" altLang="ja-JP" sz="1400">
            <a:effectLst/>
          </a:endParaRPr>
        </a:p>
        <a:p>
          <a:r>
            <a:rPr kumimoji="1" lang="ja-JP" altLang="ja-JP" sz="1100">
              <a:solidFill>
                <a:schemeClr val="dk1"/>
              </a:solidFill>
              <a:effectLst/>
              <a:latin typeface="+mn-lt"/>
              <a:ea typeface="+mn-ea"/>
              <a:cs typeface="+mn-cs"/>
            </a:rPr>
            <a:t>いずれも町の長期計画により計画的な積立を行い事業を実施したことによる増減である。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公共施設個別施設計画の策定により、施設を安全に利用するために計画的に目的に沿った基金積立を行い、事業を確実に進められる基金の利用を行う。</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882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百円となり、</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決算ん積立により</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年末で約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百万円と財政健全化と自然災害をはじめとする緊急を要する事態への備えとして町の自主財源（町税）の２箇年分（約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億円）の財政調整基金を確保するために年間</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百万円以上の積立を確保できるように進めてきているが、財源不足額や、災害、国補正等の対応については、財源調整的な基金の取り崩し等により対応してきた。</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年度においては、取崩し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を実施しなかったことから</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百万円の積立分が増加となっ</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たものである</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昨今の自然災害をはじめとする緊急を要する事態への備えとして、災害復旧期間町の財政規模の２箇年分（約</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億円）の財政調整基金を確保するために段階的に積立を行う。（目標額達成は令和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年度末の基金残高は、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383</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増加となっている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　</a:t>
          </a:r>
          <a:endParaRPr lang="ja-JP" altLang="ja-JP" sz="1400">
            <a:effectLst/>
            <a:latin typeface="ＭＳ ゴシック" panose="020B0609070205080204" pitchFamily="49" charset="-128"/>
            <a:ea typeface="ＭＳ ゴシック" panose="020B0609070205080204" pitchFamily="49" charset="-128"/>
          </a:endParaRPr>
        </a:p>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広域連合による大型事業の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公債費財源として財源積立を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実施したことによる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ことが要因である。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・これまで実施してきた広域ごみ焼却施設の更新、今後はＣＡＴＶ光化の計画等大型事業による償還が始まることから、今後の財政状況を考慮し、公債費が増加することに対応するため、計画的な基金積立を</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今後も</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行っていくことが必要である。</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54E35364-7937-4490-8492-3B5AC8C78D1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D532948-EECA-4EBB-8B54-C5D94370D2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1716D96B-0A4A-4F08-A379-68A505462804}"/>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D53E7A4F-4A83-4A6A-9478-379A90BDE72C}"/>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C192A78-CE36-431A-B438-0432DD665F41}"/>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9A7DABF-F67E-4FFE-B941-5F83F1482E84}"/>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4544CEF3-2C50-4C6A-97EC-D109A517C702}"/>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5B56267D-5390-4017-9026-FEED5108B871}"/>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5E82E885-209B-45D5-884C-ED587B8AC4A9}"/>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5D4CEEC3-E785-4F23-8948-662B1BB12E7B}"/>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E3E1A16-11CD-4656-BD02-D75D91C06ABB}"/>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B974643-6A28-4802-9720-A2F1FA266499}"/>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3,935
215.93
4,554,519
4,364,535
154,787
2,732,836
4,029,520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F5C43BD-5A8F-40F2-9EDC-A5A073A45AED}"/>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6066AF76-F468-45C6-9B07-2ED79773A72D}"/>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11774554-D2A0-4D68-B6E8-7F32579C321C}"/>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717AB400-D780-4F97-BEE6-F95E954C2A81}"/>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D78A336A-789C-4659-993E-AA3D54FB158A}"/>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56991055-BEE6-4032-A22F-F18BCC5F24D3}"/>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9C48476-020A-4EA8-9F41-CCB5FFA436F6}"/>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47F3888A-5656-41BE-8CDE-E629D4BBBA8C}"/>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D7A5E59D-EE0C-4491-BF34-D069D037BFAB}"/>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EF579384-B723-47EC-B525-0C23EFFB1E58}"/>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14C57DFF-7E54-43CB-956B-F42EDE272E5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18055FC0-8AB5-494C-921C-EDC409C5A875}"/>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36AB2112-2951-4D95-AB03-088B674B481A}"/>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164518F7-88D7-4D96-8D25-4F2DE903B7E9}"/>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79729B0-E221-4B04-B168-D8258FBCF698}"/>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F09B769-9028-4D40-A07A-26689F3307BE}"/>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560C586-4BCD-495B-92EC-D683CFBE11FE}"/>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E1647128-B375-474E-BD8F-330C323DA330}"/>
            </a:ext>
          </a:extLst>
        </xdr:cNvPr>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8F2C6C96-7C4B-448A-BCEF-5699D46BC048}"/>
            </a:ext>
          </a:extLst>
        </xdr:cNvPr>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7FADE15C-F6FA-4252-AA7E-836B99A332B5}"/>
            </a:ext>
          </a:extLst>
        </xdr:cNvPr>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96EBF2E3-B50B-4C90-A8CF-FACEA93C4BC2}"/>
            </a:ext>
          </a:extLst>
        </xdr:cNvPr>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D62B245A-9C1B-44FA-84C0-87651B327F65}"/>
            </a:ext>
          </a:extLst>
        </xdr:cNvPr>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56B36F4F-39D5-48A4-8F28-F73F58AA5225}"/>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FBBFBE5D-738A-4F0B-B9F7-1BC936D512FF}"/>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21DDFBC0-212E-4C52-BE04-512CCA383C8F}"/>
            </a:ext>
          </a:extLst>
        </xdr:cNvPr>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F3C36F37-4E79-4735-BAC2-1B52D449E65F}"/>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4E7F3250-81DE-48E3-B902-2909C3D82438}"/>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4CA1B6BE-A178-44EB-B20D-BFB153648D59}"/>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8ECCBEA3-D7B9-4693-B310-D71F126660EC}"/>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D705E7C9-17DB-4401-A065-5B1E871C34DB}"/>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CAC3A533-EB8E-43D2-AFF9-A75A593F4F44}"/>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FCBE2590-29B2-4E26-9F8F-BC3A1CD18C9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AD1F168-9CDD-410C-B453-9BCCDBA4E0CB}"/>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F30A3261-A80B-4537-A0A1-8D3117CDD8F3}"/>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D22FD9E6-0D5B-411C-807E-1FBC2D8437BD}"/>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有形固定資産減価償却率は、類似団体平均値を下回り、全国平均、長野県平均と比較しても低い数値となっている。今後、固定資産台帳の整備を促進し公共施設等総合管理計画に基づき公共施設等の維持管理コスト、問題点・課題を協議し、維持管理等を進めていく。</a:t>
          </a:r>
          <a:endParaRPr lang="ja-JP" altLang="ja-JP">
            <a:effectLst/>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75D1CD53-95AC-434E-A4EB-C08DFE61ADB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72A14A70-2CDE-4691-9925-3EC62C20F185}"/>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7D1AF181-3E77-4F25-B0E2-00F32C3FB216}"/>
            </a:ext>
          </a:extLst>
        </xdr:cNvPr>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2EA5EE6-718B-4523-9CDB-A26CAFE6CBF0}"/>
            </a:ext>
          </a:extLst>
        </xdr:cNvPr>
        <xdr:cNvCxnSpPr/>
      </xdr:nvCxnSpPr>
      <xdr:spPr>
        <a:xfrm>
          <a:off x="1270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34</xdr:row>
      <xdr:rowOff>57541</xdr:rowOff>
    </xdr:from>
    <xdr:ext cx="410689" cy="225703"/>
    <xdr:sp macro="" textlink="">
      <xdr:nvSpPr>
        <xdr:cNvPr id="53" name="テキスト ボックス 52">
          <a:extLst>
            <a:ext uri="{FF2B5EF4-FFF2-40B4-BE49-F238E27FC236}">
              <a16:creationId xmlns:a16="http://schemas.microsoft.com/office/drawing/2014/main" id="{6287B44B-7DFC-46A2-AE61-466FE035A627}"/>
            </a:ext>
          </a:extLst>
        </xdr:cNvPr>
        <xdr:cNvSpPr txBox="1"/>
      </xdr:nvSpPr>
      <xdr:spPr>
        <a:xfrm>
          <a:off x="795811" y="58868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AF979A52-8AC6-4A92-B0B7-74BE167831AF}"/>
            </a:ext>
          </a:extLst>
        </xdr:cNvPr>
        <xdr:cNvCxnSpPr/>
      </xdr:nvCxnSpPr>
      <xdr:spPr>
        <a:xfrm>
          <a:off x="1270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D2D6ABF6-074F-45DC-943D-47F55D2833F9}"/>
            </a:ext>
          </a:extLst>
        </xdr:cNvPr>
        <xdr:cNvSpPr txBox="1"/>
      </xdr:nvSpPr>
      <xdr:spPr>
        <a:xfrm>
          <a:off x="847106" y="55270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507D4397-B584-4602-99C9-A4180CA71E6A}"/>
            </a:ext>
          </a:extLst>
        </xdr:cNvPr>
        <xdr:cNvCxnSpPr/>
      </xdr:nvCxnSpPr>
      <xdr:spPr>
        <a:xfrm>
          <a:off x="1270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9B0F74BC-3888-49A0-9F94-2654A69E98E1}"/>
            </a:ext>
          </a:extLst>
        </xdr:cNvPr>
        <xdr:cNvSpPr txBox="1"/>
      </xdr:nvSpPr>
      <xdr:spPr>
        <a:xfrm>
          <a:off x="847106" y="51671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0D313741-86FE-4A04-8F15-CDC2FBA37FD5}"/>
            </a:ext>
          </a:extLst>
        </xdr:cNvPr>
        <xdr:cNvCxnSpPr/>
      </xdr:nvCxnSpPr>
      <xdr:spPr>
        <a:xfrm>
          <a:off x="1270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548307B5-B3AB-4804-B620-BC7909694897}"/>
            </a:ext>
          </a:extLst>
        </xdr:cNvPr>
        <xdr:cNvSpPr txBox="1"/>
      </xdr:nvSpPr>
      <xdr:spPr>
        <a:xfrm>
          <a:off x="847106" y="48073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581109EF-197E-469E-AAD4-ADDE95878131}"/>
            </a:ext>
          </a:extLst>
        </xdr:cNvPr>
        <xdr:cNvCxnSpPr/>
      </xdr:nvCxnSpPr>
      <xdr:spPr>
        <a:xfrm>
          <a:off x="1270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4441D8A0-5D58-4E13-B7F9-D1A4817B8A06}"/>
            </a:ext>
          </a:extLst>
        </xdr:cNvPr>
        <xdr:cNvSpPr txBox="1"/>
      </xdr:nvSpPr>
      <xdr:spPr>
        <a:xfrm>
          <a:off x="847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060A2C44-86CC-453D-9409-7C07D18D28C2}"/>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3" name="テキスト ボックス 62">
          <a:extLst>
            <a:ext uri="{FF2B5EF4-FFF2-40B4-BE49-F238E27FC236}">
              <a16:creationId xmlns:a16="http://schemas.microsoft.com/office/drawing/2014/main" id="{64DB7B84-7573-4E59-864F-81B6629220B1}"/>
            </a:ext>
          </a:extLst>
        </xdr:cNvPr>
        <xdr:cNvSpPr txBox="1"/>
      </xdr:nvSpPr>
      <xdr:spPr>
        <a:xfrm>
          <a:off x="898403" y="40876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3BEC982A-B5D1-4ECD-A687-2380ADD1423E}"/>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87947</xdr:rowOff>
    </xdr:from>
    <xdr:to>
      <xdr:col>23</xdr:col>
      <xdr:colOff>85090</xdr:colOff>
      <xdr:row>33</xdr:row>
      <xdr:rowOff>92498</xdr:rowOff>
    </xdr:to>
    <xdr:cxnSp macro="">
      <xdr:nvCxnSpPr>
        <xdr:cNvPr id="65" name="直線コネクタ 64">
          <a:extLst>
            <a:ext uri="{FF2B5EF4-FFF2-40B4-BE49-F238E27FC236}">
              <a16:creationId xmlns:a16="http://schemas.microsoft.com/office/drawing/2014/main" id="{92745199-8BF0-4231-A4DA-19E62817A6DC}"/>
            </a:ext>
          </a:extLst>
        </xdr:cNvPr>
        <xdr:cNvCxnSpPr/>
      </xdr:nvCxnSpPr>
      <xdr:spPr>
        <a:xfrm flipV="1">
          <a:off x="4760595" y="4888547"/>
          <a:ext cx="1270" cy="861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96325</xdr:rowOff>
    </xdr:from>
    <xdr:ext cx="405111" cy="259045"/>
    <xdr:sp macro="" textlink="">
      <xdr:nvSpPr>
        <xdr:cNvPr id="66" name="有形固定資産減価償却率最小値テキスト">
          <a:extLst>
            <a:ext uri="{FF2B5EF4-FFF2-40B4-BE49-F238E27FC236}">
              <a16:creationId xmlns:a16="http://schemas.microsoft.com/office/drawing/2014/main" id="{CFC7BC1D-AA38-4764-9FFB-868A846FEF28}"/>
            </a:ext>
          </a:extLst>
        </xdr:cNvPr>
        <xdr:cNvSpPr txBox="1"/>
      </xdr:nvSpPr>
      <xdr:spPr>
        <a:xfrm>
          <a:off x="4813300" y="5754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92498</xdr:rowOff>
    </xdr:from>
    <xdr:to>
      <xdr:col>23</xdr:col>
      <xdr:colOff>174625</xdr:colOff>
      <xdr:row>33</xdr:row>
      <xdr:rowOff>92498</xdr:rowOff>
    </xdr:to>
    <xdr:cxnSp macro="">
      <xdr:nvCxnSpPr>
        <xdr:cNvPr id="67" name="直線コネクタ 66">
          <a:extLst>
            <a:ext uri="{FF2B5EF4-FFF2-40B4-BE49-F238E27FC236}">
              <a16:creationId xmlns:a16="http://schemas.microsoft.com/office/drawing/2014/main" id="{DC468A9E-151F-4242-9043-EF5EB52A8186}"/>
            </a:ext>
          </a:extLst>
        </xdr:cNvPr>
        <xdr:cNvCxnSpPr/>
      </xdr:nvCxnSpPr>
      <xdr:spPr>
        <a:xfrm>
          <a:off x="4673600" y="5750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27</xdr:row>
      <xdr:rowOff>34624</xdr:rowOff>
    </xdr:from>
    <xdr:ext cx="405111" cy="259045"/>
    <xdr:sp macro="" textlink="">
      <xdr:nvSpPr>
        <xdr:cNvPr id="68" name="有形固定資産減価償却率最大値テキスト">
          <a:extLst>
            <a:ext uri="{FF2B5EF4-FFF2-40B4-BE49-F238E27FC236}">
              <a16:creationId xmlns:a16="http://schemas.microsoft.com/office/drawing/2014/main" id="{E28CB639-8620-442A-909C-E2F29E14AB35}"/>
            </a:ext>
          </a:extLst>
        </xdr:cNvPr>
        <xdr:cNvSpPr txBox="1"/>
      </xdr:nvSpPr>
      <xdr:spPr>
        <a:xfrm>
          <a:off x="4813300" y="4663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87947</xdr:rowOff>
    </xdr:from>
    <xdr:to>
      <xdr:col>23</xdr:col>
      <xdr:colOff>174625</xdr:colOff>
      <xdr:row>28</xdr:row>
      <xdr:rowOff>87947</xdr:rowOff>
    </xdr:to>
    <xdr:cxnSp macro="">
      <xdr:nvCxnSpPr>
        <xdr:cNvPr id="69" name="直線コネクタ 68">
          <a:extLst>
            <a:ext uri="{FF2B5EF4-FFF2-40B4-BE49-F238E27FC236}">
              <a16:creationId xmlns:a16="http://schemas.microsoft.com/office/drawing/2014/main" id="{9090D572-1AC2-43D0-B6F7-401A81979854}"/>
            </a:ext>
          </a:extLst>
        </xdr:cNvPr>
        <xdr:cNvCxnSpPr/>
      </xdr:nvCxnSpPr>
      <xdr:spPr>
        <a:xfrm>
          <a:off x="4673600" y="4888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652</xdr:rowOff>
    </xdr:from>
    <xdr:ext cx="405111" cy="259045"/>
    <xdr:sp macro="" textlink="">
      <xdr:nvSpPr>
        <xdr:cNvPr id="70" name="有形固定資産減価償却率平均値テキスト">
          <a:extLst>
            <a:ext uri="{FF2B5EF4-FFF2-40B4-BE49-F238E27FC236}">
              <a16:creationId xmlns:a16="http://schemas.microsoft.com/office/drawing/2014/main" id="{A4F5D850-018E-4061-BFA3-77FA4E8AD18A}"/>
            </a:ext>
          </a:extLst>
        </xdr:cNvPr>
        <xdr:cNvSpPr txBox="1"/>
      </xdr:nvSpPr>
      <xdr:spPr>
        <a:xfrm>
          <a:off x="4813300" y="49727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22225</xdr:rowOff>
    </xdr:from>
    <xdr:to>
      <xdr:col>23</xdr:col>
      <xdr:colOff>136525</xdr:colOff>
      <xdr:row>29</xdr:row>
      <xdr:rowOff>123825</xdr:rowOff>
    </xdr:to>
    <xdr:sp macro="" textlink="">
      <xdr:nvSpPr>
        <xdr:cNvPr id="71" name="フローチャート: 判断 70">
          <a:extLst>
            <a:ext uri="{FF2B5EF4-FFF2-40B4-BE49-F238E27FC236}">
              <a16:creationId xmlns:a16="http://schemas.microsoft.com/office/drawing/2014/main" id="{979C2128-F41E-4F66-9B2E-FAFEFFBEE6EE}"/>
            </a:ext>
          </a:extLst>
        </xdr:cNvPr>
        <xdr:cNvSpPr/>
      </xdr:nvSpPr>
      <xdr:spPr>
        <a:xfrm>
          <a:off x="4711700" y="499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72" name="フローチャート: 判断 71">
          <a:extLst>
            <a:ext uri="{FF2B5EF4-FFF2-40B4-BE49-F238E27FC236}">
              <a16:creationId xmlns:a16="http://schemas.microsoft.com/office/drawing/2014/main" id="{38058F9E-D09A-4AE1-847A-4E9143D48242}"/>
            </a:ext>
          </a:extLst>
        </xdr:cNvPr>
        <xdr:cNvSpPr/>
      </xdr:nvSpPr>
      <xdr:spPr>
        <a:xfrm>
          <a:off x="4000500" y="5249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122449</xdr:rowOff>
    </xdr:from>
    <xdr:to>
      <xdr:col>15</xdr:col>
      <xdr:colOff>187325</xdr:colOff>
      <xdr:row>31</xdr:row>
      <xdr:rowOff>52599</xdr:rowOff>
    </xdr:to>
    <xdr:sp macro="" textlink="">
      <xdr:nvSpPr>
        <xdr:cNvPr id="73" name="フローチャート: 判断 72">
          <a:extLst>
            <a:ext uri="{FF2B5EF4-FFF2-40B4-BE49-F238E27FC236}">
              <a16:creationId xmlns:a16="http://schemas.microsoft.com/office/drawing/2014/main" id="{FA071BA2-0282-4251-B97D-196000F39A7C}"/>
            </a:ext>
          </a:extLst>
        </xdr:cNvPr>
        <xdr:cNvSpPr/>
      </xdr:nvSpPr>
      <xdr:spPr>
        <a:xfrm>
          <a:off x="3238500" y="5265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99060</xdr:rowOff>
    </xdr:from>
    <xdr:to>
      <xdr:col>11</xdr:col>
      <xdr:colOff>187325</xdr:colOff>
      <xdr:row>31</xdr:row>
      <xdr:rowOff>29210</xdr:rowOff>
    </xdr:to>
    <xdr:sp macro="" textlink="">
      <xdr:nvSpPr>
        <xdr:cNvPr id="74" name="フローチャート: 判断 73">
          <a:extLst>
            <a:ext uri="{FF2B5EF4-FFF2-40B4-BE49-F238E27FC236}">
              <a16:creationId xmlns:a16="http://schemas.microsoft.com/office/drawing/2014/main" id="{96F685D3-5497-4BCE-9DA5-83DCE4390D4C}"/>
            </a:ext>
          </a:extLst>
        </xdr:cNvPr>
        <xdr:cNvSpPr/>
      </xdr:nvSpPr>
      <xdr:spPr>
        <a:xfrm>
          <a:off x="2476500" y="524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37888</xdr:rowOff>
    </xdr:from>
    <xdr:to>
      <xdr:col>7</xdr:col>
      <xdr:colOff>187325</xdr:colOff>
      <xdr:row>30</xdr:row>
      <xdr:rowOff>139488</xdr:rowOff>
    </xdr:to>
    <xdr:sp macro="" textlink="">
      <xdr:nvSpPr>
        <xdr:cNvPr id="75" name="フローチャート: 判断 74">
          <a:extLst>
            <a:ext uri="{FF2B5EF4-FFF2-40B4-BE49-F238E27FC236}">
              <a16:creationId xmlns:a16="http://schemas.microsoft.com/office/drawing/2014/main" id="{19F58009-7A84-4200-A182-77D6DB11326A}"/>
            </a:ext>
          </a:extLst>
        </xdr:cNvPr>
        <xdr:cNvSpPr/>
      </xdr:nvSpPr>
      <xdr:spPr>
        <a:xfrm>
          <a:off x="1714500" y="51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C6599F3A-D8DF-47CF-A74B-D60FCDC81A67}"/>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A8ABC10E-6607-47F1-9089-9647E6533112}"/>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67960BEC-2562-466D-AB8D-2E05688D1153}"/>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5D986074-9D22-426D-9006-2B1B67E4759A}"/>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6C2FC6F9-B0E1-43FE-B10A-2F4AFA56862A}"/>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37147</xdr:rowOff>
    </xdr:from>
    <xdr:to>
      <xdr:col>23</xdr:col>
      <xdr:colOff>136525</xdr:colOff>
      <xdr:row>28</xdr:row>
      <xdr:rowOff>138747</xdr:rowOff>
    </xdr:to>
    <xdr:sp macro="" textlink="">
      <xdr:nvSpPr>
        <xdr:cNvPr id="81" name="楕円 80">
          <a:extLst>
            <a:ext uri="{FF2B5EF4-FFF2-40B4-BE49-F238E27FC236}">
              <a16:creationId xmlns:a16="http://schemas.microsoft.com/office/drawing/2014/main" id="{1A90F1E9-1319-4A00-A781-6C7A41F48336}"/>
            </a:ext>
          </a:extLst>
        </xdr:cNvPr>
        <xdr:cNvSpPr/>
      </xdr:nvSpPr>
      <xdr:spPr>
        <a:xfrm>
          <a:off x="4711700" y="483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161624</xdr:rowOff>
    </xdr:from>
    <xdr:ext cx="405111" cy="259045"/>
    <xdr:sp macro="" textlink="">
      <xdr:nvSpPr>
        <xdr:cNvPr id="82" name="有形固定資産減価償却率該当値テキスト">
          <a:extLst>
            <a:ext uri="{FF2B5EF4-FFF2-40B4-BE49-F238E27FC236}">
              <a16:creationId xmlns:a16="http://schemas.microsoft.com/office/drawing/2014/main" id="{3DDFA73A-837B-450D-BA65-A7BD62AC0E49}"/>
            </a:ext>
          </a:extLst>
        </xdr:cNvPr>
        <xdr:cNvSpPr txBox="1"/>
      </xdr:nvSpPr>
      <xdr:spPr>
        <a:xfrm>
          <a:off x="4813300" y="4790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8361</xdr:rowOff>
    </xdr:from>
    <xdr:to>
      <xdr:col>19</xdr:col>
      <xdr:colOff>187325</xdr:colOff>
      <xdr:row>28</xdr:row>
      <xdr:rowOff>109961</xdr:rowOff>
    </xdr:to>
    <xdr:sp macro="" textlink="">
      <xdr:nvSpPr>
        <xdr:cNvPr id="83" name="楕円 82">
          <a:extLst>
            <a:ext uri="{FF2B5EF4-FFF2-40B4-BE49-F238E27FC236}">
              <a16:creationId xmlns:a16="http://schemas.microsoft.com/office/drawing/2014/main" id="{88B4E879-0C98-40B6-B77A-4E83B8381B2E}"/>
            </a:ext>
          </a:extLst>
        </xdr:cNvPr>
        <xdr:cNvSpPr/>
      </xdr:nvSpPr>
      <xdr:spPr>
        <a:xfrm>
          <a:off x="4000500" y="480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59161</xdr:rowOff>
    </xdr:from>
    <xdr:to>
      <xdr:col>23</xdr:col>
      <xdr:colOff>85725</xdr:colOff>
      <xdr:row>28</xdr:row>
      <xdr:rowOff>87947</xdr:rowOff>
    </xdr:to>
    <xdr:cxnSp macro="">
      <xdr:nvCxnSpPr>
        <xdr:cNvPr id="84" name="直線コネクタ 83">
          <a:extLst>
            <a:ext uri="{FF2B5EF4-FFF2-40B4-BE49-F238E27FC236}">
              <a16:creationId xmlns:a16="http://schemas.microsoft.com/office/drawing/2014/main" id="{BB06C5BB-0978-4988-A496-41EECD0DB1C6}"/>
            </a:ext>
          </a:extLst>
        </xdr:cNvPr>
        <xdr:cNvCxnSpPr/>
      </xdr:nvCxnSpPr>
      <xdr:spPr>
        <a:xfrm>
          <a:off x="4051300" y="4859761"/>
          <a:ext cx="711200" cy="2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18627</xdr:rowOff>
    </xdr:from>
    <xdr:to>
      <xdr:col>15</xdr:col>
      <xdr:colOff>187325</xdr:colOff>
      <xdr:row>29</xdr:row>
      <xdr:rowOff>120227</xdr:rowOff>
    </xdr:to>
    <xdr:sp macro="" textlink="">
      <xdr:nvSpPr>
        <xdr:cNvPr id="85" name="楕円 84">
          <a:extLst>
            <a:ext uri="{FF2B5EF4-FFF2-40B4-BE49-F238E27FC236}">
              <a16:creationId xmlns:a16="http://schemas.microsoft.com/office/drawing/2014/main" id="{6E561F2B-59C8-4756-8AF0-0314ED0A3397}"/>
            </a:ext>
          </a:extLst>
        </xdr:cNvPr>
        <xdr:cNvSpPr/>
      </xdr:nvSpPr>
      <xdr:spPr>
        <a:xfrm>
          <a:off x="3238500" y="49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59161</xdr:rowOff>
    </xdr:from>
    <xdr:to>
      <xdr:col>19</xdr:col>
      <xdr:colOff>136525</xdr:colOff>
      <xdr:row>29</xdr:row>
      <xdr:rowOff>69427</xdr:rowOff>
    </xdr:to>
    <xdr:cxnSp macro="">
      <xdr:nvCxnSpPr>
        <xdr:cNvPr id="86" name="直線コネクタ 85">
          <a:extLst>
            <a:ext uri="{FF2B5EF4-FFF2-40B4-BE49-F238E27FC236}">
              <a16:creationId xmlns:a16="http://schemas.microsoft.com/office/drawing/2014/main" id="{53A932B3-5331-4832-91B6-7916FAA8D17B}"/>
            </a:ext>
          </a:extLst>
        </xdr:cNvPr>
        <xdr:cNvCxnSpPr/>
      </xdr:nvCxnSpPr>
      <xdr:spPr>
        <a:xfrm flipV="1">
          <a:off x="3289300" y="4859761"/>
          <a:ext cx="762000" cy="18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125307</xdr:rowOff>
    </xdr:from>
    <xdr:to>
      <xdr:col>11</xdr:col>
      <xdr:colOff>187325</xdr:colOff>
      <xdr:row>29</xdr:row>
      <xdr:rowOff>55457</xdr:rowOff>
    </xdr:to>
    <xdr:sp macro="" textlink="">
      <xdr:nvSpPr>
        <xdr:cNvPr id="87" name="楕円 86">
          <a:extLst>
            <a:ext uri="{FF2B5EF4-FFF2-40B4-BE49-F238E27FC236}">
              <a16:creationId xmlns:a16="http://schemas.microsoft.com/office/drawing/2014/main" id="{D71E7DAF-0099-41C8-9719-2DA98284EC83}"/>
            </a:ext>
          </a:extLst>
        </xdr:cNvPr>
        <xdr:cNvSpPr/>
      </xdr:nvSpPr>
      <xdr:spPr>
        <a:xfrm>
          <a:off x="2476500" y="492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4657</xdr:rowOff>
    </xdr:from>
    <xdr:to>
      <xdr:col>15</xdr:col>
      <xdr:colOff>136525</xdr:colOff>
      <xdr:row>29</xdr:row>
      <xdr:rowOff>69427</xdr:rowOff>
    </xdr:to>
    <xdr:cxnSp macro="">
      <xdr:nvCxnSpPr>
        <xdr:cNvPr id="88" name="直線コネクタ 87">
          <a:extLst>
            <a:ext uri="{FF2B5EF4-FFF2-40B4-BE49-F238E27FC236}">
              <a16:creationId xmlns:a16="http://schemas.microsoft.com/office/drawing/2014/main" id="{58113F69-51B6-4236-8B0E-21EAEEBC9333}"/>
            </a:ext>
          </a:extLst>
        </xdr:cNvPr>
        <xdr:cNvCxnSpPr/>
      </xdr:nvCxnSpPr>
      <xdr:spPr>
        <a:xfrm>
          <a:off x="2527300" y="4976707"/>
          <a:ext cx="762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30480</xdr:rowOff>
    </xdr:from>
    <xdr:to>
      <xdr:col>7</xdr:col>
      <xdr:colOff>187325</xdr:colOff>
      <xdr:row>27</xdr:row>
      <xdr:rowOff>132080</xdr:rowOff>
    </xdr:to>
    <xdr:sp macro="" textlink="">
      <xdr:nvSpPr>
        <xdr:cNvPr id="89" name="楕円 88">
          <a:extLst>
            <a:ext uri="{FF2B5EF4-FFF2-40B4-BE49-F238E27FC236}">
              <a16:creationId xmlns:a16="http://schemas.microsoft.com/office/drawing/2014/main" id="{88360526-753E-4ABA-9E58-595ADC2075AF}"/>
            </a:ext>
          </a:extLst>
        </xdr:cNvPr>
        <xdr:cNvSpPr/>
      </xdr:nvSpPr>
      <xdr:spPr>
        <a:xfrm>
          <a:off x="1714500" y="465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81280</xdr:rowOff>
    </xdr:from>
    <xdr:to>
      <xdr:col>11</xdr:col>
      <xdr:colOff>136525</xdr:colOff>
      <xdr:row>29</xdr:row>
      <xdr:rowOff>4657</xdr:rowOff>
    </xdr:to>
    <xdr:cxnSp macro="">
      <xdr:nvCxnSpPr>
        <xdr:cNvPr id="90" name="直線コネクタ 89">
          <a:extLst>
            <a:ext uri="{FF2B5EF4-FFF2-40B4-BE49-F238E27FC236}">
              <a16:creationId xmlns:a16="http://schemas.microsoft.com/office/drawing/2014/main" id="{555E9C69-4E19-4F81-91A7-46D16D26CAA9}"/>
            </a:ext>
          </a:extLst>
        </xdr:cNvPr>
        <xdr:cNvCxnSpPr/>
      </xdr:nvCxnSpPr>
      <xdr:spPr>
        <a:xfrm>
          <a:off x="1765300" y="4710430"/>
          <a:ext cx="762000" cy="266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27534</xdr:rowOff>
    </xdr:from>
    <xdr:ext cx="405111" cy="259045"/>
    <xdr:sp macro="" textlink="">
      <xdr:nvSpPr>
        <xdr:cNvPr id="91" name="n_1aveValue有形固定資産減価償却率">
          <a:extLst>
            <a:ext uri="{FF2B5EF4-FFF2-40B4-BE49-F238E27FC236}">
              <a16:creationId xmlns:a16="http://schemas.microsoft.com/office/drawing/2014/main" id="{4DA1F1C5-3D23-45B8-B700-63BDD39BC70D}"/>
            </a:ext>
          </a:extLst>
        </xdr:cNvPr>
        <xdr:cNvSpPr txBox="1"/>
      </xdr:nvSpPr>
      <xdr:spPr>
        <a:xfrm>
          <a:off x="3836044" y="5342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43726</xdr:rowOff>
    </xdr:from>
    <xdr:ext cx="405111" cy="259045"/>
    <xdr:sp macro="" textlink="">
      <xdr:nvSpPr>
        <xdr:cNvPr id="92" name="n_2aveValue有形固定資産減価償却率">
          <a:extLst>
            <a:ext uri="{FF2B5EF4-FFF2-40B4-BE49-F238E27FC236}">
              <a16:creationId xmlns:a16="http://schemas.microsoft.com/office/drawing/2014/main" id="{A8A94A8E-E653-41F0-A2D4-C2D04D875CA0}"/>
            </a:ext>
          </a:extLst>
        </xdr:cNvPr>
        <xdr:cNvSpPr txBox="1"/>
      </xdr:nvSpPr>
      <xdr:spPr>
        <a:xfrm>
          <a:off x="3086744" y="5358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20337</xdr:rowOff>
    </xdr:from>
    <xdr:ext cx="405111" cy="259045"/>
    <xdr:sp macro="" textlink="">
      <xdr:nvSpPr>
        <xdr:cNvPr id="93" name="n_3aveValue有形固定資産減価償却率">
          <a:extLst>
            <a:ext uri="{FF2B5EF4-FFF2-40B4-BE49-F238E27FC236}">
              <a16:creationId xmlns:a16="http://schemas.microsoft.com/office/drawing/2014/main" id="{FCB3B915-7833-45DA-A230-C4278A9EC947}"/>
            </a:ext>
          </a:extLst>
        </xdr:cNvPr>
        <xdr:cNvSpPr txBox="1"/>
      </xdr:nvSpPr>
      <xdr:spPr>
        <a:xfrm>
          <a:off x="2324744" y="5335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130615</xdr:rowOff>
    </xdr:from>
    <xdr:ext cx="405111" cy="259045"/>
    <xdr:sp macro="" textlink="">
      <xdr:nvSpPr>
        <xdr:cNvPr id="94" name="n_4aveValue有形固定資産減価償却率">
          <a:extLst>
            <a:ext uri="{FF2B5EF4-FFF2-40B4-BE49-F238E27FC236}">
              <a16:creationId xmlns:a16="http://schemas.microsoft.com/office/drawing/2014/main" id="{A774428E-2239-4CFA-9A06-CB4C750100E9}"/>
            </a:ext>
          </a:extLst>
        </xdr:cNvPr>
        <xdr:cNvSpPr txBox="1"/>
      </xdr:nvSpPr>
      <xdr:spPr>
        <a:xfrm>
          <a:off x="1562744" y="5274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126488</xdr:rowOff>
    </xdr:from>
    <xdr:ext cx="405111" cy="259045"/>
    <xdr:sp macro="" textlink="">
      <xdr:nvSpPr>
        <xdr:cNvPr id="95" name="n_1mainValue有形固定資産減価償却率">
          <a:extLst>
            <a:ext uri="{FF2B5EF4-FFF2-40B4-BE49-F238E27FC236}">
              <a16:creationId xmlns:a16="http://schemas.microsoft.com/office/drawing/2014/main" id="{A62798F4-5AF8-451A-8420-23C2DF6D1DD4}"/>
            </a:ext>
          </a:extLst>
        </xdr:cNvPr>
        <xdr:cNvSpPr txBox="1"/>
      </xdr:nvSpPr>
      <xdr:spPr>
        <a:xfrm>
          <a:off x="3836044" y="458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136754</xdr:rowOff>
    </xdr:from>
    <xdr:ext cx="405111" cy="259045"/>
    <xdr:sp macro="" textlink="">
      <xdr:nvSpPr>
        <xdr:cNvPr id="96" name="n_2mainValue有形固定資産減価償却率">
          <a:extLst>
            <a:ext uri="{FF2B5EF4-FFF2-40B4-BE49-F238E27FC236}">
              <a16:creationId xmlns:a16="http://schemas.microsoft.com/office/drawing/2014/main" id="{7E21E7F7-AD58-4AAC-B654-295CC7698BED}"/>
            </a:ext>
          </a:extLst>
        </xdr:cNvPr>
        <xdr:cNvSpPr txBox="1"/>
      </xdr:nvSpPr>
      <xdr:spPr>
        <a:xfrm>
          <a:off x="3086744" y="476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71984</xdr:rowOff>
    </xdr:from>
    <xdr:ext cx="405111" cy="259045"/>
    <xdr:sp macro="" textlink="">
      <xdr:nvSpPr>
        <xdr:cNvPr id="97" name="n_3mainValue有形固定資産減価償却率">
          <a:extLst>
            <a:ext uri="{FF2B5EF4-FFF2-40B4-BE49-F238E27FC236}">
              <a16:creationId xmlns:a16="http://schemas.microsoft.com/office/drawing/2014/main" id="{5115B166-9334-414C-8521-87C9E6C61118}"/>
            </a:ext>
          </a:extLst>
        </xdr:cNvPr>
        <xdr:cNvSpPr txBox="1"/>
      </xdr:nvSpPr>
      <xdr:spPr>
        <a:xfrm>
          <a:off x="2324744" y="47011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25</xdr:row>
      <xdr:rowOff>148607</xdr:rowOff>
    </xdr:from>
    <xdr:ext cx="405111" cy="259045"/>
    <xdr:sp macro="" textlink="">
      <xdr:nvSpPr>
        <xdr:cNvPr id="98" name="n_4mainValue有形固定資産減価償却率">
          <a:extLst>
            <a:ext uri="{FF2B5EF4-FFF2-40B4-BE49-F238E27FC236}">
              <a16:creationId xmlns:a16="http://schemas.microsoft.com/office/drawing/2014/main" id="{92F15404-4CE8-42C7-9A03-F6795EBC410B}"/>
            </a:ext>
          </a:extLst>
        </xdr:cNvPr>
        <xdr:cNvSpPr txBox="1"/>
      </xdr:nvSpPr>
      <xdr:spPr>
        <a:xfrm>
          <a:off x="1562744" y="443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BDB25F8-77C3-41D6-B67F-63307F8FDB15}"/>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E29F043F-5A13-4C2D-9696-43107E7028E3}"/>
            </a:ext>
          </a:extLst>
        </xdr:cNvPr>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49B07F40-B1FE-48AE-BE23-95CD6B9C160A}"/>
            </a:ext>
          </a:extLst>
        </xdr:cNvPr>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[ 298.2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7D07876-B478-40B9-AA3F-9D5FE7F35B38}"/>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E0310377-B291-42A1-BB53-B2E7C1355C3B}"/>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2E360CF8-9E70-48A0-8954-20E636ABFEC2}"/>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D315E68A-544A-4210-9531-6291F31DA386}"/>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E42E667B-C2B5-4BEA-A79D-1E84FB098424}"/>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1C7664EA-77D1-402A-AEA0-A1C2D0F30CE5}"/>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08992D4F-C71D-46A9-9828-3C32DF332116}"/>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B09277A4-B264-49B5-9AC0-99F1964D7E15}"/>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D80D3FE2-1906-4126-9620-F1B3045074E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B1675B09-26C5-4524-AB44-CF0158F7AA4B}"/>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債務償還可能年数は、全国、長野県平均どちらも下回っているものの、類似団体平均を上回っている。これは地方債の抑制と繰り上げ償還を実施してきた成果ではあるが、事業財源に基金を取崩して充当し</a:t>
          </a:r>
          <a:r>
            <a:rPr kumimoji="1" lang="ja-JP" altLang="en-US" sz="1100">
              <a:solidFill>
                <a:schemeClr val="dk1"/>
              </a:solidFill>
              <a:effectLst/>
              <a:latin typeface="+mn-lt"/>
              <a:ea typeface="+mn-ea"/>
              <a:cs typeface="+mn-cs"/>
            </a:rPr>
            <a:t>たことから充当</a:t>
          </a:r>
          <a:r>
            <a:rPr kumimoji="1" lang="ja-JP" altLang="ja-JP" sz="1100">
              <a:solidFill>
                <a:schemeClr val="dk1"/>
              </a:solidFill>
              <a:effectLst/>
              <a:latin typeface="+mn-lt"/>
              <a:ea typeface="+mn-ea"/>
              <a:cs typeface="+mn-cs"/>
            </a:rPr>
            <a:t>可能基金が減少しているため、今後の事業計画を精査するとともに充当可能基金を設定水準まで積み立てられるように進めていく。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98EB27A-2969-4410-A9FE-21A5EA3C3503}"/>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0AB5AB38-4C0E-4033-8808-FCBC047D2924}"/>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4" name="テキスト ボックス 113">
          <a:extLst>
            <a:ext uri="{FF2B5EF4-FFF2-40B4-BE49-F238E27FC236}">
              <a16:creationId xmlns:a16="http://schemas.microsoft.com/office/drawing/2014/main" id="{7647771C-9624-48DA-BB85-B03DFBF8CEED}"/>
            </a:ext>
          </a:extLst>
        </xdr:cNvPr>
        <xdr:cNvSpPr txBox="1"/>
      </xdr:nvSpPr>
      <xdr:spPr>
        <a:xfrm>
          <a:off x="10828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115" name="直線コネクタ 114">
          <a:extLst>
            <a:ext uri="{FF2B5EF4-FFF2-40B4-BE49-F238E27FC236}">
              <a16:creationId xmlns:a16="http://schemas.microsoft.com/office/drawing/2014/main" id="{0B6D9F9A-C2E8-4C82-84A0-EAC9C20FFFA2}"/>
            </a:ext>
          </a:extLst>
        </xdr:cNvPr>
        <xdr:cNvCxnSpPr/>
      </xdr:nvCxnSpPr>
      <xdr:spPr>
        <a:xfrm>
          <a:off x="11303000" y="59086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116" name="テキスト ボックス 115">
          <a:extLst>
            <a:ext uri="{FF2B5EF4-FFF2-40B4-BE49-F238E27FC236}">
              <a16:creationId xmlns:a16="http://schemas.microsoft.com/office/drawing/2014/main" id="{BCD44F52-D6BE-4593-946A-F8BCD1483073}"/>
            </a:ext>
          </a:extLst>
        </xdr:cNvPr>
        <xdr:cNvSpPr txBox="1"/>
      </xdr:nvSpPr>
      <xdr:spPr>
        <a:xfrm>
          <a:off x="10828811" y="5814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7" name="直線コネクタ 116">
          <a:extLst>
            <a:ext uri="{FF2B5EF4-FFF2-40B4-BE49-F238E27FC236}">
              <a16:creationId xmlns:a16="http://schemas.microsoft.com/office/drawing/2014/main" id="{1937661E-4C44-43E8-BED0-BA88D9CB9C18}"/>
            </a:ext>
          </a:extLst>
        </xdr:cNvPr>
        <xdr:cNvCxnSpPr/>
      </xdr:nvCxnSpPr>
      <xdr:spPr>
        <a:xfrm>
          <a:off x="11303000" y="5476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8" name="テキスト ボックス 117">
          <a:extLst>
            <a:ext uri="{FF2B5EF4-FFF2-40B4-BE49-F238E27FC236}">
              <a16:creationId xmlns:a16="http://schemas.microsoft.com/office/drawing/2014/main" id="{1829EE10-732E-47FC-AB81-C003263A4353}"/>
            </a:ext>
          </a:extLst>
        </xdr:cNvPr>
        <xdr:cNvSpPr txBox="1"/>
      </xdr:nvSpPr>
      <xdr:spPr>
        <a:xfrm>
          <a:off x="10828811" y="5383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9" name="直線コネクタ 118">
          <a:extLst>
            <a:ext uri="{FF2B5EF4-FFF2-40B4-BE49-F238E27FC236}">
              <a16:creationId xmlns:a16="http://schemas.microsoft.com/office/drawing/2014/main" id="{65F16F3E-93A6-41BA-B5F8-F89F06ED6634}"/>
            </a:ext>
          </a:extLst>
        </xdr:cNvPr>
        <xdr:cNvCxnSpPr/>
      </xdr:nvCxnSpPr>
      <xdr:spPr>
        <a:xfrm>
          <a:off x="11303000" y="50450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150674</xdr:rowOff>
    </xdr:from>
    <xdr:ext cx="410689" cy="225703"/>
    <xdr:sp macro="" textlink="">
      <xdr:nvSpPr>
        <xdr:cNvPr id="120" name="テキスト ボックス 119">
          <a:extLst>
            <a:ext uri="{FF2B5EF4-FFF2-40B4-BE49-F238E27FC236}">
              <a16:creationId xmlns:a16="http://schemas.microsoft.com/office/drawing/2014/main" id="{6FB1D962-3D27-4B52-B8D7-0450DD2D04EE}"/>
            </a:ext>
          </a:extLst>
        </xdr:cNvPr>
        <xdr:cNvSpPr txBox="1"/>
      </xdr:nvSpPr>
      <xdr:spPr>
        <a:xfrm>
          <a:off x="10828811" y="49512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21" name="直線コネクタ 120">
          <a:extLst>
            <a:ext uri="{FF2B5EF4-FFF2-40B4-BE49-F238E27FC236}">
              <a16:creationId xmlns:a16="http://schemas.microsoft.com/office/drawing/2014/main" id="{67143C32-40EC-475D-802D-22F173283D3F}"/>
            </a:ext>
          </a:extLst>
        </xdr:cNvPr>
        <xdr:cNvCxnSpPr/>
      </xdr:nvCxnSpPr>
      <xdr:spPr>
        <a:xfrm>
          <a:off x="11303000" y="46132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26</xdr:row>
      <xdr:rowOff>61774</xdr:rowOff>
    </xdr:from>
    <xdr:ext cx="308097" cy="225703"/>
    <xdr:sp macro="" textlink="">
      <xdr:nvSpPr>
        <xdr:cNvPr id="122" name="テキスト ボックス 121">
          <a:extLst>
            <a:ext uri="{FF2B5EF4-FFF2-40B4-BE49-F238E27FC236}">
              <a16:creationId xmlns:a16="http://schemas.microsoft.com/office/drawing/2014/main" id="{05392254-1144-4D59-BBFC-1A99081C049C}"/>
            </a:ext>
          </a:extLst>
        </xdr:cNvPr>
        <xdr:cNvSpPr txBox="1"/>
      </xdr:nvSpPr>
      <xdr:spPr>
        <a:xfrm>
          <a:off x="10931403" y="45194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955A4ED4-6B86-44E5-9564-65FBCDD50BC3}"/>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4" name="債務償還比率グラフ枠">
          <a:extLst>
            <a:ext uri="{FF2B5EF4-FFF2-40B4-BE49-F238E27FC236}">
              <a16:creationId xmlns:a16="http://schemas.microsoft.com/office/drawing/2014/main" id="{E00B01FA-31E8-4DD5-899C-DC446777499B}"/>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155575</xdr:rowOff>
    </xdr:from>
    <xdr:to>
      <xdr:col>76</xdr:col>
      <xdr:colOff>21589</xdr:colOff>
      <xdr:row>33</xdr:row>
      <xdr:rowOff>122365</xdr:rowOff>
    </xdr:to>
    <xdr:cxnSp macro="">
      <xdr:nvCxnSpPr>
        <xdr:cNvPr id="125" name="直線コネクタ 124">
          <a:extLst>
            <a:ext uri="{FF2B5EF4-FFF2-40B4-BE49-F238E27FC236}">
              <a16:creationId xmlns:a16="http://schemas.microsoft.com/office/drawing/2014/main" id="{7AC8BA71-A932-4934-97CF-C302897851F3}"/>
            </a:ext>
          </a:extLst>
        </xdr:cNvPr>
        <xdr:cNvCxnSpPr/>
      </xdr:nvCxnSpPr>
      <xdr:spPr>
        <a:xfrm flipV="1">
          <a:off x="14793595" y="4613275"/>
          <a:ext cx="1269" cy="1166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126192</xdr:rowOff>
    </xdr:from>
    <xdr:ext cx="469744" cy="259045"/>
    <xdr:sp macro="" textlink="">
      <xdr:nvSpPr>
        <xdr:cNvPr id="126" name="債務償還比率最小値テキスト">
          <a:extLst>
            <a:ext uri="{FF2B5EF4-FFF2-40B4-BE49-F238E27FC236}">
              <a16:creationId xmlns:a16="http://schemas.microsoft.com/office/drawing/2014/main" id="{1607BD0E-B175-4B7F-82B5-BBF270ED1412}"/>
            </a:ext>
          </a:extLst>
        </xdr:cNvPr>
        <xdr:cNvSpPr txBox="1"/>
      </xdr:nvSpPr>
      <xdr:spPr>
        <a:xfrm>
          <a:off x="14846300" y="578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122365</xdr:rowOff>
    </xdr:from>
    <xdr:to>
      <xdr:col>76</xdr:col>
      <xdr:colOff>111125</xdr:colOff>
      <xdr:row>33</xdr:row>
      <xdr:rowOff>122365</xdr:rowOff>
    </xdr:to>
    <xdr:cxnSp macro="">
      <xdr:nvCxnSpPr>
        <xdr:cNvPr id="127" name="直線コネクタ 126">
          <a:extLst>
            <a:ext uri="{FF2B5EF4-FFF2-40B4-BE49-F238E27FC236}">
              <a16:creationId xmlns:a16="http://schemas.microsoft.com/office/drawing/2014/main" id="{143D2F3E-B4D0-40E4-B6B7-ED55E1237618}"/>
            </a:ext>
          </a:extLst>
        </xdr:cNvPr>
        <xdr:cNvCxnSpPr/>
      </xdr:nvCxnSpPr>
      <xdr:spPr>
        <a:xfrm>
          <a:off x="14706600" y="5780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102252</xdr:rowOff>
    </xdr:from>
    <xdr:ext cx="340478" cy="259045"/>
    <xdr:sp macro="" textlink="">
      <xdr:nvSpPr>
        <xdr:cNvPr id="128" name="債務償還比率最大値テキスト">
          <a:extLst>
            <a:ext uri="{FF2B5EF4-FFF2-40B4-BE49-F238E27FC236}">
              <a16:creationId xmlns:a16="http://schemas.microsoft.com/office/drawing/2014/main" id="{F7A5C453-6DCA-4C72-86A9-7535E236DBDF}"/>
            </a:ext>
          </a:extLst>
        </xdr:cNvPr>
        <xdr:cNvSpPr txBox="1"/>
      </xdr:nvSpPr>
      <xdr:spPr>
        <a:xfrm>
          <a:off x="14846300" y="43885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155575</xdr:rowOff>
    </xdr:from>
    <xdr:to>
      <xdr:col>76</xdr:col>
      <xdr:colOff>111125</xdr:colOff>
      <xdr:row>26</xdr:row>
      <xdr:rowOff>155575</xdr:rowOff>
    </xdr:to>
    <xdr:cxnSp macro="">
      <xdr:nvCxnSpPr>
        <xdr:cNvPr id="129" name="直線コネクタ 128">
          <a:extLst>
            <a:ext uri="{FF2B5EF4-FFF2-40B4-BE49-F238E27FC236}">
              <a16:creationId xmlns:a16="http://schemas.microsoft.com/office/drawing/2014/main" id="{99809441-DD4A-41C8-8B14-26B0C3637008}"/>
            </a:ext>
          </a:extLst>
        </xdr:cNvPr>
        <xdr:cNvCxnSpPr/>
      </xdr:nvCxnSpPr>
      <xdr:spPr>
        <a:xfrm>
          <a:off x="14706600" y="461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30446</xdr:rowOff>
    </xdr:from>
    <xdr:ext cx="469744" cy="259045"/>
    <xdr:sp macro="" textlink="">
      <xdr:nvSpPr>
        <xdr:cNvPr id="130" name="債務償還比率平均値テキスト">
          <a:extLst>
            <a:ext uri="{FF2B5EF4-FFF2-40B4-BE49-F238E27FC236}">
              <a16:creationId xmlns:a16="http://schemas.microsoft.com/office/drawing/2014/main" id="{738CD299-9882-4ED2-9DC4-943B3FC2EDC3}"/>
            </a:ext>
          </a:extLst>
        </xdr:cNvPr>
        <xdr:cNvSpPr txBox="1"/>
      </xdr:nvSpPr>
      <xdr:spPr>
        <a:xfrm>
          <a:off x="14846300" y="46595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7569</xdr:rowOff>
    </xdr:from>
    <xdr:to>
      <xdr:col>76</xdr:col>
      <xdr:colOff>73025</xdr:colOff>
      <xdr:row>28</xdr:row>
      <xdr:rowOff>109169</xdr:rowOff>
    </xdr:to>
    <xdr:sp macro="" textlink="">
      <xdr:nvSpPr>
        <xdr:cNvPr id="131" name="フローチャート: 判断 130">
          <a:extLst>
            <a:ext uri="{FF2B5EF4-FFF2-40B4-BE49-F238E27FC236}">
              <a16:creationId xmlns:a16="http://schemas.microsoft.com/office/drawing/2014/main" id="{F15145AD-F365-4853-85CC-9251EC4B301F}"/>
            </a:ext>
          </a:extLst>
        </xdr:cNvPr>
        <xdr:cNvSpPr/>
      </xdr:nvSpPr>
      <xdr:spPr>
        <a:xfrm>
          <a:off x="14744700" y="4808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63030</xdr:rowOff>
    </xdr:from>
    <xdr:to>
      <xdr:col>72</xdr:col>
      <xdr:colOff>123825</xdr:colOff>
      <xdr:row>29</xdr:row>
      <xdr:rowOff>164630</xdr:rowOff>
    </xdr:to>
    <xdr:sp macro="" textlink="">
      <xdr:nvSpPr>
        <xdr:cNvPr id="132" name="フローチャート: 判断 131">
          <a:extLst>
            <a:ext uri="{FF2B5EF4-FFF2-40B4-BE49-F238E27FC236}">
              <a16:creationId xmlns:a16="http://schemas.microsoft.com/office/drawing/2014/main" id="{8B70D29E-8A6C-469A-B24D-AB87B6D305CC}"/>
            </a:ext>
          </a:extLst>
        </xdr:cNvPr>
        <xdr:cNvSpPr/>
      </xdr:nvSpPr>
      <xdr:spPr>
        <a:xfrm>
          <a:off x="14033500" y="503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13779</xdr:rowOff>
    </xdr:from>
    <xdr:to>
      <xdr:col>68</xdr:col>
      <xdr:colOff>123825</xdr:colOff>
      <xdr:row>30</xdr:row>
      <xdr:rowOff>115379</xdr:rowOff>
    </xdr:to>
    <xdr:sp macro="" textlink="">
      <xdr:nvSpPr>
        <xdr:cNvPr id="133" name="フローチャート: 判断 132">
          <a:extLst>
            <a:ext uri="{FF2B5EF4-FFF2-40B4-BE49-F238E27FC236}">
              <a16:creationId xmlns:a16="http://schemas.microsoft.com/office/drawing/2014/main" id="{1968CDB4-FB21-49AD-900C-415FDB123D25}"/>
            </a:ext>
          </a:extLst>
        </xdr:cNvPr>
        <xdr:cNvSpPr/>
      </xdr:nvSpPr>
      <xdr:spPr>
        <a:xfrm>
          <a:off x="13271500" y="515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94120</xdr:rowOff>
    </xdr:from>
    <xdr:to>
      <xdr:col>64</xdr:col>
      <xdr:colOff>123825</xdr:colOff>
      <xdr:row>30</xdr:row>
      <xdr:rowOff>24270</xdr:rowOff>
    </xdr:to>
    <xdr:sp macro="" textlink="">
      <xdr:nvSpPr>
        <xdr:cNvPr id="134" name="フローチャート: 判断 133">
          <a:extLst>
            <a:ext uri="{FF2B5EF4-FFF2-40B4-BE49-F238E27FC236}">
              <a16:creationId xmlns:a16="http://schemas.microsoft.com/office/drawing/2014/main" id="{67E03044-2197-47D9-B0B8-E8033FE3DE73}"/>
            </a:ext>
          </a:extLst>
        </xdr:cNvPr>
        <xdr:cNvSpPr/>
      </xdr:nvSpPr>
      <xdr:spPr>
        <a:xfrm>
          <a:off x="12509500" y="506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136436</xdr:rowOff>
    </xdr:from>
    <xdr:to>
      <xdr:col>60</xdr:col>
      <xdr:colOff>123825</xdr:colOff>
      <xdr:row>30</xdr:row>
      <xdr:rowOff>66586</xdr:rowOff>
    </xdr:to>
    <xdr:sp macro="" textlink="">
      <xdr:nvSpPr>
        <xdr:cNvPr id="135" name="フローチャート: 判断 134">
          <a:extLst>
            <a:ext uri="{FF2B5EF4-FFF2-40B4-BE49-F238E27FC236}">
              <a16:creationId xmlns:a16="http://schemas.microsoft.com/office/drawing/2014/main" id="{E6A05472-C2DF-4E89-9238-0FE882567646}"/>
            </a:ext>
          </a:extLst>
        </xdr:cNvPr>
        <xdr:cNvSpPr/>
      </xdr:nvSpPr>
      <xdr:spPr>
        <a:xfrm>
          <a:off x="11747500" y="510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FA3643B6-AC64-4C25-AA4D-155F13A83174}"/>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7588671A-CA08-42DA-8661-226DEE9F1607}"/>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732DB334-69BE-4A47-9092-6347B0C1B873}"/>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7DBB2317-1B16-449C-9C7C-1E12D1A6631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F76EF0EC-3F6B-4827-96E9-D9BD928974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62789</xdr:rowOff>
    </xdr:from>
    <xdr:to>
      <xdr:col>76</xdr:col>
      <xdr:colOff>73025</xdr:colOff>
      <xdr:row>30</xdr:row>
      <xdr:rowOff>164389</xdr:rowOff>
    </xdr:to>
    <xdr:sp macro="" textlink="">
      <xdr:nvSpPr>
        <xdr:cNvPr id="141" name="楕円 140">
          <a:extLst>
            <a:ext uri="{FF2B5EF4-FFF2-40B4-BE49-F238E27FC236}">
              <a16:creationId xmlns:a16="http://schemas.microsoft.com/office/drawing/2014/main" id="{24A5BFD0-CD7F-4402-B5C9-1304BD79A598}"/>
            </a:ext>
          </a:extLst>
        </xdr:cNvPr>
        <xdr:cNvSpPr/>
      </xdr:nvSpPr>
      <xdr:spPr>
        <a:xfrm>
          <a:off x="14744700" y="520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41216</xdr:rowOff>
    </xdr:from>
    <xdr:ext cx="469744" cy="259045"/>
    <xdr:sp macro="" textlink="">
      <xdr:nvSpPr>
        <xdr:cNvPr id="142" name="債務償還比率該当値テキスト">
          <a:extLst>
            <a:ext uri="{FF2B5EF4-FFF2-40B4-BE49-F238E27FC236}">
              <a16:creationId xmlns:a16="http://schemas.microsoft.com/office/drawing/2014/main" id="{3F6B059A-CEF4-422E-90E0-C680C97FB934}"/>
            </a:ext>
          </a:extLst>
        </xdr:cNvPr>
        <xdr:cNvSpPr txBox="1"/>
      </xdr:nvSpPr>
      <xdr:spPr>
        <a:xfrm>
          <a:off x="14846300" y="518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120409</xdr:rowOff>
    </xdr:from>
    <xdr:to>
      <xdr:col>72</xdr:col>
      <xdr:colOff>123825</xdr:colOff>
      <xdr:row>32</xdr:row>
      <xdr:rowOff>50559</xdr:rowOff>
    </xdr:to>
    <xdr:sp macro="" textlink="">
      <xdr:nvSpPr>
        <xdr:cNvPr id="143" name="楕円 142">
          <a:extLst>
            <a:ext uri="{FF2B5EF4-FFF2-40B4-BE49-F238E27FC236}">
              <a16:creationId xmlns:a16="http://schemas.microsoft.com/office/drawing/2014/main" id="{4B74C14E-2A7A-4820-8EF5-38972451E726}"/>
            </a:ext>
          </a:extLst>
        </xdr:cNvPr>
        <xdr:cNvSpPr/>
      </xdr:nvSpPr>
      <xdr:spPr>
        <a:xfrm>
          <a:off x="14033500" y="543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113589</xdr:rowOff>
    </xdr:from>
    <xdr:to>
      <xdr:col>76</xdr:col>
      <xdr:colOff>22225</xdr:colOff>
      <xdr:row>31</xdr:row>
      <xdr:rowOff>171209</xdr:rowOff>
    </xdr:to>
    <xdr:cxnSp macro="">
      <xdr:nvCxnSpPr>
        <xdr:cNvPr id="144" name="直線コネクタ 143">
          <a:extLst>
            <a:ext uri="{FF2B5EF4-FFF2-40B4-BE49-F238E27FC236}">
              <a16:creationId xmlns:a16="http://schemas.microsoft.com/office/drawing/2014/main" id="{E03CF730-828D-4C74-A2D7-7E532531DA2A}"/>
            </a:ext>
          </a:extLst>
        </xdr:cNvPr>
        <xdr:cNvCxnSpPr/>
      </xdr:nvCxnSpPr>
      <xdr:spPr>
        <a:xfrm flipV="1">
          <a:off x="14084300" y="5257089"/>
          <a:ext cx="711200" cy="22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32</xdr:row>
      <xdr:rowOff>70726</xdr:rowOff>
    </xdr:from>
    <xdr:to>
      <xdr:col>68</xdr:col>
      <xdr:colOff>123825</xdr:colOff>
      <xdr:row>33</xdr:row>
      <xdr:rowOff>876</xdr:rowOff>
    </xdr:to>
    <xdr:sp macro="" textlink="">
      <xdr:nvSpPr>
        <xdr:cNvPr id="145" name="楕円 144">
          <a:extLst>
            <a:ext uri="{FF2B5EF4-FFF2-40B4-BE49-F238E27FC236}">
              <a16:creationId xmlns:a16="http://schemas.microsoft.com/office/drawing/2014/main" id="{2689A6EA-CF0D-4E3E-B8A4-A5FE2593CDE0}"/>
            </a:ext>
          </a:extLst>
        </xdr:cNvPr>
        <xdr:cNvSpPr/>
      </xdr:nvSpPr>
      <xdr:spPr>
        <a:xfrm>
          <a:off x="13271500" y="555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171209</xdr:rowOff>
    </xdr:from>
    <xdr:to>
      <xdr:col>72</xdr:col>
      <xdr:colOff>73025</xdr:colOff>
      <xdr:row>32</xdr:row>
      <xdr:rowOff>121526</xdr:rowOff>
    </xdr:to>
    <xdr:cxnSp macro="">
      <xdr:nvCxnSpPr>
        <xdr:cNvPr id="146" name="直線コネクタ 145">
          <a:extLst>
            <a:ext uri="{FF2B5EF4-FFF2-40B4-BE49-F238E27FC236}">
              <a16:creationId xmlns:a16="http://schemas.microsoft.com/office/drawing/2014/main" id="{A618ADDA-67A2-46F4-8D8F-23D463C212F9}"/>
            </a:ext>
          </a:extLst>
        </xdr:cNvPr>
        <xdr:cNvCxnSpPr/>
      </xdr:nvCxnSpPr>
      <xdr:spPr>
        <a:xfrm flipV="1">
          <a:off x="13322300" y="5486159"/>
          <a:ext cx="762000" cy="1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91453</xdr:rowOff>
    </xdr:from>
    <xdr:to>
      <xdr:col>64</xdr:col>
      <xdr:colOff>123825</xdr:colOff>
      <xdr:row>33</xdr:row>
      <xdr:rowOff>21603</xdr:rowOff>
    </xdr:to>
    <xdr:sp macro="" textlink="">
      <xdr:nvSpPr>
        <xdr:cNvPr id="147" name="楕円 146">
          <a:extLst>
            <a:ext uri="{FF2B5EF4-FFF2-40B4-BE49-F238E27FC236}">
              <a16:creationId xmlns:a16="http://schemas.microsoft.com/office/drawing/2014/main" id="{62CA159B-B608-40E6-A2C2-203B0121D508}"/>
            </a:ext>
          </a:extLst>
        </xdr:cNvPr>
        <xdr:cNvSpPr/>
      </xdr:nvSpPr>
      <xdr:spPr>
        <a:xfrm>
          <a:off x="12509500" y="557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121526</xdr:rowOff>
    </xdr:from>
    <xdr:to>
      <xdr:col>68</xdr:col>
      <xdr:colOff>73025</xdr:colOff>
      <xdr:row>32</xdr:row>
      <xdr:rowOff>142253</xdr:rowOff>
    </xdr:to>
    <xdr:cxnSp macro="">
      <xdr:nvCxnSpPr>
        <xdr:cNvPr id="148" name="直線コネクタ 147">
          <a:extLst>
            <a:ext uri="{FF2B5EF4-FFF2-40B4-BE49-F238E27FC236}">
              <a16:creationId xmlns:a16="http://schemas.microsoft.com/office/drawing/2014/main" id="{210DE647-9C98-4786-A7C6-1E197508545A}"/>
            </a:ext>
          </a:extLst>
        </xdr:cNvPr>
        <xdr:cNvCxnSpPr/>
      </xdr:nvCxnSpPr>
      <xdr:spPr>
        <a:xfrm flipV="1">
          <a:off x="12560300" y="5607926"/>
          <a:ext cx="762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53022</xdr:rowOff>
    </xdr:from>
    <xdr:to>
      <xdr:col>60</xdr:col>
      <xdr:colOff>123825</xdr:colOff>
      <xdr:row>32</xdr:row>
      <xdr:rowOff>154622</xdr:rowOff>
    </xdr:to>
    <xdr:sp macro="" textlink="">
      <xdr:nvSpPr>
        <xdr:cNvPr id="149" name="楕円 148">
          <a:extLst>
            <a:ext uri="{FF2B5EF4-FFF2-40B4-BE49-F238E27FC236}">
              <a16:creationId xmlns:a16="http://schemas.microsoft.com/office/drawing/2014/main" id="{2D99F7B8-DB88-48A1-AC5E-33EDC20C8C30}"/>
            </a:ext>
          </a:extLst>
        </xdr:cNvPr>
        <xdr:cNvSpPr/>
      </xdr:nvSpPr>
      <xdr:spPr>
        <a:xfrm>
          <a:off x="11747500" y="5539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103822</xdr:rowOff>
    </xdr:from>
    <xdr:to>
      <xdr:col>64</xdr:col>
      <xdr:colOff>73025</xdr:colOff>
      <xdr:row>32</xdr:row>
      <xdr:rowOff>142253</xdr:rowOff>
    </xdr:to>
    <xdr:cxnSp macro="">
      <xdr:nvCxnSpPr>
        <xdr:cNvPr id="150" name="直線コネクタ 149">
          <a:extLst>
            <a:ext uri="{FF2B5EF4-FFF2-40B4-BE49-F238E27FC236}">
              <a16:creationId xmlns:a16="http://schemas.microsoft.com/office/drawing/2014/main" id="{770B06E6-57A7-4091-9778-C3CBB4A0E3C9}"/>
            </a:ext>
          </a:extLst>
        </xdr:cNvPr>
        <xdr:cNvCxnSpPr/>
      </xdr:nvCxnSpPr>
      <xdr:spPr>
        <a:xfrm>
          <a:off x="11798300" y="5590222"/>
          <a:ext cx="762000" cy="38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9707</xdr:rowOff>
    </xdr:from>
    <xdr:ext cx="469744" cy="259045"/>
    <xdr:sp macro="" textlink="">
      <xdr:nvSpPr>
        <xdr:cNvPr id="151" name="n_1aveValue債務償還比率">
          <a:extLst>
            <a:ext uri="{FF2B5EF4-FFF2-40B4-BE49-F238E27FC236}">
              <a16:creationId xmlns:a16="http://schemas.microsoft.com/office/drawing/2014/main" id="{BD15DD4B-677A-4916-872B-40E0D1015540}"/>
            </a:ext>
          </a:extLst>
        </xdr:cNvPr>
        <xdr:cNvSpPr txBox="1"/>
      </xdr:nvSpPr>
      <xdr:spPr>
        <a:xfrm>
          <a:off x="13836727" y="4810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131906</xdr:rowOff>
    </xdr:from>
    <xdr:ext cx="469744" cy="259045"/>
    <xdr:sp macro="" textlink="">
      <xdr:nvSpPr>
        <xdr:cNvPr id="152" name="n_2aveValue債務償還比率">
          <a:extLst>
            <a:ext uri="{FF2B5EF4-FFF2-40B4-BE49-F238E27FC236}">
              <a16:creationId xmlns:a16="http://schemas.microsoft.com/office/drawing/2014/main" id="{F6FADBF6-DA9C-481E-87E7-810FE6C605B8}"/>
            </a:ext>
          </a:extLst>
        </xdr:cNvPr>
        <xdr:cNvSpPr txBox="1"/>
      </xdr:nvSpPr>
      <xdr:spPr>
        <a:xfrm>
          <a:off x="13087427" y="4932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40797</xdr:rowOff>
    </xdr:from>
    <xdr:ext cx="469744" cy="259045"/>
    <xdr:sp macro="" textlink="">
      <xdr:nvSpPr>
        <xdr:cNvPr id="153" name="n_3aveValue債務償還比率">
          <a:extLst>
            <a:ext uri="{FF2B5EF4-FFF2-40B4-BE49-F238E27FC236}">
              <a16:creationId xmlns:a16="http://schemas.microsoft.com/office/drawing/2014/main" id="{6DEA1310-B4D6-4790-9B2B-5BC7D16AB5B8}"/>
            </a:ext>
          </a:extLst>
        </xdr:cNvPr>
        <xdr:cNvSpPr txBox="1"/>
      </xdr:nvSpPr>
      <xdr:spPr>
        <a:xfrm>
          <a:off x="12325427" y="48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83113</xdr:rowOff>
    </xdr:from>
    <xdr:ext cx="469744" cy="259045"/>
    <xdr:sp macro="" textlink="">
      <xdr:nvSpPr>
        <xdr:cNvPr id="154" name="n_4aveValue債務償還比率">
          <a:extLst>
            <a:ext uri="{FF2B5EF4-FFF2-40B4-BE49-F238E27FC236}">
              <a16:creationId xmlns:a16="http://schemas.microsoft.com/office/drawing/2014/main" id="{A5CBEB06-382D-46FD-9C2D-ACA76A12CF32}"/>
            </a:ext>
          </a:extLst>
        </xdr:cNvPr>
        <xdr:cNvSpPr txBox="1"/>
      </xdr:nvSpPr>
      <xdr:spPr>
        <a:xfrm>
          <a:off x="11563427" y="4883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41686</xdr:rowOff>
    </xdr:from>
    <xdr:ext cx="469744" cy="259045"/>
    <xdr:sp macro="" textlink="">
      <xdr:nvSpPr>
        <xdr:cNvPr id="155" name="n_1mainValue債務償還比率">
          <a:extLst>
            <a:ext uri="{FF2B5EF4-FFF2-40B4-BE49-F238E27FC236}">
              <a16:creationId xmlns:a16="http://schemas.microsoft.com/office/drawing/2014/main" id="{DBDB95E5-EDA5-4EE2-AD24-DAB1A5001FDF}"/>
            </a:ext>
          </a:extLst>
        </xdr:cNvPr>
        <xdr:cNvSpPr txBox="1"/>
      </xdr:nvSpPr>
      <xdr:spPr>
        <a:xfrm>
          <a:off x="13836727" y="552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163453</xdr:rowOff>
    </xdr:from>
    <xdr:ext cx="469744" cy="259045"/>
    <xdr:sp macro="" textlink="">
      <xdr:nvSpPr>
        <xdr:cNvPr id="156" name="n_2mainValue債務償還比率">
          <a:extLst>
            <a:ext uri="{FF2B5EF4-FFF2-40B4-BE49-F238E27FC236}">
              <a16:creationId xmlns:a16="http://schemas.microsoft.com/office/drawing/2014/main" id="{929A5567-146A-4BC3-945A-C2F82EF85B05}"/>
            </a:ext>
          </a:extLst>
        </xdr:cNvPr>
        <xdr:cNvSpPr txBox="1"/>
      </xdr:nvSpPr>
      <xdr:spPr>
        <a:xfrm>
          <a:off x="13087427" y="5649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12730</xdr:rowOff>
    </xdr:from>
    <xdr:ext cx="469744" cy="259045"/>
    <xdr:sp macro="" textlink="">
      <xdr:nvSpPr>
        <xdr:cNvPr id="157" name="n_3mainValue債務償還比率">
          <a:extLst>
            <a:ext uri="{FF2B5EF4-FFF2-40B4-BE49-F238E27FC236}">
              <a16:creationId xmlns:a16="http://schemas.microsoft.com/office/drawing/2014/main" id="{976B7630-DCBA-417D-BB23-9206DC4B779A}"/>
            </a:ext>
          </a:extLst>
        </xdr:cNvPr>
        <xdr:cNvSpPr txBox="1"/>
      </xdr:nvSpPr>
      <xdr:spPr>
        <a:xfrm>
          <a:off x="12325427" y="56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145749</xdr:rowOff>
    </xdr:from>
    <xdr:ext cx="469744" cy="259045"/>
    <xdr:sp macro="" textlink="">
      <xdr:nvSpPr>
        <xdr:cNvPr id="158" name="n_4mainValue債務償還比率">
          <a:extLst>
            <a:ext uri="{FF2B5EF4-FFF2-40B4-BE49-F238E27FC236}">
              <a16:creationId xmlns:a16="http://schemas.microsoft.com/office/drawing/2014/main" id="{1306C949-8AA0-4B95-94D6-2790E8BC9C22}"/>
            </a:ext>
          </a:extLst>
        </xdr:cNvPr>
        <xdr:cNvSpPr txBox="1"/>
      </xdr:nvSpPr>
      <xdr:spPr>
        <a:xfrm>
          <a:off x="11563427" y="5632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9" name="正方形/長方形 158">
          <a:extLst>
            <a:ext uri="{FF2B5EF4-FFF2-40B4-BE49-F238E27FC236}">
              <a16:creationId xmlns:a16="http://schemas.microsoft.com/office/drawing/2014/main" id="{EF847972-3C57-4295-86DB-0003EB60BA4C}"/>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0" name="正方形/長方形 159">
          <a:extLst>
            <a:ext uri="{FF2B5EF4-FFF2-40B4-BE49-F238E27FC236}">
              <a16:creationId xmlns:a16="http://schemas.microsoft.com/office/drawing/2014/main" id="{D205A49C-AABB-48D1-A905-E31A24E837CD}"/>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1" name="テキスト ボックス 160">
          <a:extLst>
            <a:ext uri="{FF2B5EF4-FFF2-40B4-BE49-F238E27FC236}">
              <a16:creationId xmlns:a16="http://schemas.microsoft.com/office/drawing/2014/main" id="{C8C1699C-31B2-44D8-B935-E2FD4340D00E}"/>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2" name="テキスト ボックス 161">
          <a:extLst>
            <a:ext uri="{FF2B5EF4-FFF2-40B4-BE49-F238E27FC236}">
              <a16:creationId xmlns:a16="http://schemas.microsoft.com/office/drawing/2014/main" id="{4FA626DA-5B0F-4363-86EF-73DD33D75D7C}"/>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3" name="テキスト ボックス 162">
          <a:extLst>
            <a:ext uri="{FF2B5EF4-FFF2-40B4-BE49-F238E27FC236}">
              <a16:creationId xmlns:a16="http://schemas.microsoft.com/office/drawing/2014/main" id="{DB649E4D-E42F-4637-9FFD-2B84CD0854A7}"/>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4" name="テキスト ボックス 163">
          <a:extLst>
            <a:ext uri="{FF2B5EF4-FFF2-40B4-BE49-F238E27FC236}">
              <a16:creationId xmlns:a16="http://schemas.microsoft.com/office/drawing/2014/main" id="{7E9EB197-363C-480F-B901-ED200CE4866E}"/>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5F475712-0864-4AD0-B63A-78DF34B1043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B6E153BD-B816-49E4-8431-633A59CDA4C8}"/>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BEC89ED-B411-40C4-A210-05386B772F8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D3ED1D47-6EE7-4E80-8592-74FBCDD2C485}"/>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4A2D8405-CAA0-402A-9F57-98555DADA43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1E5C6401-92C7-4F45-8802-FD32B7D857AC}"/>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015A561-2AAD-41F7-95B1-A083DAC28901}"/>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DA3D55F-854F-4475-A353-14F1A519E89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1E2EDF9-8444-4266-967D-F9A5FC98A37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6C9716C4-EC4F-4CE2-BE35-87DF1C9E1B9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3,935
215.93
4,554,519
4,364,535
154,787
2,732,836
4,029,520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7B2F0F-0F43-47BE-8B78-DFA3F13C1A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C8282F6-C09F-4320-9181-46DF67FF2B16}"/>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C602D6D-E824-4A4B-AA7A-387B28BE356F}"/>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A2D7EB6C-A52D-4224-866F-462106EAFB5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C76D0E52-A417-4380-BD24-86BB99381FD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5F9BF0B-16F3-4C71-B34B-B31BC3D9A54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DA0F2B4-EDF8-417F-9348-4BB0F7C1E28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1CCDD68C-4EE3-4799-B047-4C132D4A64D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3CA273A-A82B-4791-BA75-2FCEC2D39A45}"/>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FC13FE47-0AC0-46A3-81EE-7BDEE12875A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575F0B0-3B58-4AE4-B54D-1B682046741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A2292A9-9217-4641-91EF-1402E0E7B6C6}"/>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047FBF6-9FC2-4A6D-B0AF-91DD4041820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9B30C6E-8BAD-4F01-8B1F-11BC2F912CE1}"/>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3529BBF-30BB-4672-BACE-4DA14FF2ADB1}"/>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5FDAC3B-9AC6-485B-A870-AF48021E1179}"/>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5B61188-AD2D-4D5A-98F7-1025D8AB7E0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510EC40-4BDE-4ED3-9158-FD9E72F33DE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A1CCDEA3-D756-41BB-9598-6F331A2F88D4}"/>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ECC5B4C7-D4C4-4590-A38F-C48173A9D135}"/>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4FB75EC-4B42-4ECD-B928-81CFB3D38C3A}"/>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0CB4684-DC70-48F4-84E7-5F1246437F7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431EFC-CF1C-42D7-86DA-2AD7C74DA3E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9001EE57-87F6-4C57-8693-DC14848C149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515E51CB-17A5-4B0D-BD89-320D06081C06}"/>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514FF45E-7D08-48DF-8F8A-9120C5360957}"/>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921EE1F-2246-4B38-B87F-D98585463C6D}"/>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DCC7C2F-1FE3-4E0D-B485-0A7B3713E43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FCF700C0-1BB7-4D0E-B4C4-758619BF9E1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F6AB19-2033-4C73-ADED-8DDE3B9F3AE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D94E1857-C13E-4A4A-8FA0-201C3E21DCF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1F63311-8753-4FDA-9F07-8971ABC0E3CB}"/>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225577B4-3279-48CB-BDE3-53D338C68F38}"/>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CD6B010-8208-4D56-BA36-B54C7E3F8B8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50D949B4-CE58-4A30-9941-15E2F50475D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8B02BE3F-F264-43D5-B427-31B09F7DF463}"/>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974759ED-5F11-4E54-952D-DCE49363B8FB}"/>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DB32D144-4A1E-4221-8CB2-06B366050498}"/>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8140291E-F688-4DEE-87DC-0551D90B9B81}"/>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DFAFE41-8DF2-4659-B3B9-06A53E69744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AE013582-A7B7-46C3-B202-0BC74A772091}"/>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6913FF10-91B3-496C-B05E-8B99272C577E}"/>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B1F0B17B-070E-42B6-9D7A-93D83B3EFEA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5A5C4F64-D749-45AB-8BFD-2A46725AA907}"/>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34C48B5A-2117-4E1F-A290-F4BB0AA65854}"/>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165735</xdr:rowOff>
    </xdr:from>
    <xdr:to>
      <xdr:col>24</xdr:col>
      <xdr:colOff>62865</xdr:colOff>
      <xdr:row>41</xdr:row>
      <xdr:rowOff>123825</xdr:rowOff>
    </xdr:to>
    <xdr:cxnSp macro="">
      <xdr:nvCxnSpPr>
        <xdr:cNvPr id="57" name="直線コネクタ 56">
          <a:extLst>
            <a:ext uri="{FF2B5EF4-FFF2-40B4-BE49-F238E27FC236}">
              <a16:creationId xmlns:a16="http://schemas.microsoft.com/office/drawing/2014/main" id="{AFCD0644-4AD5-4568-9A86-66502B7F8C84}"/>
            </a:ext>
          </a:extLst>
        </xdr:cNvPr>
        <xdr:cNvCxnSpPr/>
      </xdr:nvCxnSpPr>
      <xdr:spPr>
        <a:xfrm flipV="1">
          <a:off x="4634865" y="5995035"/>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127652</xdr:rowOff>
    </xdr:from>
    <xdr:ext cx="405111" cy="259045"/>
    <xdr:sp macro="" textlink="">
      <xdr:nvSpPr>
        <xdr:cNvPr id="58" name="【道路】&#10;有形固定資産減価償却率最小値テキスト">
          <a:extLst>
            <a:ext uri="{FF2B5EF4-FFF2-40B4-BE49-F238E27FC236}">
              <a16:creationId xmlns:a16="http://schemas.microsoft.com/office/drawing/2014/main" id="{6ED21954-E664-4ECD-A794-F84742DF163E}"/>
            </a:ext>
          </a:extLst>
        </xdr:cNvPr>
        <xdr:cNvSpPr txBox="1"/>
      </xdr:nvSpPr>
      <xdr:spPr>
        <a:xfrm>
          <a:off x="4673600" y="715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123825</xdr:rowOff>
    </xdr:from>
    <xdr:to>
      <xdr:col>24</xdr:col>
      <xdr:colOff>152400</xdr:colOff>
      <xdr:row>41</xdr:row>
      <xdr:rowOff>123825</xdr:rowOff>
    </xdr:to>
    <xdr:cxnSp macro="">
      <xdr:nvCxnSpPr>
        <xdr:cNvPr id="59" name="直線コネクタ 58">
          <a:extLst>
            <a:ext uri="{FF2B5EF4-FFF2-40B4-BE49-F238E27FC236}">
              <a16:creationId xmlns:a16="http://schemas.microsoft.com/office/drawing/2014/main" id="{CE2AA35B-901F-4740-9D62-4223E38EEB7F}"/>
            </a:ext>
          </a:extLst>
        </xdr:cNvPr>
        <xdr:cNvCxnSpPr/>
      </xdr:nvCxnSpPr>
      <xdr:spPr>
        <a:xfrm>
          <a:off x="4546600" y="715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112412</xdr:rowOff>
    </xdr:from>
    <xdr:ext cx="405111" cy="259045"/>
    <xdr:sp macro="" textlink="">
      <xdr:nvSpPr>
        <xdr:cNvPr id="60" name="【道路】&#10;有形固定資産減価償却率最大値テキスト">
          <a:extLst>
            <a:ext uri="{FF2B5EF4-FFF2-40B4-BE49-F238E27FC236}">
              <a16:creationId xmlns:a16="http://schemas.microsoft.com/office/drawing/2014/main" id="{D897118E-772A-49F6-9485-52AE2D2B27BB}"/>
            </a:ext>
          </a:extLst>
        </xdr:cNvPr>
        <xdr:cNvSpPr txBox="1"/>
      </xdr:nvSpPr>
      <xdr:spPr>
        <a:xfrm>
          <a:off x="4673600" y="5770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165735</xdr:rowOff>
    </xdr:from>
    <xdr:to>
      <xdr:col>24</xdr:col>
      <xdr:colOff>152400</xdr:colOff>
      <xdr:row>34</xdr:row>
      <xdr:rowOff>165735</xdr:rowOff>
    </xdr:to>
    <xdr:cxnSp macro="">
      <xdr:nvCxnSpPr>
        <xdr:cNvPr id="61" name="直線コネクタ 60">
          <a:extLst>
            <a:ext uri="{FF2B5EF4-FFF2-40B4-BE49-F238E27FC236}">
              <a16:creationId xmlns:a16="http://schemas.microsoft.com/office/drawing/2014/main" id="{BB0CBC00-5F7A-4168-AB34-B692381D470B}"/>
            </a:ext>
          </a:extLst>
        </xdr:cNvPr>
        <xdr:cNvCxnSpPr/>
      </xdr:nvCxnSpPr>
      <xdr:spPr>
        <a:xfrm>
          <a:off x="4546600" y="5995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17162</xdr:rowOff>
    </xdr:from>
    <xdr:ext cx="405111" cy="259045"/>
    <xdr:sp macro="" textlink="">
      <xdr:nvSpPr>
        <xdr:cNvPr id="62" name="【道路】&#10;有形固定資産減価償却率平均値テキスト">
          <a:extLst>
            <a:ext uri="{FF2B5EF4-FFF2-40B4-BE49-F238E27FC236}">
              <a16:creationId xmlns:a16="http://schemas.microsoft.com/office/drawing/2014/main" id="{CEA014FC-7813-4A61-B0CB-CD8DB52BF266}"/>
            </a:ext>
          </a:extLst>
        </xdr:cNvPr>
        <xdr:cNvSpPr txBox="1"/>
      </xdr:nvSpPr>
      <xdr:spPr>
        <a:xfrm>
          <a:off x="4673600" y="65322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38735</xdr:rowOff>
    </xdr:from>
    <xdr:to>
      <xdr:col>24</xdr:col>
      <xdr:colOff>114300</xdr:colOff>
      <xdr:row>38</xdr:row>
      <xdr:rowOff>140335</xdr:rowOff>
    </xdr:to>
    <xdr:sp macro="" textlink="">
      <xdr:nvSpPr>
        <xdr:cNvPr id="63" name="フローチャート: 判断 62">
          <a:extLst>
            <a:ext uri="{FF2B5EF4-FFF2-40B4-BE49-F238E27FC236}">
              <a16:creationId xmlns:a16="http://schemas.microsoft.com/office/drawing/2014/main" id="{2D19FA45-6B76-4F0A-AF90-FABE67FD1ACA}"/>
            </a:ext>
          </a:extLst>
        </xdr:cNvPr>
        <xdr:cNvSpPr/>
      </xdr:nvSpPr>
      <xdr:spPr>
        <a:xfrm>
          <a:off x="4584700" y="6553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10160</xdr:rowOff>
    </xdr:from>
    <xdr:to>
      <xdr:col>20</xdr:col>
      <xdr:colOff>38100</xdr:colOff>
      <xdr:row>38</xdr:row>
      <xdr:rowOff>111760</xdr:rowOff>
    </xdr:to>
    <xdr:sp macro="" textlink="">
      <xdr:nvSpPr>
        <xdr:cNvPr id="64" name="フローチャート: 判断 63">
          <a:extLst>
            <a:ext uri="{FF2B5EF4-FFF2-40B4-BE49-F238E27FC236}">
              <a16:creationId xmlns:a16="http://schemas.microsoft.com/office/drawing/2014/main" id="{CA62618F-7DA7-4B01-AF75-34FC0DED197F}"/>
            </a:ext>
          </a:extLst>
        </xdr:cNvPr>
        <xdr:cNvSpPr/>
      </xdr:nvSpPr>
      <xdr:spPr>
        <a:xfrm>
          <a:off x="37465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153035</xdr:rowOff>
    </xdr:from>
    <xdr:to>
      <xdr:col>15</xdr:col>
      <xdr:colOff>101600</xdr:colOff>
      <xdr:row>38</xdr:row>
      <xdr:rowOff>83185</xdr:rowOff>
    </xdr:to>
    <xdr:sp macro="" textlink="">
      <xdr:nvSpPr>
        <xdr:cNvPr id="65" name="フローチャート: 判断 64">
          <a:extLst>
            <a:ext uri="{FF2B5EF4-FFF2-40B4-BE49-F238E27FC236}">
              <a16:creationId xmlns:a16="http://schemas.microsoft.com/office/drawing/2014/main" id="{D7FFD7CE-4336-4CCF-9948-E2351662ECE9}"/>
            </a:ext>
          </a:extLst>
        </xdr:cNvPr>
        <xdr:cNvSpPr/>
      </xdr:nvSpPr>
      <xdr:spPr>
        <a:xfrm>
          <a:off x="2857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130175</xdr:rowOff>
    </xdr:from>
    <xdr:to>
      <xdr:col>10</xdr:col>
      <xdr:colOff>165100</xdr:colOff>
      <xdr:row>38</xdr:row>
      <xdr:rowOff>60325</xdr:rowOff>
    </xdr:to>
    <xdr:sp macro="" textlink="">
      <xdr:nvSpPr>
        <xdr:cNvPr id="66" name="フローチャート: 判断 65">
          <a:extLst>
            <a:ext uri="{FF2B5EF4-FFF2-40B4-BE49-F238E27FC236}">
              <a16:creationId xmlns:a16="http://schemas.microsoft.com/office/drawing/2014/main" id="{2F6FEA49-05A9-4312-B959-33157DD41546}"/>
            </a:ext>
          </a:extLst>
        </xdr:cNvPr>
        <xdr:cNvSpPr/>
      </xdr:nvSpPr>
      <xdr:spPr>
        <a:xfrm>
          <a:off x="1968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E48B9C40-7302-47B4-9C13-52F0B936FD6E}"/>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40220D0-8E82-4057-9F71-DDA685712D79}"/>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5A3A5DF-15C0-49DA-BFCA-8BD89B96155D}"/>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CAAF4BA6-39B8-47E3-92B6-69E6D54FCDA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C580545-050C-4B55-BE1A-3EA9AD6606FD}"/>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59DA6AC6-9F43-4934-AAF4-56D8E888802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114935</xdr:rowOff>
    </xdr:from>
    <xdr:to>
      <xdr:col>24</xdr:col>
      <xdr:colOff>114300</xdr:colOff>
      <xdr:row>35</xdr:row>
      <xdr:rowOff>45085</xdr:rowOff>
    </xdr:to>
    <xdr:sp macro="" textlink="">
      <xdr:nvSpPr>
        <xdr:cNvPr id="73" name="楕円 72">
          <a:extLst>
            <a:ext uri="{FF2B5EF4-FFF2-40B4-BE49-F238E27FC236}">
              <a16:creationId xmlns:a16="http://schemas.microsoft.com/office/drawing/2014/main" id="{171C1D4B-B1E6-43FB-A9FD-50C7F64520AB}"/>
            </a:ext>
          </a:extLst>
        </xdr:cNvPr>
        <xdr:cNvSpPr/>
      </xdr:nvSpPr>
      <xdr:spPr>
        <a:xfrm>
          <a:off x="45847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67962</xdr:rowOff>
    </xdr:from>
    <xdr:ext cx="405111" cy="259045"/>
    <xdr:sp macro="" textlink="">
      <xdr:nvSpPr>
        <xdr:cNvPr id="74" name="【道路】&#10;有形固定資産減価償却率該当値テキスト">
          <a:extLst>
            <a:ext uri="{FF2B5EF4-FFF2-40B4-BE49-F238E27FC236}">
              <a16:creationId xmlns:a16="http://schemas.microsoft.com/office/drawing/2014/main" id="{B617844C-C82D-4B40-9B5E-712AD412A367}"/>
            </a:ext>
          </a:extLst>
        </xdr:cNvPr>
        <xdr:cNvSpPr txBox="1"/>
      </xdr:nvSpPr>
      <xdr:spPr>
        <a:xfrm>
          <a:off x="4673600" y="5897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78740</xdr:rowOff>
    </xdr:from>
    <xdr:to>
      <xdr:col>20</xdr:col>
      <xdr:colOff>38100</xdr:colOff>
      <xdr:row>35</xdr:row>
      <xdr:rowOff>8890</xdr:rowOff>
    </xdr:to>
    <xdr:sp macro="" textlink="">
      <xdr:nvSpPr>
        <xdr:cNvPr id="75" name="楕円 74">
          <a:extLst>
            <a:ext uri="{FF2B5EF4-FFF2-40B4-BE49-F238E27FC236}">
              <a16:creationId xmlns:a16="http://schemas.microsoft.com/office/drawing/2014/main" id="{9631C3D4-E897-41D6-B90F-E78D962C044C}"/>
            </a:ext>
          </a:extLst>
        </xdr:cNvPr>
        <xdr:cNvSpPr/>
      </xdr:nvSpPr>
      <xdr:spPr>
        <a:xfrm>
          <a:off x="3746500" y="590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129540</xdr:rowOff>
    </xdr:from>
    <xdr:to>
      <xdr:col>24</xdr:col>
      <xdr:colOff>63500</xdr:colOff>
      <xdr:row>34</xdr:row>
      <xdr:rowOff>165735</xdr:rowOff>
    </xdr:to>
    <xdr:cxnSp macro="">
      <xdr:nvCxnSpPr>
        <xdr:cNvPr id="76" name="直線コネクタ 75">
          <a:extLst>
            <a:ext uri="{FF2B5EF4-FFF2-40B4-BE49-F238E27FC236}">
              <a16:creationId xmlns:a16="http://schemas.microsoft.com/office/drawing/2014/main" id="{7FA923EC-4DAB-40A4-B26B-966F6E4D19D8}"/>
            </a:ext>
          </a:extLst>
        </xdr:cNvPr>
        <xdr:cNvCxnSpPr/>
      </xdr:nvCxnSpPr>
      <xdr:spPr>
        <a:xfrm>
          <a:off x="3797300" y="595884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42545</xdr:rowOff>
    </xdr:from>
    <xdr:to>
      <xdr:col>15</xdr:col>
      <xdr:colOff>101600</xdr:colOff>
      <xdr:row>34</xdr:row>
      <xdr:rowOff>144145</xdr:rowOff>
    </xdr:to>
    <xdr:sp macro="" textlink="">
      <xdr:nvSpPr>
        <xdr:cNvPr id="77" name="楕円 76">
          <a:extLst>
            <a:ext uri="{FF2B5EF4-FFF2-40B4-BE49-F238E27FC236}">
              <a16:creationId xmlns:a16="http://schemas.microsoft.com/office/drawing/2014/main" id="{9909CB67-E0CF-4C78-958E-894666AB4926}"/>
            </a:ext>
          </a:extLst>
        </xdr:cNvPr>
        <xdr:cNvSpPr/>
      </xdr:nvSpPr>
      <xdr:spPr>
        <a:xfrm>
          <a:off x="2857500" y="587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93345</xdr:rowOff>
    </xdr:from>
    <xdr:to>
      <xdr:col>19</xdr:col>
      <xdr:colOff>177800</xdr:colOff>
      <xdr:row>34</xdr:row>
      <xdr:rowOff>129540</xdr:rowOff>
    </xdr:to>
    <xdr:cxnSp macro="">
      <xdr:nvCxnSpPr>
        <xdr:cNvPr id="78" name="直線コネクタ 77">
          <a:extLst>
            <a:ext uri="{FF2B5EF4-FFF2-40B4-BE49-F238E27FC236}">
              <a16:creationId xmlns:a16="http://schemas.microsoft.com/office/drawing/2014/main" id="{C91E55CB-5F0A-4722-8B09-D9D24D1FAA3E}"/>
            </a:ext>
          </a:extLst>
        </xdr:cNvPr>
        <xdr:cNvCxnSpPr/>
      </xdr:nvCxnSpPr>
      <xdr:spPr>
        <a:xfrm>
          <a:off x="2908300" y="59226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4445</xdr:rowOff>
    </xdr:from>
    <xdr:to>
      <xdr:col>10</xdr:col>
      <xdr:colOff>165100</xdr:colOff>
      <xdr:row>34</xdr:row>
      <xdr:rowOff>106045</xdr:rowOff>
    </xdr:to>
    <xdr:sp macro="" textlink="">
      <xdr:nvSpPr>
        <xdr:cNvPr id="79" name="楕円 78">
          <a:extLst>
            <a:ext uri="{FF2B5EF4-FFF2-40B4-BE49-F238E27FC236}">
              <a16:creationId xmlns:a16="http://schemas.microsoft.com/office/drawing/2014/main" id="{A1770760-3928-47CE-A068-725B0307D52C}"/>
            </a:ext>
          </a:extLst>
        </xdr:cNvPr>
        <xdr:cNvSpPr/>
      </xdr:nvSpPr>
      <xdr:spPr>
        <a:xfrm>
          <a:off x="1968500" y="583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34</xdr:row>
      <xdr:rowOff>55245</xdr:rowOff>
    </xdr:from>
    <xdr:to>
      <xdr:col>15</xdr:col>
      <xdr:colOff>50800</xdr:colOff>
      <xdr:row>34</xdr:row>
      <xdr:rowOff>93345</xdr:rowOff>
    </xdr:to>
    <xdr:cxnSp macro="">
      <xdr:nvCxnSpPr>
        <xdr:cNvPr id="80" name="直線コネクタ 79">
          <a:extLst>
            <a:ext uri="{FF2B5EF4-FFF2-40B4-BE49-F238E27FC236}">
              <a16:creationId xmlns:a16="http://schemas.microsoft.com/office/drawing/2014/main" id="{2C038DBC-9755-4C9C-8A8A-64E9C4C36892}"/>
            </a:ext>
          </a:extLst>
        </xdr:cNvPr>
        <xdr:cNvCxnSpPr/>
      </xdr:nvCxnSpPr>
      <xdr:spPr>
        <a:xfrm>
          <a:off x="2019300" y="588454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33</xdr:row>
      <xdr:rowOff>139700</xdr:rowOff>
    </xdr:from>
    <xdr:to>
      <xdr:col>6</xdr:col>
      <xdr:colOff>38100</xdr:colOff>
      <xdr:row>34</xdr:row>
      <xdr:rowOff>69850</xdr:rowOff>
    </xdr:to>
    <xdr:sp macro="" textlink="">
      <xdr:nvSpPr>
        <xdr:cNvPr id="81" name="楕円 80">
          <a:extLst>
            <a:ext uri="{FF2B5EF4-FFF2-40B4-BE49-F238E27FC236}">
              <a16:creationId xmlns:a16="http://schemas.microsoft.com/office/drawing/2014/main" id="{8D378E7A-F504-4BC1-B763-6F4C678E256D}"/>
            </a:ext>
          </a:extLst>
        </xdr:cNvPr>
        <xdr:cNvSpPr/>
      </xdr:nvSpPr>
      <xdr:spPr>
        <a:xfrm>
          <a:off x="1079500" y="5797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34</xdr:row>
      <xdr:rowOff>19050</xdr:rowOff>
    </xdr:from>
    <xdr:to>
      <xdr:col>10</xdr:col>
      <xdr:colOff>114300</xdr:colOff>
      <xdr:row>34</xdr:row>
      <xdr:rowOff>55245</xdr:rowOff>
    </xdr:to>
    <xdr:cxnSp macro="">
      <xdr:nvCxnSpPr>
        <xdr:cNvPr id="82" name="直線コネクタ 81">
          <a:extLst>
            <a:ext uri="{FF2B5EF4-FFF2-40B4-BE49-F238E27FC236}">
              <a16:creationId xmlns:a16="http://schemas.microsoft.com/office/drawing/2014/main" id="{C8DCB4A6-65DE-4614-B1AD-45363C00A34C}"/>
            </a:ext>
          </a:extLst>
        </xdr:cNvPr>
        <xdr:cNvCxnSpPr/>
      </xdr:nvCxnSpPr>
      <xdr:spPr>
        <a:xfrm>
          <a:off x="1130300" y="58483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102887</xdr:rowOff>
    </xdr:from>
    <xdr:ext cx="405111" cy="259045"/>
    <xdr:sp macro="" textlink="">
      <xdr:nvSpPr>
        <xdr:cNvPr id="83" name="n_1aveValue【道路】&#10;有形固定資産減価償却率">
          <a:extLst>
            <a:ext uri="{FF2B5EF4-FFF2-40B4-BE49-F238E27FC236}">
              <a16:creationId xmlns:a16="http://schemas.microsoft.com/office/drawing/2014/main" id="{D646F246-B6BB-49C0-B432-00A9B9AABBA7}"/>
            </a:ext>
          </a:extLst>
        </xdr:cNvPr>
        <xdr:cNvSpPr txBox="1"/>
      </xdr:nvSpPr>
      <xdr:spPr>
        <a:xfrm>
          <a:off x="3582044" y="661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74312</xdr:rowOff>
    </xdr:from>
    <xdr:ext cx="405111" cy="259045"/>
    <xdr:sp macro="" textlink="">
      <xdr:nvSpPr>
        <xdr:cNvPr id="84" name="n_2aveValue【道路】&#10;有形固定資産減価償却率">
          <a:extLst>
            <a:ext uri="{FF2B5EF4-FFF2-40B4-BE49-F238E27FC236}">
              <a16:creationId xmlns:a16="http://schemas.microsoft.com/office/drawing/2014/main" id="{B09AE746-29C2-47C1-84FC-ECDC0A0EDDC0}"/>
            </a:ext>
          </a:extLst>
        </xdr:cNvPr>
        <xdr:cNvSpPr txBox="1"/>
      </xdr:nvSpPr>
      <xdr:spPr>
        <a:xfrm>
          <a:off x="27057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51452</xdr:rowOff>
    </xdr:from>
    <xdr:ext cx="405111" cy="259045"/>
    <xdr:sp macro="" textlink="">
      <xdr:nvSpPr>
        <xdr:cNvPr id="85" name="n_3aveValue【道路】&#10;有形固定資産減価償却率">
          <a:extLst>
            <a:ext uri="{FF2B5EF4-FFF2-40B4-BE49-F238E27FC236}">
              <a16:creationId xmlns:a16="http://schemas.microsoft.com/office/drawing/2014/main" id="{EB98B715-AA4E-46A7-BB04-587649FF0910}"/>
            </a:ext>
          </a:extLst>
        </xdr:cNvPr>
        <xdr:cNvSpPr txBox="1"/>
      </xdr:nvSpPr>
      <xdr:spPr>
        <a:xfrm>
          <a:off x="1816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154322</xdr:rowOff>
    </xdr:from>
    <xdr:ext cx="405111" cy="259045"/>
    <xdr:sp macro="" textlink="">
      <xdr:nvSpPr>
        <xdr:cNvPr id="86" name="n_4aveValue【道路】&#10;有形固定資産減価償却率">
          <a:extLst>
            <a:ext uri="{FF2B5EF4-FFF2-40B4-BE49-F238E27FC236}">
              <a16:creationId xmlns:a16="http://schemas.microsoft.com/office/drawing/2014/main" id="{1653AD8F-8ECC-4988-87E9-E0D23DA3E057}"/>
            </a:ext>
          </a:extLst>
        </xdr:cNvPr>
        <xdr:cNvSpPr txBox="1"/>
      </xdr:nvSpPr>
      <xdr:spPr>
        <a:xfrm>
          <a:off x="927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25417</xdr:rowOff>
    </xdr:from>
    <xdr:ext cx="405111" cy="259045"/>
    <xdr:sp macro="" textlink="">
      <xdr:nvSpPr>
        <xdr:cNvPr id="87" name="n_1mainValue【道路】&#10;有形固定資産減価償却率">
          <a:extLst>
            <a:ext uri="{FF2B5EF4-FFF2-40B4-BE49-F238E27FC236}">
              <a16:creationId xmlns:a16="http://schemas.microsoft.com/office/drawing/2014/main" id="{97D759D8-88E1-4AD5-B8BA-BB1F6CB31E84}"/>
            </a:ext>
          </a:extLst>
        </xdr:cNvPr>
        <xdr:cNvSpPr txBox="1"/>
      </xdr:nvSpPr>
      <xdr:spPr>
        <a:xfrm>
          <a:off x="3582044" y="568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160672</xdr:rowOff>
    </xdr:from>
    <xdr:ext cx="405111" cy="259045"/>
    <xdr:sp macro="" textlink="">
      <xdr:nvSpPr>
        <xdr:cNvPr id="88" name="n_2mainValue【道路】&#10;有形固定資産減価償却率">
          <a:extLst>
            <a:ext uri="{FF2B5EF4-FFF2-40B4-BE49-F238E27FC236}">
              <a16:creationId xmlns:a16="http://schemas.microsoft.com/office/drawing/2014/main" id="{4BD71DA8-CBDA-4FB8-9CE8-7596DC71AB5B}"/>
            </a:ext>
          </a:extLst>
        </xdr:cNvPr>
        <xdr:cNvSpPr txBox="1"/>
      </xdr:nvSpPr>
      <xdr:spPr>
        <a:xfrm>
          <a:off x="2705744" y="5647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32</xdr:row>
      <xdr:rowOff>122572</xdr:rowOff>
    </xdr:from>
    <xdr:ext cx="405111" cy="259045"/>
    <xdr:sp macro="" textlink="">
      <xdr:nvSpPr>
        <xdr:cNvPr id="89" name="n_3mainValue【道路】&#10;有形固定資産減価償却率">
          <a:extLst>
            <a:ext uri="{FF2B5EF4-FFF2-40B4-BE49-F238E27FC236}">
              <a16:creationId xmlns:a16="http://schemas.microsoft.com/office/drawing/2014/main" id="{F03B48F2-20C1-4DC3-A4FE-8C0941197D6A}"/>
            </a:ext>
          </a:extLst>
        </xdr:cNvPr>
        <xdr:cNvSpPr txBox="1"/>
      </xdr:nvSpPr>
      <xdr:spPr>
        <a:xfrm>
          <a:off x="1816744" y="560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32</xdr:row>
      <xdr:rowOff>86377</xdr:rowOff>
    </xdr:from>
    <xdr:ext cx="405111" cy="259045"/>
    <xdr:sp macro="" textlink="">
      <xdr:nvSpPr>
        <xdr:cNvPr id="90" name="n_4mainValue【道路】&#10;有形固定資産減価償却率">
          <a:extLst>
            <a:ext uri="{FF2B5EF4-FFF2-40B4-BE49-F238E27FC236}">
              <a16:creationId xmlns:a16="http://schemas.microsoft.com/office/drawing/2014/main" id="{A7A51CA3-5CE5-4FCD-BDE8-502FE3E79746}"/>
            </a:ext>
          </a:extLst>
        </xdr:cNvPr>
        <xdr:cNvSpPr txBox="1"/>
      </xdr:nvSpPr>
      <xdr:spPr>
        <a:xfrm>
          <a:off x="927744" y="5572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E7095F9B-7D9E-4935-8A13-EA43B0DAB3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49A31869-F146-433D-87E0-1E5F8906E50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DEB7F196-9FF3-44FE-83C8-14DE1DE13E63}"/>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27F2B28E-2940-4A5F-A067-5CC29AABC07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8AD72ED-9605-4F93-A344-8DD9FF8B667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B8DE116-0BBF-4E9C-A0D4-DD48A76C9CF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E8A5E8F4-E8AB-4D0B-8732-B214EA383BB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A083B98D-5BC8-4082-91C8-386789D47EF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4DFEB0F9-FB6B-4F77-8D88-11305CDBD7DE}"/>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8F8DD78E-5BF2-4E72-A5A4-69F92A48273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A3E57571-9C04-43A1-9C99-CBF68AD184B5}"/>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8F6F064C-D4BA-4179-9A76-42E49C073EB5}"/>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C1C763B7-51FD-43CD-AC8B-0780338B19CF}"/>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58E807EE-2433-4347-9A6F-5307FAE6F66A}"/>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CCD025B7-EFBF-4D65-860E-7C99840DA333}"/>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048F13E5-613F-4158-9E9A-22372F187494}"/>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F17D36DA-1FA6-4C56-980D-B7A9A2B13874}"/>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938E72FA-2D0F-4DB2-91DD-550A13BD14D9}"/>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C45C334C-064F-423B-BFE1-76EA9DAA15BE}"/>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2076D024-D3E1-4F1D-9783-020AACC08891}"/>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F79C5A4-F1E3-4CFE-808B-6FFA4173104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B2757B0F-94A0-4C80-9A32-202F04491B81}"/>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28688AF-074C-4018-A35E-A9E3D099593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46276</xdr:rowOff>
    </xdr:from>
    <xdr:to>
      <xdr:col>54</xdr:col>
      <xdr:colOff>189865</xdr:colOff>
      <xdr:row>41</xdr:row>
      <xdr:rowOff>145984</xdr:rowOff>
    </xdr:to>
    <xdr:cxnSp macro="">
      <xdr:nvCxnSpPr>
        <xdr:cNvPr id="114" name="直線コネクタ 113">
          <a:extLst>
            <a:ext uri="{FF2B5EF4-FFF2-40B4-BE49-F238E27FC236}">
              <a16:creationId xmlns:a16="http://schemas.microsoft.com/office/drawing/2014/main" id="{B2A55483-F4DD-4555-8260-F2B4C6F33F9B}"/>
            </a:ext>
          </a:extLst>
        </xdr:cNvPr>
        <xdr:cNvCxnSpPr/>
      </xdr:nvCxnSpPr>
      <xdr:spPr>
        <a:xfrm flipV="1">
          <a:off x="10476865" y="5704126"/>
          <a:ext cx="0" cy="147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149811</xdr:rowOff>
    </xdr:from>
    <xdr:ext cx="469744" cy="259045"/>
    <xdr:sp macro="" textlink="">
      <xdr:nvSpPr>
        <xdr:cNvPr id="115" name="【道路】&#10;一人当たり延長最小値テキスト">
          <a:extLst>
            <a:ext uri="{FF2B5EF4-FFF2-40B4-BE49-F238E27FC236}">
              <a16:creationId xmlns:a16="http://schemas.microsoft.com/office/drawing/2014/main" id="{B99C6F3F-B510-4F94-A96F-83F349D55DED}"/>
            </a:ext>
          </a:extLst>
        </xdr:cNvPr>
        <xdr:cNvSpPr txBox="1"/>
      </xdr:nvSpPr>
      <xdr:spPr>
        <a:xfrm>
          <a:off x="10515600" y="7179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145984</xdr:rowOff>
    </xdr:from>
    <xdr:to>
      <xdr:col>55</xdr:col>
      <xdr:colOff>88900</xdr:colOff>
      <xdr:row>41</xdr:row>
      <xdr:rowOff>145984</xdr:rowOff>
    </xdr:to>
    <xdr:cxnSp macro="">
      <xdr:nvCxnSpPr>
        <xdr:cNvPr id="116" name="直線コネクタ 115">
          <a:extLst>
            <a:ext uri="{FF2B5EF4-FFF2-40B4-BE49-F238E27FC236}">
              <a16:creationId xmlns:a16="http://schemas.microsoft.com/office/drawing/2014/main" id="{48366BE5-26A1-4C1C-8753-CF99C00C55DA}"/>
            </a:ext>
          </a:extLst>
        </xdr:cNvPr>
        <xdr:cNvCxnSpPr/>
      </xdr:nvCxnSpPr>
      <xdr:spPr>
        <a:xfrm>
          <a:off x="10388600" y="7175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164403</xdr:rowOff>
    </xdr:from>
    <xdr:ext cx="599010" cy="259045"/>
    <xdr:sp macro="" textlink="">
      <xdr:nvSpPr>
        <xdr:cNvPr id="117" name="【道路】&#10;一人当たり延長最大値テキスト">
          <a:extLst>
            <a:ext uri="{FF2B5EF4-FFF2-40B4-BE49-F238E27FC236}">
              <a16:creationId xmlns:a16="http://schemas.microsoft.com/office/drawing/2014/main" id="{E9C385F6-F022-4ED9-81AD-40B1199FE904}"/>
            </a:ext>
          </a:extLst>
        </xdr:cNvPr>
        <xdr:cNvSpPr txBox="1"/>
      </xdr:nvSpPr>
      <xdr:spPr>
        <a:xfrm>
          <a:off x="10515600" y="5479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46276</xdr:rowOff>
    </xdr:from>
    <xdr:to>
      <xdr:col>55</xdr:col>
      <xdr:colOff>88900</xdr:colOff>
      <xdr:row>33</xdr:row>
      <xdr:rowOff>46276</xdr:rowOff>
    </xdr:to>
    <xdr:cxnSp macro="">
      <xdr:nvCxnSpPr>
        <xdr:cNvPr id="118" name="直線コネクタ 117">
          <a:extLst>
            <a:ext uri="{FF2B5EF4-FFF2-40B4-BE49-F238E27FC236}">
              <a16:creationId xmlns:a16="http://schemas.microsoft.com/office/drawing/2014/main" id="{35D2E3C9-757A-4AA2-B7BE-42786D25A43B}"/>
            </a:ext>
          </a:extLst>
        </xdr:cNvPr>
        <xdr:cNvCxnSpPr/>
      </xdr:nvCxnSpPr>
      <xdr:spPr>
        <a:xfrm>
          <a:off x="10388600" y="5704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53832</xdr:rowOff>
    </xdr:from>
    <xdr:ext cx="534377" cy="259045"/>
    <xdr:sp macro="" textlink="">
      <xdr:nvSpPr>
        <xdr:cNvPr id="119" name="【道路】&#10;一人当たり延長平均値テキスト">
          <a:extLst>
            <a:ext uri="{FF2B5EF4-FFF2-40B4-BE49-F238E27FC236}">
              <a16:creationId xmlns:a16="http://schemas.microsoft.com/office/drawing/2014/main" id="{1DC1BB03-8F97-4D18-9919-5F9811D05698}"/>
            </a:ext>
          </a:extLst>
        </xdr:cNvPr>
        <xdr:cNvSpPr txBox="1"/>
      </xdr:nvSpPr>
      <xdr:spPr>
        <a:xfrm>
          <a:off x="10515600" y="65689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30955</xdr:rowOff>
    </xdr:from>
    <xdr:to>
      <xdr:col>55</xdr:col>
      <xdr:colOff>50800</xdr:colOff>
      <xdr:row>39</xdr:row>
      <xdr:rowOff>132555</xdr:rowOff>
    </xdr:to>
    <xdr:sp macro="" textlink="">
      <xdr:nvSpPr>
        <xdr:cNvPr id="120" name="フローチャート: 判断 119">
          <a:extLst>
            <a:ext uri="{FF2B5EF4-FFF2-40B4-BE49-F238E27FC236}">
              <a16:creationId xmlns:a16="http://schemas.microsoft.com/office/drawing/2014/main" id="{8764A1BF-8A9D-4A41-8FC4-982A1A46D636}"/>
            </a:ext>
          </a:extLst>
        </xdr:cNvPr>
        <xdr:cNvSpPr/>
      </xdr:nvSpPr>
      <xdr:spPr>
        <a:xfrm>
          <a:off x="10426700" y="6717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86451</xdr:rowOff>
    </xdr:from>
    <xdr:to>
      <xdr:col>50</xdr:col>
      <xdr:colOff>165100</xdr:colOff>
      <xdr:row>40</xdr:row>
      <xdr:rowOff>16601</xdr:rowOff>
    </xdr:to>
    <xdr:sp macro="" textlink="">
      <xdr:nvSpPr>
        <xdr:cNvPr id="121" name="フローチャート: 判断 120">
          <a:extLst>
            <a:ext uri="{FF2B5EF4-FFF2-40B4-BE49-F238E27FC236}">
              <a16:creationId xmlns:a16="http://schemas.microsoft.com/office/drawing/2014/main" id="{76C79BD2-B07C-4047-ADA2-01119E4817FA}"/>
            </a:ext>
          </a:extLst>
        </xdr:cNvPr>
        <xdr:cNvSpPr/>
      </xdr:nvSpPr>
      <xdr:spPr>
        <a:xfrm>
          <a:off x="9588500" y="677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92143</xdr:rowOff>
    </xdr:from>
    <xdr:to>
      <xdr:col>46</xdr:col>
      <xdr:colOff>38100</xdr:colOff>
      <xdr:row>40</xdr:row>
      <xdr:rowOff>22293</xdr:rowOff>
    </xdr:to>
    <xdr:sp macro="" textlink="">
      <xdr:nvSpPr>
        <xdr:cNvPr id="122" name="フローチャート: 判断 121">
          <a:extLst>
            <a:ext uri="{FF2B5EF4-FFF2-40B4-BE49-F238E27FC236}">
              <a16:creationId xmlns:a16="http://schemas.microsoft.com/office/drawing/2014/main" id="{31603FB0-E865-4791-9C7B-497CA3FCB7D0}"/>
            </a:ext>
          </a:extLst>
        </xdr:cNvPr>
        <xdr:cNvSpPr/>
      </xdr:nvSpPr>
      <xdr:spPr>
        <a:xfrm>
          <a:off x="8699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99016</xdr:rowOff>
    </xdr:from>
    <xdr:to>
      <xdr:col>41</xdr:col>
      <xdr:colOff>101600</xdr:colOff>
      <xdr:row>40</xdr:row>
      <xdr:rowOff>29166</xdr:rowOff>
    </xdr:to>
    <xdr:sp macro="" textlink="">
      <xdr:nvSpPr>
        <xdr:cNvPr id="123" name="フローチャート: 判断 122">
          <a:extLst>
            <a:ext uri="{FF2B5EF4-FFF2-40B4-BE49-F238E27FC236}">
              <a16:creationId xmlns:a16="http://schemas.microsoft.com/office/drawing/2014/main" id="{91B48CB5-F0EB-427B-9CBF-53C503AE9330}"/>
            </a:ext>
          </a:extLst>
        </xdr:cNvPr>
        <xdr:cNvSpPr/>
      </xdr:nvSpPr>
      <xdr:spPr>
        <a:xfrm>
          <a:off x="7810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94186</xdr:rowOff>
    </xdr:from>
    <xdr:to>
      <xdr:col>36</xdr:col>
      <xdr:colOff>165100</xdr:colOff>
      <xdr:row>40</xdr:row>
      <xdr:rowOff>24336</xdr:rowOff>
    </xdr:to>
    <xdr:sp macro="" textlink="">
      <xdr:nvSpPr>
        <xdr:cNvPr id="124" name="フローチャート: 判断 123">
          <a:extLst>
            <a:ext uri="{FF2B5EF4-FFF2-40B4-BE49-F238E27FC236}">
              <a16:creationId xmlns:a16="http://schemas.microsoft.com/office/drawing/2014/main" id="{69F985C7-E09D-45E9-837E-267B854576A4}"/>
            </a:ext>
          </a:extLst>
        </xdr:cNvPr>
        <xdr:cNvSpPr/>
      </xdr:nvSpPr>
      <xdr:spPr>
        <a:xfrm>
          <a:off x="6921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469E8C1B-AF6D-47D8-952B-F8497AC5A9B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8A1D55EF-7395-4E86-991E-A9AF7377471D}"/>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214C7617-C302-4055-B976-D22620CD137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BB9F165A-2885-4FA4-9CE8-52F524792CB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FB74BEB-CE44-414B-A094-7EA9A7E71126}"/>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97005</xdr:rowOff>
    </xdr:from>
    <xdr:to>
      <xdr:col>55</xdr:col>
      <xdr:colOff>50800</xdr:colOff>
      <xdr:row>40</xdr:row>
      <xdr:rowOff>27155</xdr:rowOff>
    </xdr:to>
    <xdr:sp macro="" textlink="">
      <xdr:nvSpPr>
        <xdr:cNvPr id="130" name="楕円 129">
          <a:extLst>
            <a:ext uri="{FF2B5EF4-FFF2-40B4-BE49-F238E27FC236}">
              <a16:creationId xmlns:a16="http://schemas.microsoft.com/office/drawing/2014/main" id="{EA8E6291-012C-4721-9EED-A31779D2C9AF}"/>
            </a:ext>
          </a:extLst>
        </xdr:cNvPr>
        <xdr:cNvSpPr/>
      </xdr:nvSpPr>
      <xdr:spPr>
        <a:xfrm>
          <a:off x="10426700" y="678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75432</xdr:rowOff>
    </xdr:from>
    <xdr:ext cx="534377" cy="259045"/>
    <xdr:sp macro="" textlink="">
      <xdr:nvSpPr>
        <xdr:cNvPr id="131" name="【道路】&#10;一人当たり延長該当値テキスト">
          <a:extLst>
            <a:ext uri="{FF2B5EF4-FFF2-40B4-BE49-F238E27FC236}">
              <a16:creationId xmlns:a16="http://schemas.microsoft.com/office/drawing/2014/main" id="{1CC8FE04-3E4A-490B-A23B-E875FCFC2E2A}"/>
            </a:ext>
          </a:extLst>
        </xdr:cNvPr>
        <xdr:cNvSpPr txBox="1"/>
      </xdr:nvSpPr>
      <xdr:spPr>
        <a:xfrm>
          <a:off x="10515600" y="6761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101341</xdr:rowOff>
    </xdr:from>
    <xdr:to>
      <xdr:col>50</xdr:col>
      <xdr:colOff>165100</xdr:colOff>
      <xdr:row>40</xdr:row>
      <xdr:rowOff>31491</xdr:rowOff>
    </xdr:to>
    <xdr:sp macro="" textlink="">
      <xdr:nvSpPr>
        <xdr:cNvPr id="132" name="楕円 131">
          <a:extLst>
            <a:ext uri="{FF2B5EF4-FFF2-40B4-BE49-F238E27FC236}">
              <a16:creationId xmlns:a16="http://schemas.microsoft.com/office/drawing/2014/main" id="{C974BD7C-A9F0-4309-AE26-C64F3E2DDF24}"/>
            </a:ext>
          </a:extLst>
        </xdr:cNvPr>
        <xdr:cNvSpPr/>
      </xdr:nvSpPr>
      <xdr:spPr>
        <a:xfrm>
          <a:off x="9588500" y="678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147805</xdr:rowOff>
    </xdr:from>
    <xdr:to>
      <xdr:col>55</xdr:col>
      <xdr:colOff>0</xdr:colOff>
      <xdr:row>39</xdr:row>
      <xdr:rowOff>152141</xdr:rowOff>
    </xdr:to>
    <xdr:cxnSp macro="">
      <xdr:nvCxnSpPr>
        <xdr:cNvPr id="133" name="直線コネクタ 132">
          <a:extLst>
            <a:ext uri="{FF2B5EF4-FFF2-40B4-BE49-F238E27FC236}">
              <a16:creationId xmlns:a16="http://schemas.microsoft.com/office/drawing/2014/main" id="{8854A22A-A3AC-4062-8625-94BF3F315C2C}"/>
            </a:ext>
          </a:extLst>
        </xdr:cNvPr>
        <xdr:cNvCxnSpPr/>
      </xdr:nvCxnSpPr>
      <xdr:spPr>
        <a:xfrm flipV="1">
          <a:off x="9639300" y="6834355"/>
          <a:ext cx="8382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109068</xdr:rowOff>
    </xdr:from>
    <xdr:to>
      <xdr:col>46</xdr:col>
      <xdr:colOff>38100</xdr:colOff>
      <xdr:row>40</xdr:row>
      <xdr:rowOff>39218</xdr:rowOff>
    </xdr:to>
    <xdr:sp macro="" textlink="">
      <xdr:nvSpPr>
        <xdr:cNvPr id="134" name="楕円 133">
          <a:extLst>
            <a:ext uri="{FF2B5EF4-FFF2-40B4-BE49-F238E27FC236}">
              <a16:creationId xmlns:a16="http://schemas.microsoft.com/office/drawing/2014/main" id="{B1277E95-20A0-40FC-B6EB-F1102D74BD05}"/>
            </a:ext>
          </a:extLst>
        </xdr:cNvPr>
        <xdr:cNvSpPr/>
      </xdr:nvSpPr>
      <xdr:spPr>
        <a:xfrm>
          <a:off x="8699500" y="679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152141</xdr:rowOff>
    </xdr:from>
    <xdr:to>
      <xdr:col>50</xdr:col>
      <xdr:colOff>114300</xdr:colOff>
      <xdr:row>39</xdr:row>
      <xdr:rowOff>159868</xdr:rowOff>
    </xdr:to>
    <xdr:cxnSp macro="">
      <xdr:nvCxnSpPr>
        <xdr:cNvPr id="135" name="直線コネクタ 134">
          <a:extLst>
            <a:ext uri="{FF2B5EF4-FFF2-40B4-BE49-F238E27FC236}">
              <a16:creationId xmlns:a16="http://schemas.microsoft.com/office/drawing/2014/main" id="{B5C83F05-FB52-4ED2-BA6A-9661C87DD826}"/>
            </a:ext>
          </a:extLst>
        </xdr:cNvPr>
        <xdr:cNvCxnSpPr/>
      </xdr:nvCxnSpPr>
      <xdr:spPr>
        <a:xfrm flipV="1">
          <a:off x="8750300" y="6838691"/>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113434</xdr:rowOff>
    </xdr:from>
    <xdr:to>
      <xdr:col>41</xdr:col>
      <xdr:colOff>101600</xdr:colOff>
      <xdr:row>40</xdr:row>
      <xdr:rowOff>43584</xdr:rowOff>
    </xdr:to>
    <xdr:sp macro="" textlink="">
      <xdr:nvSpPr>
        <xdr:cNvPr id="136" name="楕円 135">
          <a:extLst>
            <a:ext uri="{FF2B5EF4-FFF2-40B4-BE49-F238E27FC236}">
              <a16:creationId xmlns:a16="http://schemas.microsoft.com/office/drawing/2014/main" id="{2DD6AD9A-0C01-4DDA-A993-72446EE1F80D}"/>
            </a:ext>
          </a:extLst>
        </xdr:cNvPr>
        <xdr:cNvSpPr/>
      </xdr:nvSpPr>
      <xdr:spPr>
        <a:xfrm>
          <a:off x="7810500" y="679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159868</xdr:rowOff>
    </xdr:from>
    <xdr:to>
      <xdr:col>45</xdr:col>
      <xdr:colOff>177800</xdr:colOff>
      <xdr:row>39</xdr:row>
      <xdr:rowOff>164234</xdr:rowOff>
    </xdr:to>
    <xdr:cxnSp macro="">
      <xdr:nvCxnSpPr>
        <xdr:cNvPr id="137" name="直線コネクタ 136">
          <a:extLst>
            <a:ext uri="{FF2B5EF4-FFF2-40B4-BE49-F238E27FC236}">
              <a16:creationId xmlns:a16="http://schemas.microsoft.com/office/drawing/2014/main" id="{B3EE518E-CFCA-4636-BC53-13FB5BF82AD5}"/>
            </a:ext>
          </a:extLst>
        </xdr:cNvPr>
        <xdr:cNvCxnSpPr/>
      </xdr:nvCxnSpPr>
      <xdr:spPr>
        <a:xfrm flipV="1">
          <a:off x="7861300" y="6846418"/>
          <a:ext cx="8890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121786</xdr:rowOff>
    </xdr:from>
    <xdr:to>
      <xdr:col>36</xdr:col>
      <xdr:colOff>165100</xdr:colOff>
      <xdr:row>40</xdr:row>
      <xdr:rowOff>51936</xdr:rowOff>
    </xdr:to>
    <xdr:sp macro="" textlink="">
      <xdr:nvSpPr>
        <xdr:cNvPr id="138" name="楕円 137">
          <a:extLst>
            <a:ext uri="{FF2B5EF4-FFF2-40B4-BE49-F238E27FC236}">
              <a16:creationId xmlns:a16="http://schemas.microsoft.com/office/drawing/2014/main" id="{08EE1994-19DD-44E8-B27F-C3BF2598A540}"/>
            </a:ext>
          </a:extLst>
        </xdr:cNvPr>
        <xdr:cNvSpPr/>
      </xdr:nvSpPr>
      <xdr:spPr>
        <a:xfrm>
          <a:off x="6921500" y="6808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164234</xdr:rowOff>
    </xdr:from>
    <xdr:to>
      <xdr:col>41</xdr:col>
      <xdr:colOff>50800</xdr:colOff>
      <xdr:row>40</xdr:row>
      <xdr:rowOff>1136</xdr:rowOff>
    </xdr:to>
    <xdr:cxnSp macro="">
      <xdr:nvCxnSpPr>
        <xdr:cNvPr id="139" name="直線コネクタ 138">
          <a:extLst>
            <a:ext uri="{FF2B5EF4-FFF2-40B4-BE49-F238E27FC236}">
              <a16:creationId xmlns:a16="http://schemas.microsoft.com/office/drawing/2014/main" id="{EBFD0930-FEBA-49C5-9201-5AEAC3484AAF}"/>
            </a:ext>
          </a:extLst>
        </xdr:cNvPr>
        <xdr:cNvCxnSpPr/>
      </xdr:nvCxnSpPr>
      <xdr:spPr>
        <a:xfrm flipV="1">
          <a:off x="6972300" y="6850784"/>
          <a:ext cx="889000" cy="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33128</xdr:rowOff>
    </xdr:from>
    <xdr:ext cx="534377" cy="259045"/>
    <xdr:sp macro="" textlink="">
      <xdr:nvSpPr>
        <xdr:cNvPr id="140" name="n_1aveValue【道路】&#10;一人当たり延長">
          <a:extLst>
            <a:ext uri="{FF2B5EF4-FFF2-40B4-BE49-F238E27FC236}">
              <a16:creationId xmlns:a16="http://schemas.microsoft.com/office/drawing/2014/main" id="{9B47781A-4D60-4DE0-86C5-2F7FFAF57C4B}"/>
            </a:ext>
          </a:extLst>
        </xdr:cNvPr>
        <xdr:cNvSpPr txBox="1"/>
      </xdr:nvSpPr>
      <xdr:spPr>
        <a:xfrm>
          <a:off x="9359411" y="654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38820</xdr:rowOff>
    </xdr:from>
    <xdr:ext cx="534377" cy="259045"/>
    <xdr:sp macro="" textlink="">
      <xdr:nvSpPr>
        <xdr:cNvPr id="141" name="n_2aveValue【道路】&#10;一人当たり延長">
          <a:extLst>
            <a:ext uri="{FF2B5EF4-FFF2-40B4-BE49-F238E27FC236}">
              <a16:creationId xmlns:a16="http://schemas.microsoft.com/office/drawing/2014/main" id="{9B992BE6-E1CA-43AA-899B-CB87A3F5FF15}"/>
            </a:ext>
          </a:extLst>
        </xdr:cNvPr>
        <xdr:cNvSpPr txBox="1"/>
      </xdr:nvSpPr>
      <xdr:spPr>
        <a:xfrm>
          <a:off x="84831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45693</xdr:rowOff>
    </xdr:from>
    <xdr:ext cx="534377" cy="259045"/>
    <xdr:sp macro="" textlink="">
      <xdr:nvSpPr>
        <xdr:cNvPr id="142" name="n_3aveValue【道路】&#10;一人当たり延長">
          <a:extLst>
            <a:ext uri="{FF2B5EF4-FFF2-40B4-BE49-F238E27FC236}">
              <a16:creationId xmlns:a16="http://schemas.microsoft.com/office/drawing/2014/main" id="{B7D52B36-9C72-4FD5-815F-A8484FA3C07C}"/>
            </a:ext>
          </a:extLst>
        </xdr:cNvPr>
        <xdr:cNvSpPr txBox="1"/>
      </xdr:nvSpPr>
      <xdr:spPr>
        <a:xfrm>
          <a:off x="7594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40863</xdr:rowOff>
    </xdr:from>
    <xdr:ext cx="534377" cy="259045"/>
    <xdr:sp macro="" textlink="">
      <xdr:nvSpPr>
        <xdr:cNvPr id="143" name="n_4aveValue【道路】&#10;一人当たり延長">
          <a:extLst>
            <a:ext uri="{FF2B5EF4-FFF2-40B4-BE49-F238E27FC236}">
              <a16:creationId xmlns:a16="http://schemas.microsoft.com/office/drawing/2014/main" id="{29F68C55-CBE0-488E-B7C8-478795506649}"/>
            </a:ext>
          </a:extLst>
        </xdr:cNvPr>
        <xdr:cNvSpPr txBox="1"/>
      </xdr:nvSpPr>
      <xdr:spPr>
        <a:xfrm>
          <a:off x="6705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22618</xdr:rowOff>
    </xdr:from>
    <xdr:ext cx="534377" cy="259045"/>
    <xdr:sp macro="" textlink="">
      <xdr:nvSpPr>
        <xdr:cNvPr id="144" name="n_1mainValue【道路】&#10;一人当たり延長">
          <a:extLst>
            <a:ext uri="{FF2B5EF4-FFF2-40B4-BE49-F238E27FC236}">
              <a16:creationId xmlns:a16="http://schemas.microsoft.com/office/drawing/2014/main" id="{B9222761-49E8-481D-9834-C63A5EF38D1B}"/>
            </a:ext>
          </a:extLst>
        </xdr:cNvPr>
        <xdr:cNvSpPr txBox="1"/>
      </xdr:nvSpPr>
      <xdr:spPr>
        <a:xfrm>
          <a:off x="9359411" y="688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30345</xdr:rowOff>
    </xdr:from>
    <xdr:ext cx="534377" cy="259045"/>
    <xdr:sp macro="" textlink="">
      <xdr:nvSpPr>
        <xdr:cNvPr id="145" name="n_2mainValue【道路】&#10;一人当たり延長">
          <a:extLst>
            <a:ext uri="{FF2B5EF4-FFF2-40B4-BE49-F238E27FC236}">
              <a16:creationId xmlns:a16="http://schemas.microsoft.com/office/drawing/2014/main" id="{2CF4C6F7-F3B1-4848-899B-A2E479F82CC9}"/>
            </a:ext>
          </a:extLst>
        </xdr:cNvPr>
        <xdr:cNvSpPr txBox="1"/>
      </xdr:nvSpPr>
      <xdr:spPr>
        <a:xfrm>
          <a:off x="8483111" y="688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34711</xdr:rowOff>
    </xdr:from>
    <xdr:ext cx="534377" cy="259045"/>
    <xdr:sp macro="" textlink="">
      <xdr:nvSpPr>
        <xdr:cNvPr id="146" name="n_3mainValue【道路】&#10;一人当たり延長">
          <a:extLst>
            <a:ext uri="{FF2B5EF4-FFF2-40B4-BE49-F238E27FC236}">
              <a16:creationId xmlns:a16="http://schemas.microsoft.com/office/drawing/2014/main" id="{2D36E7FA-5C77-4B74-ADD9-F0EBFB829FCE}"/>
            </a:ext>
          </a:extLst>
        </xdr:cNvPr>
        <xdr:cNvSpPr txBox="1"/>
      </xdr:nvSpPr>
      <xdr:spPr>
        <a:xfrm>
          <a:off x="7594111" y="689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43063</xdr:rowOff>
    </xdr:from>
    <xdr:ext cx="534377" cy="259045"/>
    <xdr:sp macro="" textlink="">
      <xdr:nvSpPr>
        <xdr:cNvPr id="147" name="n_4mainValue【道路】&#10;一人当たり延長">
          <a:extLst>
            <a:ext uri="{FF2B5EF4-FFF2-40B4-BE49-F238E27FC236}">
              <a16:creationId xmlns:a16="http://schemas.microsoft.com/office/drawing/2014/main" id="{727C817A-9145-4798-AF24-E7DACDCAB577}"/>
            </a:ext>
          </a:extLst>
        </xdr:cNvPr>
        <xdr:cNvSpPr txBox="1"/>
      </xdr:nvSpPr>
      <xdr:spPr>
        <a:xfrm>
          <a:off x="6705111" y="690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6681348C-0170-408C-A501-B39F46F7FB79}"/>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AAF4AB1C-17B8-49EE-B5D8-B9AA53557274}"/>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E8AA6479-3232-4149-8EE5-53130248647C}"/>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FDE91029-C7F7-4A33-B046-F20E53F9297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391783D0-23A5-4B02-9730-25DD087FAB6E}"/>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6A917658-B2CB-4372-BFC5-BA9188C546B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7AF4A73D-0E48-4E09-BBBC-B40218DC27E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7B43B867-E43D-4502-ABB8-93AF3826CD49}"/>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66F2DE81-B1A2-4A8D-9BEC-64D1E3E5A6F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E3E1A62A-DFDB-4AA5-A73F-F1062BEE054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8802004D-B437-4736-A2BD-D756686B323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1EF0C676-FEAF-4099-8FA0-140EB112A644}"/>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B4FE2566-56AF-4504-A9C8-F094C102ED41}"/>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5093EF26-DE53-4178-9838-57F3833FD75C}"/>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E379FA37-F2CE-4734-9026-3B14E62B3676}"/>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48C9ADCD-905E-40AC-B603-CB762F79AA0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25837DE-01D0-4F3D-AEF0-8AD31BF995A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6F555D6C-4BC6-4063-8470-7BE72508C064}"/>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4994C8E2-1727-4165-8C77-254C7DA05434}"/>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8B6E3045-5327-4F45-8FCE-D7035A932D5F}"/>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3F2B1AD4-518F-438E-B9DD-2AA5CE8E3F93}"/>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95127004-9776-406B-8D2F-CBF243884E8C}"/>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6F52DBC0-6509-40F6-BF88-52B388951B04}"/>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6EFBA8A0-32B3-4C2F-8C2B-72AF710974E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3A7477E5-A43F-4A9E-B655-2299A0481E06}"/>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133894</xdr:rowOff>
    </xdr:from>
    <xdr:to>
      <xdr:col>24</xdr:col>
      <xdr:colOff>62865</xdr:colOff>
      <xdr:row>63</xdr:row>
      <xdr:rowOff>125730</xdr:rowOff>
    </xdr:to>
    <xdr:cxnSp macro="">
      <xdr:nvCxnSpPr>
        <xdr:cNvPr id="173" name="直線コネクタ 172">
          <a:extLst>
            <a:ext uri="{FF2B5EF4-FFF2-40B4-BE49-F238E27FC236}">
              <a16:creationId xmlns:a16="http://schemas.microsoft.com/office/drawing/2014/main" id="{D72531E5-6AD7-469D-B4D2-50E567AE8F05}"/>
            </a:ext>
          </a:extLst>
        </xdr:cNvPr>
        <xdr:cNvCxnSpPr/>
      </xdr:nvCxnSpPr>
      <xdr:spPr>
        <a:xfrm flipV="1">
          <a:off x="4634865" y="9563644"/>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129557</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164DB0D5-D3B1-4806-9F33-890F972EEFDF}"/>
            </a:ext>
          </a:extLst>
        </xdr:cNvPr>
        <xdr:cNvSpPr txBox="1"/>
      </xdr:nvSpPr>
      <xdr:spPr>
        <a:xfrm>
          <a:off x="4673600" y="1093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125730</xdr:rowOff>
    </xdr:from>
    <xdr:to>
      <xdr:col>24</xdr:col>
      <xdr:colOff>152400</xdr:colOff>
      <xdr:row>63</xdr:row>
      <xdr:rowOff>125730</xdr:rowOff>
    </xdr:to>
    <xdr:cxnSp macro="">
      <xdr:nvCxnSpPr>
        <xdr:cNvPr id="175" name="直線コネクタ 174">
          <a:extLst>
            <a:ext uri="{FF2B5EF4-FFF2-40B4-BE49-F238E27FC236}">
              <a16:creationId xmlns:a16="http://schemas.microsoft.com/office/drawing/2014/main" id="{58CE2133-ADB9-47F8-A84F-82C5F5B3309E}"/>
            </a:ext>
          </a:extLst>
        </xdr:cNvPr>
        <xdr:cNvCxnSpPr/>
      </xdr:nvCxnSpPr>
      <xdr:spPr>
        <a:xfrm>
          <a:off x="4546600" y="1092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80571</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4689851C-A07D-4E90-810B-4BDFA2BAF5D3}"/>
            </a:ext>
          </a:extLst>
        </xdr:cNvPr>
        <xdr:cNvSpPr txBox="1"/>
      </xdr:nvSpPr>
      <xdr:spPr>
        <a:xfrm>
          <a:off x="4673600" y="933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133894</xdr:rowOff>
    </xdr:from>
    <xdr:to>
      <xdr:col>24</xdr:col>
      <xdr:colOff>152400</xdr:colOff>
      <xdr:row>55</xdr:row>
      <xdr:rowOff>133894</xdr:rowOff>
    </xdr:to>
    <xdr:cxnSp macro="">
      <xdr:nvCxnSpPr>
        <xdr:cNvPr id="177" name="直線コネクタ 176">
          <a:extLst>
            <a:ext uri="{FF2B5EF4-FFF2-40B4-BE49-F238E27FC236}">
              <a16:creationId xmlns:a16="http://schemas.microsoft.com/office/drawing/2014/main" id="{47574C50-7A93-4475-870D-2D9C69C53E22}"/>
            </a:ext>
          </a:extLst>
        </xdr:cNvPr>
        <xdr:cNvCxnSpPr/>
      </xdr:nvCxnSpPr>
      <xdr:spPr>
        <a:xfrm>
          <a:off x="4546600" y="956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76217</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D15F0322-4361-426F-99C5-C13B394F0307}"/>
            </a:ext>
          </a:extLst>
        </xdr:cNvPr>
        <xdr:cNvSpPr txBox="1"/>
      </xdr:nvSpPr>
      <xdr:spPr>
        <a:xfrm>
          <a:off x="4673600" y="105346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9" name="フローチャート: 判断 178">
          <a:extLst>
            <a:ext uri="{FF2B5EF4-FFF2-40B4-BE49-F238E27FC236}">
              <a16:creationId xmlns:a16="http://schemas.microsoft.com/office/drawing/2014/main" id="{403BD8CA-0B35-4981-9D9C-20A82403FE6C}"/>
            </a:ext>
          </a:extLst>
        </xdr:cNvPr>
        <xdr:cNvSpPr/>
      </xdr:nvSpPr>
      <xdr:spPr>
        <a:xfrm>
          <a:off x="45847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43906</xdr:rowOff>
    </xdr:from>
    <xdr:to>
      <xdr:col>20</xdr:col>
      <xdr:colOff>38100</xdr:colOff>
      <xdr:row>61</xdr:row>
      <xdr:rowOff>145506</xdr:rowOff>
    </xdr:to>
    <xdr:sp macro="" textlink="">
      <xdr:nvSpPr>
        <xdr:cNvPr id="180" name="フローチャート: 判断 179">
          <a:extLst>
            <a:ext uri="{FF2B5EF4-FFF2-40B4-BE49-F238E27FC236}">
              <a16:creationId xmlns:a16="http://schemas.microsoft.com/office/drawing/2014/main" id="{D22E107D-680C-4FDD-A0E6-80D3F830ED8C}"/>
            </a:ext>
          </a:extLst>
        </xdr:cNvPr>
        <xdr:cNvSpPr/>
      </xdr:nvSpPr>
      <xdr:spPr>
        <a:xfrm>
          <a:off x="3746500" y="1050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25944</xdr:rowOff>
    </xdr:from>
    <xdr:to>
      <xdr:col>15</xdr:col>
      <xdr:colOff>101600</xdr:colOff>
      <xdr:row>61</xdr:row>
      <xdr:rowOff>127544</xdr:rowOff>
    </xdr:to>
    <xdr:sp macro="" textlink="">
      <xdr:nvSpPr>
        <xdr:cNvPr id="181" name="フローチャート: 判断 180">
          <a:extLst>
            <a:ext uri="{FF2B5EF4-FFF2-40B4-BE49-F238E27FC236}">
              <a16:creationId xmlns:a16="http://schemas.microsoft.com/office/drawing/2014/main" id="{365BDCFE-06B7-4AF0-ADE2-DB208213B4CF}"/>
            </a:ext>
          </a:extLst>
        </xdr:cNvPr>
        <xdr:cNvSpPr/>
      </xdr:nvSpPr>
      <xdr:spPr>
        <a:xfrm>
          <a:off x="2857500" y="1048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145143</xdr:rowOff>
    </xdr:from>
    <xdr:to>
      <xdr:col>10</xdr:col>
      <xdr:colOff>165100</xdr:colOff>
      <xdr:row>61</xdr:row>
      <xdr:rowOff>75293</xdr:rowOff>
    </xdr:to>
    <xdr:sp macro="" textlink="">
      <xdr:nvSpPr>
        <xdr:cNvPr id="182" name="フローチャート: 判断 181">
          <a:extLst>
            <a:ext uri="{FF2B5EF4-FFF2-40B4-BE49-F238E27FC236}">
              <a16:creationId xmlns:a16="http://schemas.microsoft.com/office/drawing/2014/main" id="{06552C93-6A2D-40F1-A121-9E450394712C}"/>
            </a:ext>
          </a:extLst>
        </xdr:cNvPr>
        <xdr:cNvSpPr/>
      </xdr:nvSpPr>
      <xdr:spPr>
        <a:xfrm>
          <a:off x="1968500" y="1043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117384</xdr:rowOff>
    </xdr:from>
    <xdr:to>
      <xdr:col>6</xdr:col>
      <xdr:colOff>38100</xdr:colOff>
      <xdr:row>61</xdr:row>
      <xdr:rowOff>47534</xdr:rowOff>
    </xdr:to>
    <xdr:sp macro="" textlink="">
      <xdr:nvSpPr>
        <xdr:cNvPr id="183" name="フローチャート: 判断 182">
          <a:extLst>
            <a:ext uri="{FF2B5EF4-FFF2-40B4-BE49-F238E27FC236}">
              <a16:creationId xmlns:a16="http://schemas.microsoft.com/office/drawing/2014/main" id="{FDEF7181-C57C-4928-AD9E-D481A742A85E}"/>
            </a:ext>
          </a:extLst>
        </xdr:cNvPr>
        <xdr:cNvSpPr/>
      </xdr:nvSpPr>
      <xdr:spPr>
        <a:xfrm>
          <a:off x="1079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C057744A-F6E0-452E-9F49-E9F46ABF042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6185D6BD-3899-4F61-8EB5-56E4EFC2E6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413534D-C140-4FE7-88A2-4FC4C0A0570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70F2202A-B154-4520-AF5B-3D0C0D7C310F}"/>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5521D7D2-C7B8-4377-B961-FA73DA7D82D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71665</xdr:rowOff>
    </xdr:from>
    <xdr:to>
      <xdr:col>24</xdr:col>
      <xdr:colOff>114300</xdr:colOff>
      <xdr:row>61</xdr:row>
      <xdr:rowOff>1815</xdr:rowOff>
    </xdr:to>
    <xdr:sp macro="" textlink="">
      <xdr:nvSpPr>
        <xdr:cNvPr id="189" name="楕円 188">
          <a:extLst>
            <a:ext uri="{FF2B5EF4-FFF2-40B4-BE49-F238E27FC236}">
              <a16:creationId xmlns:a16="http://schemas.microsoft.com/office/drawing/2014/main" id="{94078B68-57C5-42A2-9CEE-934FBEBAB0EB}"/>
            </a:ext>
          </a:extLst>
        </xdr:cNvPr>
        <xdr:cNvSpPr/>
      </xdr:nvSpPr>
      <xdr:spPr>
        <a:xfrm>
          <a:off x="4584700" y="1035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94542</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A8175836-1E3B-4B5B-9888-724951AD80A7}"/>
            </a:ext>
          </a:extLst>
        </xdr:cNvPr>
        <xdr:cNvSpPr txBox="1"/>
      </xdr:nvSpPr>
      <xdr:spPr>
        <a:xfrm>
          <a:off x="4673600" y="10210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63500</xdr:rowOff>
    </xdr:from>
    <xdr:to>
      <xdr:col>20</xdr:col>
      <xdr:colOff>38100</xdr:colOff>
      <xdr:row>60</xdr:row>
      <xdr:rowOff>165100</xdr:rowOff>
    </xdr:to>
    <xdr:sp macro="" textlink="">
      <xdr:nvSpPr>
        <xdr:cNvPr id="191" name="楕円 190">
          <a:extLst>
            <a:ext uri="{FF2B5EF4-FFF2-40B4-BE49-F238E27FC236}">
              <a16:creationId xmlns:a16="http://schemas.microsoft.com/office/drawing/2014/main" id="{4D9C9651-52C3-4D9D-B7D5-F19F02473D6C}"/>
            </a:ext>
          </a:extLst>
        </xdr:cNvPr>
        <xdr:cNvSpPr/>
      </xdr:nvSpPr>
      <xdr:spPr>
        <a:xfrm>
          <a:off x="3746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114300</xdr:rowOff>
    </xdr:from>
    <xdr:to>
      <xdr:col>24</xdr:col>
      <xdr:colOff>63500</xdr:colOff>
      <xdr:row>60</xdr:row>
      <xdr:rowOff>122465</xdr:rowOff>
    </xdr:to>
    <xdr:cxnSp macro="">
      <xdr:nvCxnSpPr>
        <xdr:cNvPr id="192" name="直線コネクタ 191">
          <a:extLst>
            <a:ext uri="{FF2B5EF4-FFF2-40B4-BE49-F238E27FC236}">
              <a16:creationId xmlns:a16="http://schemas.microsoft.com/office/drawing/2014/main" id="{FB6202E2-CEB3-4E4B-8074-410560DD7C90}"/>
            </a:ext>
          </a:extLst>
        </xdr:cNvPr>
        <xdr:cNvCxnSpPr/>
      </xdr:nvCxnSpPr>
      <xdr:spPr>
        <a:xfrm>
          <a:off x="3797300" y="10401300"/>
          <a:ext cx="8382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35741</xdr:rowOff>
    </xdr:from>
    <xdr:to>
      <xdr:col>15</xdr:col>
      <xdr:colOff>101600</xdr:colOff>
      <xdr:row>60</xdr:row>
      <xdr:rowOff>137341</xdr:rowOff>
    </xdr:to>
    <xdr:sp macro="" textlink="">
      <xdr:nvSpPr>
        <xdr:cNvPr id="193" name="楕円 192">
          <a:extLst>
            <a:ext uri="{FF2B5EF4-FFF2-40B4-BE49-F238E27FC236}">
              <a16:creationId xmlns:a16="http://schemas.microsoft.com/office/drawing/2014/main" id="{F051F628-DBC1-4E38-8322-5803153DAF25}"/>
            </a:ext>
          </a:extLst>
        </xdr:cNvPr>
        <xdr:cNvSpPr/>
      </xdr:nvSpPr>
      <xdr:spPr>
        <a:xfrm>
          <a:off x="28575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86541</xdr:rowOff>
    </xdr:from>
    <xdr:to>
      <xdr:col>19</xdr:col>
      <xdr:colOff>177800</xdr:colOff>
      <xdr:row>60</xdr:row>
      <xdr:rowOff>114300</xdr:rowOff>
    </xdr:to>
    <xdr:cxnSp macro="">
      <xdr:nvCxnSpPr>
        <xdr:cNvPr id="194" name="直線コネクタ 193">
          <a:extLst>
            <a:ext uri="{FF2B5EF4-FFF2-40B4-BE49-F238E27FC236}">
              <a16:creationId xmlns:a16="http://schemas.microsoft.com/office/drawing/2014/main" id="{00E32A46-E288-4616-BFCA-B614F6DC7EE2}"/>
            </a:ext>
          </a:extLst>
        </xdr:cNvPr>
        <xdr:cNvCxnSpPr/>
      </xdr:nvCxnSpPr>
      <xdr:spPr>
        <a:xfrm>
          <a:off x="2908300" y="1037354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9616</xdr:rowOff>
    </xdr:from>
    <xdr:to>
      <xdr:col>10</xdr:col>
      <xdr:colOff>165100</xdr:colOff>
      <xdr:row>60</xdr:row>
      <xdr:rowOff>111216</xdr:rowOff>
    </xdr:to>
    <xdr:sp macro="" textlink="">
      <xdr:nvSpPr>
        <xdr:cNvPr id="195" name="楕円 194">
          <a:extLst>
            <a:ext uri="{FF2B5EF4-FFF2-40B4-BE49-F238E27FC236}">
              <a16:creationId xmlns:a16="http://schemas.microsoft.com/office/drawing/2014/main" id="{F838C4B8-9D7A-4B6B-838F-E17807DE9956}"/>
            </a:ext>
          </a:extLst>
        </xdr:cNvPr>
        <xdr:cNvSpPr/>
      </xdr:nvSpPr>
      <xdr:spPr>
        <a:xfrm>
          <a:off x="1968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60416</xdr:rowOff>
    </xdr:from>
    <xdr:to>
      <xdr:col>15</xdr:col>
      <xdr:colOff>50800</xdr:colOff>
      <xdr:row>60</xdr:row>
      <xdr:rowOff>86541</xdr:rowOff>
    </xdr:to>
    <xdr:cxnSp macro="">
      <xdr:nvCxnSpPr>
        <xdr:cNvPr id="196" name="直線コネクタ 195">
          <a:extLst>
            <a:ext uri="{FF2B5EF4-FFF2-40B4-BE49-F238E27FC236}">
              <a16:creationId xmlns:a16="http://schemas.microsoft.com/office/drawing/2014/main" id="{B766D558-53B2-48E0-9F1B-053E41F0EE45}"/>
            </a:ext>
          </a:extLst>
        </xdr:cNvPr>
        <xdr:cNvCxnSpPr/>
      </xdr:nvCxnSpPr>
      <xdr:spPr>
        <a:xfrm>
          <a:off x="2019300" y="1034741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159838</xdr:rowOff>
    </xdr:from>
    <xdr:to>
      <xdr:col>6</xdr:col>
      <xdr:colOff>38100</xdr:colOff>
      <xdr:row>60</xdr:row>
      <xdr:rowOff>89988</xdr:rowOff>
    </xdr:to>
    <xdr:sp macro="" textlink="">
      <xdr:nvSpPr>
        <xdr:cNvPr id="197" name="楕円 196">
          <a:extLst>
            <a:ext uri="{FF2B5EF4-FFF2-40B4-BE49-F238E27FC236}">
              <a16:creationId xmlns:a16="http://schemas.microsoft.com/office/drawing/2014/main" id="{ECA6B666-D9AD-4BBD-9278-3E154E9BAD7F}"/>
            </a:ext>
          </a:extLst>
        </xdr:cNvPr>
        <xdr:cNvSpPr/>
      </xdr:nvSpPr>
      <xdr:spPr>
        <a:xfrm>
          <a:off x="1079500" y="10275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39188</xdr:rowOff>
    </xdr:from>
    <xdr:to>
      <xdr:col>10</xdr:col>
      <xdr:colOff>114300</xdr:colOff>
      <xdr:row>60</xdr:row>
      <xdr:rowOff>60416</xdr:rowOff>
    </xdr:to>
    <xdr:cxnSp macro="">
      <xdr:nvCxnSpPr>
        <xdr:cNvPr id="198" name="直線コネクタ 197">
          <a:extLst>
            <a:ext uri="{FF2B5EF4-FFF2-40B4-BE49-F238E27FC236}">
              <a16:creationId xmlns:a16="http://schemas.microsoft.com/office/drawing/2014/main" id="{93BBFDEF-76E4-4481-9646-D333FDB51628}"/>
            </a:ext>
          </a:extLst>
        </xdr:cNvPr>
        <xdr:cNvCxnSpPr/>
      </xdr:nvCxnSpPr>
      <xdr:spPr>
        <a:xfrm>
          <a:off x="1130300" y="103261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136633</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7089AB9E-FB6E-4162-8016-51E7D6BD4442}"/>
            </a:ext>
          </a:extLst>
        </xdr:cNvPr>
        <xdr:cNvSpPr txBox="1"/>
      </xdr:nvSpPr>
      <xdr:spPr>
        <a:xfrm>
          <a:off x="3582044" y="10595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118671</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7BCE75DA-F5B4-4EE7-B675-3E5D2567230C}"/>
            </a:ext>
          </a:extLst>
        </xdr:cNvPr>
        <xdr:cNvSpPr txBox="1"/>
      </xdr:nvSpPr>
      <xdr:spPr>
        <a:xfrm>
          <a:off x="2705744" y="10577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66420</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99A02045-8BAE-486A-9F5B-B013E0FA1104}"/>
            </a:ext>
          </a:extLst>
        </xdr:cNvPr>
        <xdr:cNvSpPr txBox="1"/>
      </xdr:nvSpPr>
      <xdr:spPr>
        <a:xfrm>
          <a:off x="1816744" y="1052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38661</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11E3C178-FBCE-47B0-8EFE-8043E1005031}"/>
            </a:ext>
          </a:extLst>
        </xdr:cNvPr>
        <xdr:cNvSpPr txBox="1"/>
      </xdr:nvSpPr>
      <xdr:spPr>
        <a:xfrm>
          <a:off x="927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10177</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9419B9DE-CC64-4920-9219-539088DE0BB0}"/>
            </a:ext>
          </a:extLst>
        </xdr:cNvPr>
        <xdr:cNvSpPr txBox="1"/>
      </xdr:nvSpPr>
      <xdr:spPr>
        <a:xfrm>
          <a:off x="35820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153868</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BA27572A-CA1E-4AFE-AA2B-6FC93BEFF0D5}"/>
            </a:ext>
          </a:extLst>
        </xdr:cNvPr>
        <xdr:cNvSpPr txBox="1"/>
      </xdr:nvSpPr>
      <xdr:spPr>
        <a:xfrm>
          <a:off x="2705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127743</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270FC6C5-CA90-42FA-B9AE-A61226203E96}"/>
            </a:ext>
          </a:extLst>
        </xdr:cNvPr>
        <xdr:cNvSpPr txBox="1"/>
      </xdr:nvSpPr>
      <xdr:spPr>
        <a:xfrm>
          <a:off x="18167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106515</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3E6E1F7F-F4C6-4AE0-8EE7-2A5FDDBC8EEE}"/>
            </a:ext>
          </a:extLst>
        </xdr:cNvPr>
        <xdr:cNvSpPr txBox="1"/>
      </xdr:nvSpPr>
      <xdr:spPr>
        <a:xfrm>
          <a:off x="927744" y="1005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2376598B-9AD9-47E6-81E7-2B0483625A99}"/>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B301AE94-7B72-43A6-B9F9-54FAD2B281B4}"/>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3C5CED90-8BE1-4D34-A5F8-32CE91DF0135}"/>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3A3B218D-182A-4804-8A40-3ACAE0FDD79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5E79EF65-1EB7-453C-A43C-D1197610D5C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EA4B4359-75DE-4BE9-9DC5-4103A96BC66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EB236A6F-3DA5-4487-9971-7DC8DE103ED4}"/>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A3A97B5F-DC4F-43C1-8A11-458092F26C63}"/>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DB492D5D-0DE4-4CE6-A20D-42173E7A42B6}"/>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7D3A3A1D-50BD-48AB-B2BC-4E3312208B0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D0C4A716-243B-4EA8-9012-C76F6E4EE783}"/>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9B9C87C1-5931-4643-9A4A-BF517D996178}"/>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C15371CE-D736-4F39-A4ED-E7F02706D94F}"/>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a:extLst>
            <a:ext uri="{FF2B5EF4-FFF2-40B4-BE49-F238E27FC236}">
              <a16:creationId xmlns:a16="http://schemas.microsoft.com/office/drawing/2014/main" id="{CE3342B8-C6F5-4994-A6BC-6E7EF12917F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504A695A-B1C5-4B76-8970-2396688C3374}"/>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a:extLst>
            <a:ext uri="{FF2B5EF4-FFF2-40B4-BE49-F238E27FC236}">
              <a16:creationId xmlns:a16="http://schemas.microsoft.com/office/drawing/2014/main" id="{CAE9A3F5-EA15-4E77-873F-16FC985C6B59}"/>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D1672B08-2BC1-4F48-BF14-760A7F6D60A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a:extLst>
            <a:ext uri="{FF2B5EF4-FFF2-40B4-BE49-F238E27FC236}">
              <a16:creationId xmlns:a16="http://schemas.microsoft.com/office/drawing/2014/main" id="{47480430-2B07-4866-9F47-D985362147D1}"/>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F30BD947-A649-4DE0-9D01-92C31EE9D5DB}"/>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a:extLst>
            <a:ext uri="{FF2B5EF4-FFF2-40B4-BE49-F238E27FC236}">
              <a16:creationId xmlns:a16="http://schemas.microsoft.com/office/drawing/2014/main" id="{E9968D0A-3B64-4D16-AAAD-3F4315922667}"/>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8BAFF0AF-5741-4534-A394-25B28397CA2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8" name="テキスト ボックス 227">
          <a:extLst>
            <a:ext uri="{FF2B5EF4-FFF2-40B4-BE49-F238E27FC236}">
              <a16:creationId xmlns:a16="http://schemas.microsoft.com/office/drawing/2014/main" id="{D100D8B1-9543-43F4-8374-5683D4192D13}"/>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BC7C287B-EB1D-477B-AA61-33039F3C2F4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30" name="テキスト ボックス 229">
          <a:extLst>
            <a:ext uri="{FF2B5EF4-FFF2-40B4-BE49-F238E27FC236}">
              <a16:creationId xmlns:a16="http://schemas.microsoft.com/office/drawing/2014/main" id="{C603FDD1-F7D9-4F53-8F4E-1D8252CDCC13}"/>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1CB19C5A-C79C-4A9B-9A27-AAB2C002025C}"/>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8935</xdr:rowOff>
    </xdr:from>
    <xdr:to>
      <xdr:col>54</xdr:col>
      <xdr:colOff>189865</xdr:colOff>
      <xdr:row>64</xdr:row>
      <xdr:rowOff>124060</xdr:rowOff>
    </xdr:to>
    <xdr:cxnSp macro="">
      <xdr:nvCxnSpPr>
        <xdr:cNvPr id="232" name="直線コネクタ 231">
          <a:extLst>
            <a:ext uri="{FF2B5EF4-FFF2-40B4-BE49-F238E27FC236}">
              <a16:creationId xmlns:a16="http://schemas.microsoft.com/office/drawing/2014/main" id="{41C24706-1E4E-476F-B605-D10549635821}"/>
            </a:ext>
          </a:extLst>
        </xdr:cNvPr>
        <xdr:cNvCxnSpPr/>
      </xdr:nvCxnSpPr>
      <xdr:spPr>
        <a:xfrm flipV="1">
          <a:off x="10476865" y="9610135"/>
          <a:ext cx="0" cy="1486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127887</xdr:rowOff>
    </xdr:from>
    <xdr:ext cx="534377" cy="259045"/>
    <xdr:sp macro="" textlink="">
      <xdr:nvSpPr>
        <xdr:cNvPr id="233" name="【橋りょう・トンネル】&#10;一人当たり有形固定資産（償却資産）額最小値テキスト">
          <a:extLst>
            <a:ext uri="{FF2B5EF4-FFF2-40B4-BE49-F238E27FC236}">
              <a16:creationId xmlns:a16="http://schemas.microsoft.com/office/drawing/2014/main" id="{FFB15204-DDF7-4CE2-AEC3-0936C6D0076F}"/>
            </a:ext>
          </a:extLst>
        </xdr:cNvPr>
        <xdr:cNvSpPr txBox="1"/>
      </xdr:nvSpPr>
      <xdr:spPr>
        <a:xfrm>
          <a:off x="10515600" y="11100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124060</xdr:rowOff>
    </xdr:from>
    <xdr:to>
      <xdr:col>55</xdr:col>
      <xdr:colOff>88900</xdr:colOff>
      <xdr:row>64</xdr:row>
      <xdr:rowOff>124060</xdr:rowOff>
    </xdr:to>
    <xdr:cxnSp macro="">
      <xdr:nvCxnSpPr>
        <xdr:cNvPr id="234" name="直線コネクタ 233">
          <a:extLst>
            <a:ext uri="{FF2B5EF4-FFF2-40B4-BE49-F238E27FC236}">
              <a16:creationId xmlns:a16="http://schemas.microsoft.com/office/drawing/2014/main" id="{E56BCC56-9526-48BE-87A2-D0E6D9D899C9}"/>
            </a:ext>
          </a:extLst>
        </xdr:cNvPr>
        <xdr:cNvCxnSpPr/>
      </xdr:nvCxnSpPr>
      <xdr:spPr>
        <a:xfrm>
          <a:off x="10388600" y="11096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127062</xdr:rowOff>
    </xdr:from>
    <xdr:ext cx="690189" cy="259045"/>
    <xdr:sp macro="" textlink="">
      <xdr:nvSpPr>
        <xdr:cNvPr id="235" name="【橋りょう・トンネル】&#10;一人当たり有形固定資産（償却資産）額最大値テキスト">
          <a:extLst>
            <a:ext uri="{FF2B5EF4-FFF2-40B4-BE49-F238E27FC236}">
              <a16:creationId xmlns:a16="http://schemas.microsoft.com/office/drawing/2014/main" id="{1B3D99E5-C758-41A5-813A-E09B72E32C7B}"/>
            </a:ext>
          </a:extLst>
        </xdr:cNvPr>
        <xdr:cNvSpPr txBox="1"/>
      </xdr:nvSpPr>
      <xdr:spPr>
        <a:xfrm>
          <a:off x="10515600" y="9385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9,145,281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8935</xdr:rowOff>
    </xdr:from>
    <xdr:to>
      <xdr:col>55</xdr:col>
      <xdr:colOff>88900</xdr:colOff>
      <xdr:row>56</xdr:row>
      <xdr:rowOff>8935</xdr:rowOff>
    </xdr:to>
    <xdr:cxnSp macro="">
      <xdr:nvCxnSpPr>
        <xdr:cNvPr id="236" name="直線コネクタ 235">
          <a:extLst>
            <a:ext uri="{FF2B5EF4-FFF2-40B4-BE49-F238E27FC236}">
              <a16:creationId xmlns:a16="http://schemas.microsoft.com/office/drawing/2014/main" id="{925A2C83-B6A8-486F-B382-093CF36DB838}"/>
            </a:ext>
          </a:extLst>
        </xdr:cNvPr>
        <xdr:cNvCxnSpPr/>
      </xdr:nvCxnSpPr>
      <xdr:spPr>
        <a:xfrm>
          <a:off x="10388600" y="9610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65413</xdr:rowOff>
    </xdr:from>
    <xdr:ext cx="690189" cy="259045"/>
    <xdr:sp macro="" textlink="">
      <xdr:nvSpPr>
        <xdr:cNvPr id="237" name="【橋りょう・トンネル】&#10;一人当たり有形固定資産（償却資産）額平均値テキスト">
          <a:extLst>
            <a:ext uri="{FF2B5EF4-FFF2-40B4-BE49-F238E27FC236}">
              <a16:creationId xmlns:a16="http://schemas.microsoft.com/office/drawing/2014/main" id="{B0F5C75F-3884-4E8F-AE0D-E365F6A2F6C3}"/>
            </a:ext>
          </a:extLst>
        </xdr:cNvPr>
        <xdr:cNvSpPr txBox="1"/>
      </xdr:nvSpPr>
      <xdr:spPr>
        <a:xfrm>
          <a:off x="10515600" y="10695313"/>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42536</xdr:rowOff>
    </xdr:from>
    <xdr:to>
      <xdr:col>55</xdr:col>
      <xdr:colOff>50800</xdr:colOff>
      <xdr:row>63</xdr:row>
      <xdr:rowOff>144136</xdr:rowOff>
    </xdr:to>
    <xdr:sp macro="" textlink="">
      <xdr:nvSpPr>
        <xdr:cNvPr id="238" name="フローチャート: 判断 237">
          <a:extLst>
            <a:ext uri="{FF2B5EF4-FFF2-40B4-BE49-F238E27FC236}">
              <a16:creationId xmlns:a16="http://schemas.microsoft.com/office/drawing/2014/main" id="{EF129238-185D-4731-A289-2AD1811F0D41}"/>
            </a:ext>
          </a:extLst>
        </xdr:cNvPr>
        <xdr:cNvSpPr/>
      </xdr:nvSpPr>
      <xdr:spPr>
        <a:xfrm>
          <a:off x="10426700" y="10843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65213</xdr:rowOff>
    </xdr:from>
    <xdr:to>
      <xdr:col>50</xdr:col>
      <xdr:colOff>165100</xdr:colOff>
      <xdr:row>63</xdr:row>
      <xdr:rowOff>166813</xdr:rowOff>
    </xdr:to>
    <xdr:sp macro="" textlink="">
      <xdr:nvSpPr>
        <xdr:cNvPr id="239" name="フローチャート: 判断 238">
          <a:extLst>
            <a:ext uri="{FF2B5EF4-FFF2-40B4-BE49-F238E27FC236}">
              <a16:creationId xmlns:a16="http://schemas.microsoft.com/office/drawing/2014/main" id="{1A01CC10-C74D-426B-8EF2-B1B40870733C}"/>
            </a:ext>
          </a:extLst>
        </xdr:cNvPr>
        <xdr:cNvSpPr/>
      </xdr:nvSpPr>
      <xdr:spPr>
        <a:xfrm>
          <a:off x="9588500" y="1086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58883</xdr:rowOff>
    </xdr:from>
    <xdr:to>
      <xdr:col>46</xdr:col>
      <xdr:colOff>38100</xdr:colOff>
      <xdr:row>63</xdr:row>
      <xdr:rowOff>160483</xdr:rowOff>
    </xdr:to>
    <xdr:sp macro="" textlink="">
      <xdr:nvSpPr>
        <xdr:cNvPr id="240" name="フローチャート: 判断 239">
          <a:extLst>
            <a:ext uri="{FF2B5EF4-FFF2-40B4-BE49-F238E27FC236}">
              <a16:creationId xmlns:a16="http://schemas.microsoft.com/office/drawing/2014/main" id="{E242AB96-5A2C-4C0C-BD25-3ED82B4CB30C}"/>
            </a:ext>
          </a:extLst>
        </xdr:cNvPr>
        <xdr:cNvSpPr/>
      </xdr:nvSpPr>
      <xdr:spPr>
        <a:xfrm>
          <a:off x="8699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95665</xdr:rowOff>
    </xdr:from>
    <xdr:to>
      <xdr:col>41</xdr:col>
      <xdr:colOff>101600</xdr:colOff>
      <xdr:row>64</xdr:row>
      <xdr:rowOff>25815</xdr:rowOff>
    </xdr:to>
    <xdr:sp macro="" textlink="">
      <xdr:nvSpPr>
        <xdr:cNvPr id="241" name="フローチャート: 判断 240">
          <a:extLst>
            <a:ext uri="{FF2B5EF4-FFF2-40B4-BE49-F238E27FC236}">
              <a16:creationId xmlns:a16="http://schemas.microsoft.com/office/drawing/2014/main" id="{323753A8-1AA0-484B-A6AD-E542D08B1F31}"/>
            </a:ext>
          </a:extLst>
        </xdr:cNvPr>
        <xdr:cNvSpPr/>
      </xdr:nvSpPr>
      <xdr:spPr>
        <a:xfrm>
          <a:off x="7810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100186</xdr:rowOff>
    </xdr:from>
    <xdr:to>
      <xdr:col>36</xdr:col>
      <xdr:colOff>165100</xdr:colOff>
      <xdr:row>64</xdr:row>
      <xdr:rowOff>30336</xdr:rowOff>
    </xdr:to>
    <xdr:sp macro="" textlink="">
      <xdr:nvSpPr>
        <xdr:cNvPr id="242" name="フローチャート: 判断 241">
          <a:extLst>
            <a:ext uri="{FF2B5EF4-FFF2-40B4-BE49-F238E27FC236}">
              <a16:creationId xmlns:a16="http://schemas.microsoft.com/office/drawing/2014/main" id="{E4E82247-EA9C-477A-A384-50CCC4F9BD3A}"/>
            </a:ext>
          </a:extLst>
        </xdr:cNvPr>
        <xdr:cNvSpPr/>
      </xdr:nvSpPr>
      <xdr:spPr>
        <a:xfrm>
          <a:off x="6921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659109EE-AD0E-4266-B207-0F137E47D29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14A7E600-85F3-4959-8929-D12200F3731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1C5AC20-12EA-4DC5-A5BA-0C3DF4B64D1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63251F0E-2591-4F64-8D51-E27E6D2EE21F}"/>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EEA383E4-0B18-4416-A600-7BA028D55E3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91515</xdr:rowOff>
    </xdr:from>
    <xdr:to>
      <xdr:col>55</xdr:col>
      <xdr:colOff>50800</xdr:colOff>
      <xdr:row>64</xdr:row>
      <xdr:rowOff>21665</xdr:rowOff>
    </xdr:to>
    <xdr:sp macro="" textlink="">
      <xdr:nvSpPr>
        <xdr:cNvPr id="248" name="楕円 247">
          <a:extLst>
            <a:ext uri="{FF2B5EF4-FFF2-40B4-BE49-F238E27FC236}">
              <a16:creationId xmlns:a16="http://schemas.microsoft.com/office/drawing/2014/main" id="{2CC63026-2713-43D8-B304-23F3BA4642BA}"/>
            </a:ext>
          </a:extLst>
        </xdr:cNvPr>
        <xdr:cNvSpPr/>
      </xdr:nvSpPr>
      <xdr:spPr>
        <a:xfrm>
          <a:off x="10426700" y="1089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69942</xdr:rowOff>
    </xdr:from>
    <xdr:ext cx="599010" cy="259045"/>
    <xdr:sp macro="" textlink="">
      <xdr:nvSpPr>
        <xdr:cNvPr id="249" name="【橋りょう・トンネル】&#10;一人当たり有形固定資産（償却資産）額該当値テキスト">
          <a:extLst>
            <a:ext uri="{FF2B5EF4-FFF2-40B4-BE49-F238E27FC236}">
              <a16:creationId xmlns:a16="http://schemas.microsoft.com/office/drawing/2014/main" id="{BFB301B4-65DC-4EB3-A41D-5972974BA540}"/>
            </a:ext>
          </a:extLst>
        </xdr:cNvPr>
        <xdr:cNvSpPr txBox="1"/>
      </xdr:nvSpPr>
      <xdr:spPr>
        <a:xfrm>
          <a:off x="10515600" y="10871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978,434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96469</xdr:rowOff>
    </xdr:from>
    <xdr:to>
      <xdr:col>50</xdr:col>
      <xdr:colOff>165100</xdr:colOff>
      <xdr:row>64</xdr:row>
      <xdr:rowOff>26619</xdr:rowOff>
    </xdr:to>
    <xdr:sp macro="" textlink="">
      <xdr:nvSpPr>
        <xdr:cNvPr id="250" name="楕円 249">
          <a:extLst>
            <a:ext uri="{FF2B5EF4-FFF2-40B4-BE49-F238E27FC236}">
              <a16:creationId xmlns:a16="http://schemas.microsoft.com/office/drawing/2014/main" id="{5E717A90-86A2-4212-BEAD-13DFB0274E54}"/>
            </a:ext>
          </a:extLst>
        </xdr:cNvPr>
        <xdr:cNvSpPr/>
      </xdr:nvSpPr>
      <xdr:spPr>
        <a:xfrm>
          <a:off x="9588500" y="1089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142315</xdr:rowOff>
    </xdr:from>
    <xdr:to>
      <xdr:col>55</xdr:col>
      <xdr:colOff>0</xdr:colOff>
      <xdr:row>63</xdr:row>
      <xdr:rowOff>147269</xdr:rowOff>
    </xdr:to>
    <xdr:cxnSp macro="">
      <xdr:nvCxnSpPr>
        <xdr:cNvPr id="251" name="直線コネクタ 250">
          <a:extLst>
            <a:ext uri="{FF2B5EF4-FFF2-40B4-BE49-F238E27FC236}">
              <a16:creationId xmlns:a16="http://schemas.microsoft.com/office/drawing/2014/main" id="{E7B3EFF6-6910-4ADA-B11E-A576F6D7D498}"/>
            </a:ext>
          </a:extLst>
        </xdr:cNvPr>
        <xdr:cNvCxnSpPr/>
      </xdr:nvCxnSpPr>
      <xdr:spPr>
        <a:xfrm flipV="1">
          <a:off x="9639300" y="10943665"/>
          <a:ext cx="838200" cy="4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99457</xdr:rowOff>
    </xdr:from>
    <xdr:to>
      <xdr:col>46</xdr:col>
      <xdr:colOff>38100</xdr:colOff>
      <xdr:row>64</xdr:row>
      <xdr:rowOff>29607</xdr:rowOff>
    </xdr:to>
    <xdr:sp macro="" textlink="">
      <xdr:nvSpPr>
        <xdr:cNvPr id="252" name="楕円 251">
          <a:extLst>
            <a:ext uri="{FF2B5EF4-FFF2-40B4-BE49-F238E27FC236}">
              <a16:creationId xmlns:a16="http://schemas.microsoft.com/office/drawing/2014/main" id="{C390AE04-4B85-4FB5-A893-74333F2FC312}"/>
            </a:ext>
          </a:extLst>
        </xdr:cNvPr>
        <xdr:cNvSpPr/>
      </xdr:nvSpPr>
      <xdr:spPr>
        <a:xfrm>
          <a:off x="8699500" y="1090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147269</xdr:rowOff>
    </xdr:from>
    <xdr:to>
      <xdr:col>50</xdr:col>
      <xdr:colOff>114300</xdr:colOff>
      <xdr:row>63</xdr:row>
      <xdr:rowOff>150257</xdr:rowOff>
    </xdr:to>
    <xdr:cxnSp macro="">
      <xdr:nvCxnSpPr>
        <xdr:cNvPr id="253" name="直線コネクタ 252">
          <a:extLst>
            <a:ext uri="{FF2B5EF4-FFF2-40B4-BE49-F238E27FC236}">
              <a16:creationId xmlns:a16="http://schemas.microsoft.com/office/drawing/2014/main" id="{C50D5CEF-4A10-4C55-ABAB-54F1A2828145}"/>
            </a:ext>
          </a:extLst>
        </xdr:cNvPr>
        <xdr:cNvCxnSpPr/>
      </xdr:nvCxnSpPr>
      <xdr:spPr>
        <a:xfrm flipV="1">
          <a:off x="8750300" y="10948619"/>
          <a:ext cx="889000" cy="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101146</xdr:rowOff>
    </xdr:from>
    <xdr:to>
      <xdr:col>41</xdr:col>
      <xdr:colOff>101600</xdr:colOff>
      <xdr:row>64</xdr:row>
      <xdr:rowOff>31296</xdr:rowOff>
    </xdr:to>
    <xdr:sp macro="" textlink="">
      <xdr:nvSpPr>
        <xdr:cNvPr id="254" name="楕円 253">
          <a:extLst>
            <a:ext uri="{FF2B5EF4-FFF2-40B4-BE49-F238E27FC236}">
              <a16:creationId xmlns:a16="http://schemas.microsoft.com/office/drawing/2014/main" id="{6DA39F8B-926F-41CA-BC67-2875A6F2046B}"/>
            </a:ext>
          </a:extLst>
        </xdr:cNvPr>
        <xdr:cNvSpPr/>
      </xdr:nvSpPr>
      <xdr:spPr>
        <a:xfrm>
          <a:off x="7810500" y="10902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150257</xdr:rowOff>
    </xdr:from>
    <xdr:to>
      <xdr:col>45</xdr:col>
      <xdr:colOff>177800</xdr:colOff>
      <xdr:row>63</xdr:row>
      <xdr:rowOff>151946</xdr:rowOff>
    </xdr:to>
    <xdr:cxnSp macro="">
      <xdr:nvCxnSpPr>
        <xdr:cNvPr id="255" name="直線コネクタ 254">
          <a:extLst>
            <a:ext uri="{FF2B5EF4-FFF2-40B4-BE49-F238E27FC236}">
              <a16:creationId xmlns:a16="http://schemas.microsoft.com/office/drawing/2014/main" id="{CACD481A-44BC-4A62-81E0-66896C4B6475}"/>
            </a:ext>
          </a:extLst>
        </xdr:cNvPr>
        <xdr:cNvCxnSpPr/>
      </xdr:nvCxnSpPr>
      <xdr:spPr>
        <a:xfrm flipV="1">
          <a:off x="7861300" y="10951607"/>
          <a:ext cx="889000" cy="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105674</xdr:rowOff>
    </xdr:from>
    <xdr:to>
      <xdr:col>36</xdr:col>
      <xdr:colOff>165100</xdr:colOff>
      <xdr:row>64</xdr:row>
      <xdr:rowOff>35824</xdr:rowOff>
    </xdr:to>
    <xdr:sp macro="" textlink="">
      <xdr:nvSpPr>
        <xdr:cNvPr id="256" name="楕円 255">
          <a:extLst>
            <a:ext uri="{FF2B5EF4-FFF2-40B4-BE49-F238E27FC236}">
              <a16:creationId xmlns:a16="http://schemas.microsoft.com/office/drawing/2014/main" id="{10CEDC59-AFD4-4317-8B15-A82AC5D1B242}"/>
            </a:ext>
          </a:extLst>
        </xdr:cNvPr>
        <xdr:cNvSpPr/>
      </xdr:nvSpPr>
      <xdr:spPr>
        <a:xfrm>
          <a:off x="6921500" y="10907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151946</xdr:rowOff>
    </xdr:from>
    <xdr:to>
      <xdr:col>41</xdr:col>
      <xdr:colOff>50800</xdr:colOff>
      <xdr:row>63</xdr:row>
      <xdr:rowOff>156474</xdr:rowOff>
    </xdr:to>
    <xdr:cxnSp macro="">
      <xdr:nvCxnSpPr>
        <xdr:cNvPr id="257" name="直線コネクタ 256">
          <a:extLst>
            <a:ext uri="{FF2B5EF4-FFF2-40B4-BE49-F238E27FC236}">
              <a16:creationId xmlns:a16="http://schemas.microsoft.com/office/drawing/2014/main" id="{12B2C1F2-DC89-4B29-99D1-941111818613}"/>
            </a:ext>
          </a:extLst>
        </xdr:cNvPr>
        <xdr:cNvCxnSpPr/>
      </xdr:nvCxnSpPr>
      <xdr:spPr>
        <a:xfrm flipV="1">
          <a:off x="6972300" y="10953296"/>
          <a:ext cx="889000" cy="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11890</xdr:rowOff>
    </xdr:from>
    <xdr:ext cx="690189" cy="259045"/>
    <xdr:sp macro="" textlink="">
      <xdr:nvSpPr>
        <xdr:cNvPr id="258" name="n_1aveValue【橋りょう・トンネル】&#10;一人当たり有形固定資産（償却資産）額">
          <a:extLst>
            <a:ext uri="{FF2B5EF4-FFF2-40B4-BE49-F238E27FC236}">
              <a16:creationId xmlns:a16="http://schemas.microsoft.com/office/drawing/2014/main" id="{D441F5A2-A624-4E62-8E69-104FEA859D98}"/>
            </a:ext>
          </a:extLst>
        </xdr:cNvPr>
        <xdr:cNvSpPr txBox="1"/>
      </xdr:nvSpPr>
      <xdr:spPr>
        <a:xfrm>
          <a:off x="9281505" y="106417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62</xdr:row>
      <xdr:rowOff>5560</xdr:rowOff>
    </xdr:from>
    <xdr:ext cx="690189" cy="259045"/>
    <xdr:sp macro="" textlink="">
      <xdr:nvSpPr>
        <xdr:cNvPr id="259" name="n_2aveValue【橋りょう・トンネル】&#10;一人当たり有形固定資産（償却資産）額">
          <a:extLst>
            <a:ext uri="{FF2B5EF4-FFF2-40B4-BE49-F238E27FC236}">
              <a16:creationId xmlns:a16="http://schemas.microsoft.com/office/drawing/2014/main" id="{F3A7508E-23F1-47D7-AC8F-ACE1C630A110}"/>
            </a:ext>
          </a:extLst>
        </xdr:cNvPr>
        <xdr:cNvSpPr txBox="1"/>
      </xdr:nvSpPr>
      <xdr:spPr>
        <a:xfrm>
          <a:off x="84052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42342</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B046374E-2FFC-4E88-ADD6-E5D2402601CD}"/>
            </a:ext>
          </a:extLst>
        </xdr:cNvPr>
        <xdr:cNvSpPr txBox="1"/>
      </xdr:nvSpPr>
      <xdr:spPr>
        <a:xfrm>
          <a:off x="7561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46863</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F2A92590-FCF9-4854-BFE1-F0D6433CDD17}"/>
            </a:ext>
          </a:extLst>
        </xdr:cNvPr>
        <xdr:cNvSpPr txBox="1"/>
      </xdr:nvSpPr>
      <xdr:spPr>
        <a:xfrm>
          <a:off x="6672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17746</xdr:rowOff>
    </xdr:from>
    <xdr:ext cx="599010" cy="259045"/>
    <xdr:sp macro="" textlink="">
      <xdr:nvSpPr>
        <xdr:cNvPr id="262" name="n_1mainValue【橋りょう・トンネル】&#10;一人当たり有形固定資産（償却資産）額">
          <a:extLst>
            <a:ext uri="{FF2B5EF4-FFF2-40B4-BE49-F238E27FC236}">
              <a16:creationId xmlns:a16="http://schemas.microsoft.com/office/drawing/2014/main" id="{F134ECBB-CAA3-40C1-8839-C719BCA36BAA}"/>
            </a:ext>
          </a:extLst>
        </xdr:cNvPr>
        <xdr:cNvSpPr txBox="1"/>
      </xdr:nvSpPr>
      <xdr:spPr>
        <a:xfrm>
          <a:off x="9327095" y="1099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20734</xdr:rowOff>
    </xdr:from>
    <xdr:ext cx="599010" cy="259045"/>
    <xdr:sp macro="" textlink="">
      <xdr:nvSpPr>
        <xdr:cNvPr id="263" name="n_2mainValue【橋りょう・トンネル】&#10;一人当たり有形固定資産（償却資産）額">
          <a:extLst>
            <a:ext uri="{FF2B5EF4-FFF2-40B4-BE49-F238E27FC236}">
              <a16:creationId xmlns:a16="http://schemas.microsoft.com/office/drawing/2014/main" id="{EB29A9A7-41DA-4DDA-B0A9-35153A31C710}"/>
            </a:ext>
          </a:extLst>
        </xdr:cNvPr>
        <xdr:cNvSpPr txBox="1"/>
      </xdr:nvSpPr>
      <xdr:spPr>
        <a:xfrm>
          <a:off x="8450795" y="1099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22423</xdr:rowOff>
    </xdr:from>
    <xdr:ext cx="599010" cy="259045"/>
    <xdr:sp macro="" textlink="">
      <xdr:nvSpPr>
        <xdr:cNvPr id="264" name="n_3mainValue【橋りょう・トンネル】&#10;一人当たり有形固定資産（償却資産）額">
          <a:extLst>
            <a:ext uri="{FF2B5EF4-FFF2-40B4-BE49-F238E27FC236}">
              <a16:creationId xmlns:a16="http://schemas.microsoft.com/office/drawing/2014/main" id="{F02F5A87-8603-4C08-B89F-3966CC670526}"/>
            </a:ext>
          </a:extLst>
        </xdr:cNvPr>
        <xdr:cNvSpPr txBox="1"/>
      </xdr:nvSpPr>
      <xdr:spPr>
        <a:xfrm>
          <a:off x="7561795" y="1099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26951</xdr:rowOff>
    </xdr:from>
    <xdr:ext cx="599010" cy="259045"/>
    <xdr:sp macro="" textlink="">
      <xdr:nvSpPr>
        <xdr:cNvPr id="265" name="n_4mainValue【橋りょう・トンネル】&#10;一人当たり有形固定資産（償却資産）額">
          <a:extLst>
            <a:ext uri="{FF2B5EF4-FFF2-40B4-BE49-F238E27FC236}">
              <a16:creationId xmlns:a16="http://schemas.microsoft.com/office/drawing/2014/main" id="{8A122294-47AD-45ED-B13F-FF7A0AD5C70D}"/>
            </a:ext>
          </a:extLst>
        </xdr:cNvPr>
        <xdr:cNvSpPr txBox="1"/>
      </xdr:nvSpPr>
      <xdr:spPr>
        <a:xfrm>
          <a:off x="6672795" y="1099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98A8F205-7EFF-4A91-8A62-E69F954C3CBD}"/>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2CDBD738-209E-4B58-B0EF-8F6AF0FBB31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5F89378B-3522-4B3C-8249-6AA7D27910D4}"/>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9D5BCDD8-B8EB-4BE1-91AF-0B3CB7EB67A9}"/>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77E1C13A-1F38-403B-ABE5-77E322117A0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E91C5715-82AF-4878-B183-68580DC5A8D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34606B7C-35CB-4CAA-8167-8938533F6F8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CA56911-51FA-4742-8FB9-078E0BABC45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1F14FE1F-1D12-44C7-B9FF-3FABDAEEAAC5}"/>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44B13DD3-0AEF-46EC-B2D6-25E6606A2238}"/>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EBF4CBD8-5F27-44E0-9603-3F678D13C9B4}"/>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AD4CC99-DE5F-43EC-BEB6-BA727717BDC4}"/>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294628A7-4396-4DA2-9579-8C7412982AA4}"/>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9D5448A0-3496-450C-8D38-023D15311E59}"/>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FF715867-2A18-499E-B69B-7137CF9CE43A}"/>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362A66EA-4428-4B67-8A0C-5BDCADE7A472}"/>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DCC5C42F-83E3-4962-B0A7-D641755B972A}"/>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DE24757A-7439-443C-BBE4-E95FC15D0704}"/>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3F01F25D-F2B0-4693-A44F-4D1BBDF5FF5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95F5449F-B317-4987-A4AD-4A4CC0F2A1FD}"/>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C3B5CB59-FA28-469A-AC82-696E161E1AAC}"/>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D45C2FCD-3F34-4012-AD9E-34D223DF2BBC}"/>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FB84A9F4-640C-4BC5-881E-7BC24542E43F}"/>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A5E91585-8E9E-4E72-AE40-A7528F96A99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68580</xdr:rowOff>
    </xdr:from>
    <xdr:to>
      <xdr:col>24</xdr:col>
      <xdr:colOff>62865</xdr:colOff>
      <xdr:row>86</xdr:row>
      <xdr:rowOff>114300</xdr:rowOff>
    </xdr:to>
    <xdr:cxnSp macro="">
      <xdr:nvCxnSpPr>
        <xdr:cNvPr id="290" name="直線コネクタ 289">
          <a:extLst>
            <a:ext uri="{FF2B5EF4-FFF2-40B4-BE49-F238E27FC236}">
              <a16:creationId xmlns:a16="http://schemas.microsoft.com/office/drawing/2014/main" id="{03634CB1-D1A0-4FD2-9F23-4C1589B098DC}"/>
            </a:ext>
          </a:extLst>
        </xdr:cNvPr>
        <xdr:cNvCxnSpPr/>
      </xdr:nvCxnSpPr>
      <xdr:spPr>
        <a:xfrm flipV="1">
          <a:off x="4634865" y="1327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1" name="【公営住宅】&#10;有形固定資産減価償却率最小値テキスト">
          <a:extLst>
            <a:ext uri="{FF2B5EF4-FFF2-40B4-BE49-F238E27FC236}">
              <a16:creationId xmlns:a16="http://schemas.microsoft.com/office/drawing/2014/main" id="{BCD8BFFC-8879-4D81-9F11-6166A36FEB81}"/>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2" name="直線コネクタ 291">
          <a:extLst>
            <a:ext uri="{FF2B5EF4-FFF2-40B4-BE49-F238E27FC236}">
              <a16:creationId xmlns:a16="http://schemas.microsoft.com/office/drawing/2014/main" id="{E0387699-32CB-430A-818A-2D5F0C37993B}"/>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15257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F7AF4697-070E-4905-A33D-67BCB559D734}"/>
            </a:ext>
          </a:extLst>
        </xdr:cNvPr>
        <xdr:cNvSpPr txBox="1"/>
      </xdr:nvSpPr>
      <xdr:spPr>
        <a:xfrm>
          <a:off x="4673600" y="1304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68580</xdr:rowOff>
    </xdr:from>
    <xdr:to>
      <xdr:col>24</xdr:col>
      <xdr:colOff>152400</xdr:colOff>
      <xdr:row>77</xdr:row>
      <xdr:rowOff>68580</xdr:rowOff>
    </xdr:to>
    <xdr:cxnSp macro="">
      <xdr:nvCxnSpPr>
        <xdr:cNvPr id="294" name="直線コネクタ 293">
          <a:extLst>
            <a:ext uri="{FF2B5EF4-FFF2-40B4-BE49-F238E27FC236}">
              <a16:creationId xmlns:a16="http://schemas.microsoft.com/office/drawing/2014/main" id="{7E0C177F-52FF-4706-B538-F10158648018}"/>
            </a:ext>
          </a:extLst>
        </xdr:cNvPr>
        <xdr:cNvCxnSpPr/>
      </xdr:nvCxnSpPr>
      <xdr:spPr>
        <a:xfrm>
          <a:off x="4546600" y="1327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93997</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EBC8E991-E5A8-4E81-BDC2-1D31938A983F}"/>
            </a:ext>
          </a:extLst>
        </xdr:cNvPr>
        <xdr:cNvSpPr txBox="1"/>
      </xdr:nvSpPr>
      <xdr:spPr>
        <a:xfrm>
          <a:off x="4673600" y="13981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71120</xdr:rowOff>
    </xdr:from>
    <xdr:to>
      <xdr:col>24</xdr:col>
      <xdr:colOff>114300</xdr:colOff>
      <xdr:row>83</xdr:row>
      <xdr:rowOff>1270</xdr:rowOff>
    </xdr:to>
    <xdr:sp macro="" textlink="">
      <xdr:nvSpPr>
        <xdr:cNvPr id="296" name="フローチャート: 判断 295">
          <a:extLst>
            <a:ext uri="{FF2B5EF4-FFF2-40B4-BE49-F238E27FC236}">
              <a16:creationId xmlns:a16="http://schemas.microsoft.com/office/drawing/2014/main" id="{02092822-A880-43FC-B0A2-824A2EEE9B44}"/>
            </a:ext>
          </a:extLst>
        </xdr:cNvPr>
        <xdr:cNvSpPr/>
      </xdr:nvSpPr>
      <xdr:spPr>
        <a:xfrm>
          <a:off x="4584700" y="1413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36830</xdr:rowOff>
    </xdr:from>
    <xdr:to>
      <xdr:col>20</xdr:col>
      <xdr:colOff>38100</xdr:colOff>
      <xdr:row>82</xdr:row>
      <xdr:rowOff>138430</xdr:rowOff>
    </xdr:to>
    <xdr:sp macro="" textlink="">
      <xdr:nvSpPr>
        <xdr:cNvPr id="297" name="フローチャート: 判断 296">
          <a:extLst>
            <a:ext uri="{FF2B5EF4-FFF2-40B4-BE49-F238E27FC236}">
              <a16:creationId xmlns:a16="http://schemas.microsoft.com/office/drawing/2014/main" id="{2F2504EA-92BA-46D0-AD4C-7EF6DA53D261}"/>
            </a:ext>
          </a:extLst>
        </xdr:cNvPr>
        <xdr:cNvSpPr/>
      </xdr:nvSpPr>
      <xdr:spPr>
        <a:xfrm>
          <a:off x="3746500" y="1409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8" name="フローチャート: 判断 297">
          <a:extLst>
            <a:ext uri="{FF2B5EF4-FFF2-40B4-BE49-F238E27FC236}">
              <a16:creationId xmlns:a16="http://schemas.microsoft.com/office/drawing/2014/main" id="{DE71D99E-83D1-484B-819F-56E0E38130A1}"/>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103505</xdr:rowOff>
    </xdr:from>
    <xdr:to>
      <xdr:col>10</xdr:col>
      <xdr:colOff>165100</xdr:colOff>
      <xdr:row>83</xdr:row>
      <xdr:rowOff>33655</xdr:rowOff>
    </xdr:to>
    <xdr:sp macro="" textlink="">
      <xdr:nvSpPr>
        <xdr:cNvPr id="299" name="フローチャート: 判断 298">
          <a:extLst>
            <a:ext uri="{FF2B5EF4-FFF2-40B4-BE49-F238E27FC236}">
              <a16:creationId xmlns:a16="http://schemas.microsoft.com/office/drawing/2014/main" id="{F92AF41E-7AAB-4406-9C7C-9BB70213D4B6}"/>
            </a:ext>
          </a:extLst>
        </xdr:cNvPr>
        <xdr:cNvSpPr/>
      </xdr:nvSpPr>
      <xdr:spPr>
        <a:xfrm>
          <a:off x="1968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4445</xdr:rowOff>
    </xdr:from>
    <xdr:to>
      <xdr:col>6</xdr:col>
      <xdr:colOff>38100</xdr:colOff>
      <xdr:row>82</xdr:row>
      <xdr:rowOff>106045</xdr:rowOff>
    </xdr:to>
    <xdr:sp macro="" textlink="">
      <xdr:nvSpPr>
        <xdr:cNvPr id="300" name="フローチャート: 判断 299">
          <a:extLst>
            <a:ext uri="{FF2B5EF4-FFF2-40B4-BE49-F238E27FC236}">
              <a16:creationId xmlns:a16="http://schemas.microsoft.com/office/drawing/2014/main" id="{3A4778B0-AC71-4EE9-A6FC-434267E17D5C}"/>
            </a:ext>
          </a:extLst>
        </xdr:cNvPr>
        <xdr:cNvSpPr/>
      </xdr:nvSpPr>
      <xdr:spPr>
        <a:xfrm>
          <a:off x="1079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CEA9CB48-0DD9-49F8-B1A8-3DFBDD65F94F}"/>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ADAEF369-EE90-4D93-A6EA-723CDAF6109F}"/>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399D75E-C188-4D1B-860C-7D6A824E2BC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FB7FCA1A-9D1D-4F70-B183-81265DECE7E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7A9580C1-84F5-4921-9D8C-4CD1898A4D3F}"/>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135889</xdr:rowOff>
    </xdr:from>
    <xdr:to>
      <xdr:col>24</xdr:col>
      <xdr:colOff>114300</xdr:colOff>
      <xdr:row>84</xdr:row>
      <xdr:rowOff>66039</xdr:rowOff>
    </xdr:to>
    <xdr:sp macro="" textlink="">
      <xdr:nvSpPr>
        <xdr:cNvPr id="306" name="楕円 305">
          <a:extLst>
            <a:ext uri="{FF2B5EF4-FFF2-40B4-BE49-F238E27FC236}">
              <a16:creationId xmlns:a16="http://schemas.microsoft.com/office/drawing/2014/main" id="{F61AB4D4-9700-43D6-B406-49CFDF1DC3CB}"/>
            </a:ext>
          </a:extLst>
        </xdr:cNvPr>
        <xdr:cNvSpPr/>
      </xdr:nvSpPr>
      <xdr:spPr>
        <a:xfrm>
          <a:off x="45847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114316</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291A809B-DBA8-4109-8703-9044C4F414AD}"/>
            </a:ext>
          </a:extLst>
        </xdr:cNvPr>
        <xdr:cNvSpPr txBox="1"/>
      </xdr:nvSpPr>
      <xdr:spPr>
        <a:xfrm>
          <a:off x="4673600"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12064</xdr:rowOff>
    </xdr:from>
    <xdr:to>
      <xdr:col>20</xdr:col>
      <xdr:colOff>38100</xdr:colOff>
      <xdr:row>84</xdr:row>
      <xdr:rowOff>113664</xdr:rowOff>
    </xdr:to>
    <xdr:sp macro="" textlink="">
      <xdr:nvSpPr>
        <xdr:cNvPr id="308" name="楕円 307">
          <a:extLst>
            <a:ext uri="{FF2B5EF4-FFF2-40B4-BE49-F238E27FC236}">
              <a16:creationId xmlns:a16="http://schemas.microsoft.com/office/drawing/2014/main" id="{E13B82F7-5509-4187-902E-3B66FD518A59}"/>
            </a:ext>
          </a:extLst>
        </xdr:cNvPr>
        <xdr:cNvSpPr/>
      </xdr:nvSpPr>
      <xdr:spPr>
        <a:xfrm>
          <a:off x="3746500" y="1441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15239</xdr:rowOff>
    </xdr:from>
    <xdr:to>
      <xdr:col>24</xdr:col>
      <xdr:colOff>63500</xdr:colOff>
      <xdr:row>84</xdr:row>
      <xdr:rowOff>62864</xdr:rowOff>
    </xdr:to>
    <xdr:cxnSp macro="">
      <xdr:nvCxnSpPr>
        <xdr:cNvPr id="309" name="直線コネクタ 308">
          <a:extLst>
            <a:ext uri="{FF2B5EF4-FFF2-40B4-BE49-F238E27FC236}">
              <a16:creationId xmlns:a16="http://schemas.microsoft.com/office/drawing/2014/main" id="{7B174BD1-52C5-4C48-96E0-93FA5330DF38}"/>
            </a:ext>
          </a:extLst>
        </xdr:cNvPr>
        <xdr:cNvCxnSpPr/>
      </xdr:nvCxnSpPr>
      <xdr:spPr>
        <a:xfrm flipV="1">
          <a:off x="3797300" y="14417039"/>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149225</xdr:rowOff>
    </xdr:from>
    <xdr:to>
      <xdr:col>15</xdr:col>
      <xdr:colOff>101600</xdr:colOff>
      <xdr:row>84</xdr:row>
      <xdr:rowOff>79375</xdr:rowOff>
    </xdr:to>
    <xdr:sp macro="" textlink="">
      <xdr:nvSpPr>
        <xdr:cNvPr id="310" name="楕円 309">
          <a:extLst>
            <a:ext uri="{FF2B5EF4-FFF2-40B4-BE49-F238E27FC236}">
              <a16:creationId xmlns:a16="http://schemas.microsoft.com/office/drawing/2014/main" id="{EB1E76BD-CB8C-421C-805C-097D3D7EA32B}"/>
            </a:ext>
          </a:extLst>
        </xdr:cNvPr>
        <xdr:cNvSpPr/>
      </xdr:nvSpPr>
      <xdr:spPr>
        <a:xfrm>
          <a:off x="2857500" y="1437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28575</xdr:rowOff>
    </xdr:from>
    <xdr:to>
      <xdr:col>19</xdr:col>
      <xdr:colOff>177800</xdr:colOff>
      <xdr:row>84</xdr:row>
      <xdr:rowOff>62864</xdr:rowOff>
    </xdr:to>
    <xdr:cxnSp macro="">
      <xdr:nvCxnSpPr>
        <xdr:cNvPr id="311" name="直線コネクタ 310">
          <a:extLst>
            <a:ext uri="{FF2B5EF4-FFF2-40B4-BE49-F238E27FC236}">
              <a16:creationId xmlns:a16="http://schemas.microsoft.com/office/drawing/2014/main" id="{2C4A4A2E-35B4-43BA-A123-AAC151B0A8A9}"/>
            </a:ext>
          </a:extLst>
        </xdr:cNvPr>
        <xdr:cNvCxnSpPr/>
      </xdr:nvCxnSpPr>
      <xdr:spPr>
        <a:xfrm>
          <a:off x="2908300" y="144303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128270</xdr:rowOff>
    </xdr:from>
    <xdr:to>
      <xdr:col>10</xdr:col>
      <xdr:colOff>165100</xdr:colOff>
      <xdr:row>84</xdr:row>
      <xdr:rowOff>58420</xdr:rowOff>
    </xdr:to>
    <xdr:sp macro="" textlink="">
      <xdr:nvSpPr>
        <xdr:cNvPr id="312" name="楕円 311">
          <a:extLst>
            <a:ext uri="{FF2B5EF4-FFF2-40B4-BE49-F238E27FC236}">
              <a16:creationId xmlns:a16="http://schemas.microsoft.com/office/drawing/2014/main" id="{C3CE3E22-7BC0-41E0-AA5D-28670DF74303}"/>
            </a:ext>
          </a:extLst>
        </xdr:cNvPr>
        <xdr:cNvSpPr/>
      </xdr:nvSpPr>
      <xdr:spPr>
        <a:xfrm>
          <a:off x="1968500" y="1435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7620</xdr:rowOff>
    </xdr:from>
    <xdr:to>
      <xdr:col>15</xdr:col>
      <xdr:colOff>50800</xdr:colOff>
      <xdr:row>84</xdr:row>
      <xdr:rowOff>28575</xdr:rowOff>
    </xdr:to>
    <xdr:cxnSp macro="">
      <xdr:nvCxnSpPr>
        <xdr:cNvPr id="313" name="直線コネクタ 312">
          <a:extLst>
            <a:ext uri="{FF2B5EF4-FFF2-40B4-BE49-F238E27FC236}">
              <a16:creationId xmlns:a16="http://schemas.microsoft.com/office/drawing/2014/main" id="{7399CFCF-0AE4-406C-80C0-7ECA35DA6BBA}"/>
            </a:ext>
          </a:extLst>
        </xdr:cNvPr>
        <xdr:cNvCxnSpPr/>
      </xdr:nvCxnSpPr>
      <xdr:spPr>
        <a:xfrm>
          <a:off x="2019300" y="144094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636</xdr:rowOff>
    </xdr:from>
    <xdr:to>
      <xdr:col>6</xdr:col>
      <xdr:colOff>38100</xdr:colOff>
      <xdr:row>85</xdr:row>
      <xdr:rowOff>102236</xdr:rowOff>
    </xdr:to>
    <xdr:sp macro="" textlink="">
      <xdr:nvSpPr>
        <xdr:cNvPr id="314" name="楕円 313">
          <a:extLst>
            <a:ext uri="{FF2B5EF4-FFF2-40B4-BE49-F238E27FC236}">
              <a16:creationId xmlns:a16="http://schemas.microsoft.com/office/drawing/2014/main" id="{95365E08-1B4B-4EF6-AAA3-622FB8EAAD85}"/>
            </a:ext>
          </a:extLst>
        </xdr:cNvPr>
        <xdr:cNvSpPr/>
      </xdr:nvSpPr>
      <xdr:spPr>
        <a:xfrm>
          <a:off x="1079500" y="14573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7620</xdr:rowOff>
    </xdr:from>
    <xdr:to>
      <xdr:col>10</xdr:col>
      <xdr:colOff>114300</xdr:colOff>
      <xdr:row>85</xdr:row>
      <xdr:rowOff>51436</xdr:rowOff>
    </xdr:to>
    <xdr:cxnSp macro="">
      <xdr:nvCxnSpPr>
        <xdr:cNvPr id="315" name="直線コネクタ 314">
          <a:extLst>
            <a:ext uri="{FF2B5EF4-FFF2-40B4-BE49-F238E27FC236}">
              <a16:creationId xmlns:a16="http://schemas.microsoft.com/office/drawing/2014/main" id="{2705A552-E8D2-44C8-ACC3-48F4E413383E}"/>
            </a:ext>
          </a:extLst>
        </xdr:cNvPr>
        <xdr:cNvCxnSpPr/>
      </xdr:nvCxnSpPr>
      <xdr:spPr>
        <a:xfrm flipV="1">
          <a:off x="1130300" y="14409420"/>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154957</xdr:rowOff>
    </xdr:from>
    <xdr:ext cx="405111" cy="259045"/>
    <xdr:sp macro="" textlink="">
      <xdr:nvSpPr>
        <xdr:cNvPr id="316" name="n_1aveValue【公営住宅】&#10;有形固定資産減価償却率">
          <a:extLst>
            <a:ext uri="{FF2B5EF4-FFF2-40B4-BE49-F238E27FC236}">
              <a16:creationId xmlns:a16="http://schemas.microsoft.com/office/drawing/2014/main" id="{F79AA6C7-DAE9-421C-A79A-9196A0AF57D8}"/>
            </a:ext>
          </a:extLst>
        </xdr:cNvPr>
        <xdr:cNvSpPr txBox="1"/>
      </xdr:nvSpPr>
      <xdr:spPr>
        <a:xfrm>
          <a:off x="3582044" y="1387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19702</xdr:rowOff>
    </xdr:from>
    <xdr:ext cx="405111" cy="259045"/>
    <xdr:sp macro="" textlink="">
      <xdr:nvSpPr>
        <xdr:cNvPr id="317" name="n_2aveValue【公営住宅】&#10;有形固定資産減価償却率">
          <a:extLst>
            <a:ext uri="{FF2B5EF4-FFF2-40B4-BE49-F238E27FC236}">
              <a16:creationId xmlns:a16="http://schemas.microsoft.com/office/drawing/2014/main" id="{DF2212DE-ED28-4D12-8194-55BAAA031E6E}"/>
            </a:ext>
          </a:extLst>
        </xdr:cNvPr>
        <xdr:cNvSpPr txBox="1"/>
      </xdr:nvSpPr>
      <xdr:spPr>
        <a:xfrm>
          <a:off x="2705744" y="1390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50182</xdr:rowOff>
    </xdr:from>
    <xdr:ext cx="405111" cy="259045"/>
    <xdr:sp macro="" textlink="">
      <xdr:nvSpPr>
        <xdr:cNvPr id="318" name="n_3aveValue【公営住宅】&#10;有形固定資産減価償却率">
          <a:extLst>
            <a:ext uri="{FF2B5EF4-FFF2-40B4-BE49-F238E27FC236}">
              <a16:creationId xmlns:a16="http://schemas.microsoft.com/office/drawing/2014/main" id="{195B4165-A6B5-4FF6-BE1F-073448FE988A}"/>
            </a:ext>
          </a:extLst>
        </xdr:cNvPr>
        <xdr:cNvSpPr txBox="1"/>
      </xdr:nvSpPr>
      <xdr:spPr>
        <a:xfrm>
          <a:off x="1816744" y="1393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122572</xdr:rowOff>
    </xdr:from>
    <xdr:ext cx="405111" cy="259045"/>
    <xdr:sp macro="" textlink="">
      <xdr:nvSpPr>
        <xdr:cNvPr id="319" name="n_4aveValue【公営住宅】&#10;有形固定資産減価償却率">
          <a:extLst>
            <a:ext uri="{FF2B5EF4-FFF2-40B4-BE49-F238E27FC236}">
              <a16:creationId xmlns:a16="http://schemas.microsoft.com/office/drawing/2014/main" id="{504D956F-D68C-4DBB-9A3B-768EF28362F8}"/>
            </a:ext>
          </a:extLst>
        </xdr:cNvPr>
        <xdr:cNvSpPr txBox="1"/>
      </xdr:nvSpPr>
      <xdr:spPr>
        <a:xfrm>
          <a:off x="927744" y="1383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104791</xdr:rowOff>
    </xdr:from>
    <xdr:ext cx="405111" cy="259045"/>
    <xdr:sp macro="" textlink="">
      <xdr:nvSpPr>
        <xdr:cNvPr id="320" name="n_1mainValue【公営住宅】&#10;有形固定資産減価償却率">
          <a:extLst>
            <a:ext uri="{FF2B5EF4-FFF2-40B4-BE49-F238E27FC236}">
              <a16:creationId xmlns:a16="http://schemas.microsoft.com/office/drawing/2014/main" id="{AFE5BA8D-BB59-43D0-A62B-E836ADFC2DDC}"/>
            </a:ext>
          </a:extLst>
        </xdr:cNvPr>
        <xdr:cNvSpPr txBox="1"/>
      </xdr:nvSpPr>
      <xdr:spPr>
        <a:xfrm>
          <a:off x="3582044" y="1450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70502</xdr:rowOff>
    </xdr:from>
    <xdr:ext cx="405111" cy="259045"/>
    <xdr:sp macro="" textlink="">
      <xdr:nvSpPr>
        <xdr:cNvPr id="321" name="n_2mainValue【公営住宅】&#10;有形固定資産減価償却率">
          <a:extLst>
            <a:ext uri="{FF2B5EF4-FFF2-40B4-BE49-F238E27FC236}">
              <a16:creationId xmlns:a16="http://schemas.microsoft.com/office/drawing/2014/main" id="{FC9F121B-3418-48E9-9C38-FE1CEFBA401B}"/>
            </a:ext>
          </a:extLst>
        </xdr:cNvPr>
        <xdr:cNvSpPr txBox="1"/>
      </xdr:nvSpPr>
      <xdr:spPr>
        <a:xfrm>
          <a:off x="2705744" y="14472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49547</xdr:rowOff>
    </xdr:from>
    <xdr:ext cx="405111" cy="259045"/>
    <xdr:sp macro="" textlink="">
      <xdr:nvSpPr>
        <xdr:cNvPr id="322" name="n_3mainValue【公営住宅】&#10;有形固定資産減価償却率">
          <a:extLst>
            <a:ext uri="{FF2B5EF4-FFF2-40B4-BE49-F238E27FC236}">
              <a16:creationId xmlns:a16="http://schemas.microsoft.com/office/drawing/2014/main" id="{36FF8224-4695-4365-BB3E-B4DD4CE72D9F}"/>
            </a:ext>
          </a:extLst>
        </xdr:cNvPr>
        <xdr:cNvSpPr txBox="1"/>
      </xdr:nvSpPr>
      <xdr:spPr>
        <a:xfrm>
          <a:off x="1816744" y="1445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93363</xdr:rowOff>
    </xdr:from>
    <xdr:ext cx="405111" cy="259045"/>
    <xdr:sp macro="" textlink="">
      <xdr:nvSpPr>
        <xdr:cNvPr id="323" name="n_4mainValue【公営住宅】&#10;有形固定資産減価償却率">
          <a:extLst>
            <a:ext uri="{FF2B5EF4-FFF2-40B4-BE49-F238E27FC236}">
              <a16:creationId xmlns:a16="http://schemas.microsoft.com/office/drawing/2014/main" id="{7AA37F81-F9A6-46F4-962D-E949321E0261}"/>
            </a:ext>
          </a:extLst>
        </xdr:cNvPr>
        <xdr:cNvSpPr txBox="1"/>
      </xdr:nvSpPr>
      <xdr:spPr>
        <a:xfrm>
          <a:off x="927744" y="1466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ECE7A828-BA5D-4338-BA75-C1B54852F6A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626EABA9-06E9-4AAD-8AD9-401ECC7B64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A7BD50B1-E741-48DA-87B1-465481526F0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34DF7B90-AB39-43B9-AD2C-F4FD6CB4BBE4}"/>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9F8E296D-6D1D-4A4B-A2DF-A79499CEBB1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C5AD1CF2-8A32-4B40-9CFC-2EFD418D5BA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38EB3F72-E58D-4BE8-A965-689A4A8EA3D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5A49FE82-6904-478E-ABC9-E791DD281513}"/>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4CAC484E-0CA0-4820-82E4-4BFB4A57EC8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BFA0CA54-6EF9-4A67-A925-D892F98A422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D584D495-81FB-4CE7-8ECC-B4865BA5429C}"/>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A1BE6C81-6BAF-4C6F-AFD2-453F6E4D22F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63DE238E-08E8-47CE-B8D3-FFF012B5D73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C656CC98-E8B3-43F5-A1A3-DF750E4BA9AC}"/>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A675A5CE-8769-4C1E-9EA9-B9695636F4D2}"/>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E485479C-667E-425E-BFB6-C184C2041945}"/>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377A2F58-D8E3-4754-B10E-B27F12D6C29A}"/>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EA15D397-1F33-4E8B-81D3-6181A4EAE73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9C186EF9-F538-4E2A-8DDC-D43B3498F6F2}"/>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D25DE360-CFEE-4AE4-B3C0-4E297A471B7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3B850E1A-7E78-46DE-8B1F-8421D97178AF}"/>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5" name="テキスト ボックス 344">
          <a:extLst>
            <a:ext uri="{FF2B5EF4-FFF2-40B4-BE49-F238E27FC236}">
              <a16:creationId xmlns:a16="http://schemas.microsoft.com/office/drawing/2014/main" id="{1BF45F1D-5CA2-4C0C-A755-989E3EAC2085}"/>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2A6C5A2C-1323-4EF6-B757-326DFA1F5ECB}"/>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139446</xdr:rowOff>
    </xdr:from>
    <xdr:to>
      <xdr:col>54</xdr:col>
      <xdr:colOff>189865</xdr:colOff>
      <xdr:row>86</xdr:row>
      <xdr:rowOff>36957</xdr:rowOff>
    </xdr:to>
    <xdr:cxnSp macro="">
      <xdr:nvCxnSpPr>
        <xdr:cNvPr id="347" name="直線コネクタ 346">
          <a:extLst>
            <a:ext uri="{FF2B5EF4-FFF2-40B4-BE49-F238E27FC236}">
              <a16:creationId xmlns:a16="http://schemas.microsoft.com/office/drawing/2014/main" id="{F7CD4BB1-98F4-4A79-944D-23A64065B5D1}"/>
            </a:ext>
          </a:extLst>
        </xdr:cNvPr>
        <xdr:cNvCxnSpPr/>
      </xdr:nvCxnSpPr>
      <xdr:spPr>
        <a:xfrm flipV="1">
          <a:off x="10476865" y="13341096"/>
          <a:ext cx="0" cy="1440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40784</xdr:rowOff>
    </xdr:from>
    <xdr:ext cx="469744" cy="259045"/>
    <xdr:sp macro="" textlink="">
      <xdr:nvSpPr>
        <xdr:cNvPr id="348" name="【公営住宅】&#10;一人当たり面積最小値テキスト">
          <a:extLst>
            <a:ext uri="{FF2B5EF4-FFF2-40B4-BE49-F238E27FC236}">
              <a16:creationId xmlns:a16="http://schemas.microsoft.com/office/drawing/2014/main" id="{B71CCEB3-EB1D-48B0-BCD0-4F23409B4B45}"/>
            </a:ext>
          </a:extLst>
        </xdr:cNvPr>
        <xdr:cNvSpPr txBox="1"/>
      </xdr:nvSpPr>
      <xdr:spPr>
        <a:xfrm>
          <a:off x="10515600" y="147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36957</xdr:rowOff>
    </xdr:from>
    <xdr:to>
      <xdr:col>55</xdr:col>
      <xdr:colOff>88900</xdr:colOff>
      <xdr:row>86</xdr:row>
      <xdr:rowOff>36957</xdr:rowOff>
    </xdr:to>
    <xdr:cxnSp macro="">
      <xdr:nvCxnSpPr>
        <xdr:cNvPr id="349" name="直線コネクタ 348">
          <a:extLst>
            <a:ext uri="{FF2B5EF4-FFF2-40B4-BE49-F238E27FC236}">
              <a16:creationId xmlns:a16="http://schemas.microsoft.com/office/drawing/2014/main" id="{1F5530B8-7EC2-404A-A492-79D9B7129F70}"/>
            </a:ext>
          </a:extLst>
        </xdr:cNvPr>
        <xdr:cNvCxnSpPr/>
      </xdr:nvCxnSpPr>
      <xdr:spPr>
        <a:xfrm>
          <a:off x="10388600" y="147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86123</xdr:rowOff>
    </xdr:from>
    <xdr:ext cx="469744" cy="259045"/>
    <xdr:sp macro="" textlink="">
      <xdr:nvSpPr>
        <xdr:cNvPr id="350" name="【公営住宅】&#10;一人当たり面積最大値テキスト">
          <a:extLst>
            <a:ext uri="{FF2B5EF4-FFF2-40B4-BE49-F238E27FC236}">
              <a16:creationId xmlns:a16="http://schemas.microsoft.com/office/drawing/2014/main" id="{041A63BC-B3D6-439F-AE5F-8E8CCF0C9F3C}"/>
            </a:ext>
          </a:extLst>
        </xdr:cNvPr>
        <xdr:cNvSpPr txBox="1"/>
      </xdr:nvSpPr>
      <xdr:spPr>
        <a:xfrm>
          <a:off x="10515600" y="13116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139446</xdr:rowOff>
    </xdr:from>
    <xdr:to>
      <xdr:col>55</xdr:col>
      <xdr:colOff>88900</xdr:colOff>
      <xdr:row>77</xdr:row>
      <xdr:rowOff>139446</xdr:rowOff>
    </xdr:to>
    <xdr:cxnSp macro="">
      <xdr:nvCxnSpPr>
        <xdr:cNvPr id="351" name="直線コネクタ 350">
          <a:extLst>
            <a:ext uri="{FF2B5EF4-FFF2-40B4-BE49-F238E27FC236}">
              <a16:creationId xmlns:a16="http://schemas.microsoft.com/office/drawing/2014/main" id="{271C7A8A-F641-4489-A376-1E3041DC044D}"/>
            </a:ext>
          </a:extLst>
        </xdr:cNvPr>
        <xdr:cNvCxnSpPr/>
      </xdr:nvCxnSpPr>
      <xdr:spPr>
        <a:xfrm>
          <a:off x="10388600" y="13341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27894</xdr:rowOff>
    </xdr:from>
    <xdr:ext cx="469744" cy="259045"/>
    <xdr:sp macro="" textlink="">
      <xdr:nvSpPr>
        <xdr:cNvPr id="352" name="【公営住宅】&#10;一人当たり面積平均値テキスト">
          <a:extLst>
            <a:ext uri="{FF2B5EF4-FFF2-40B4-BE49-F238E27FC236}">
              <a16:creationId xmlns:a16="http://schemas.microsoft.com/office/drawing/2014/main" id="{333ED1AA-58C2-477A-BD09-E7CB3B2017C9}"/>
            </a:ext>
          </a:extLst>
        </xdr:cNvPr>
        <xdr:cNvSpPr txBox="1"/>
      </xdr:nvSpPr>
      <xdr:spPr>
        <a:xfrm>
          <a:off x="10515600" y="142582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5017</xdr:rowOff>
    </xdr:from>
    <xdr:to>
      <xdr:col>55</xdr:col>
      <xdr:colOff>50800</xdr:colOff>
      <xdr:row>84</xdr:row>
      <xdr:rowOff>106617</xdr:rowOff>
    </xdr:to>
    <xdr:sp macro="" textlink="">
      <xdr:nvSpPr>
        <xdr:cNvPr id="353" name="フローチャート: 判断 352">
          <a:extLst>
            <a:ext uri="{FF2B5EF4-FFF2-40B4-BE49-F238E27FC236}">
              <a16:creationId xmlns:a16="http://schemas.microsoft.com/office/drawing/2014/main" id="{EA1AD5B0-F961-40FF-B9AD-B256DCA0B92E}"/>
            </a:ext>
          </a:extLst>
        </xdr:cNvPr>
        <xdr:cNvSpPr/>
      </xdr:nvSpPr>
      <xdr:spPr>
        <a:xfrm>
          <a:off x="10426700" y="14406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90551</xdr:rowOff>
    </xdr:from>
    <xdr:to>
      <xdr:col>50</xdr:col>
      <xdr:colOff>165100</xdr:colOff>
      <xdr:row>84</xdr:row>
      <xdr:rowOff>20701</xdr:rowOff>
    </xdr:to>
    <xdr:sp macro="" textlink="">
      <xdr:nvSpPr>
        <xdr:cNvPr id="354" name="フローチャート: 判断 353">
          <a:extLst>
            <a:ext uri="{FF2B5EF4-FFF2-40B4-BE49-F238E27FC236}">
              <a16:creationId xmlns:a16="http://schemas.microsoft.com/office/drawing/2014/main" id="{853FDB95-F346-4F67-9908-A87AAE6DB913}"/>
            </a:ext>
          </a:extLst>
        </xdr:cNvPr>
        <xdr:cNvSpPr/>
      </xdr:nvSpPr>
      <xdr:spPr>
        <a:xfrm>
          <a:off x="9588500" y="14320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65215</xdr:rowOff>
    </xdr:from>
    <xdr:to>
      <xdr:col>46</xdr:col>
      <xdr:colOff>38100</xdr:colOff>
      <xdr:row>83</xdr:row>
      <xdr:rowOff>166815</xdr:rowOff>
    </xdr:to>
    <xdr:sp macro="" textlink="">
      <xdr:nvSpPr>
        <xdr:cNvPr id="355" name="フローチャート: 判断 354">
          <a:extLst>
            <a:ext uri="{FF2B5EF4-FFF2-40B4-BE49-F238E27FC236}">
              <a16:creationId xmlns:a16="http://schemas.microsoft.com/office/drawing/2014/main" id="{8EBF5407-347A-4C79-B0B4-7C4813E98775}"/>
            </a:ext>
          </a:extLst>
        </xdr:cNvPr>
        <xdr:cNvSpPr/>
      </xdr:nvSpPr>
      <xdr:spPr>
        <a:xfrm>
          <a:off x="8699500" y="1429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33401</xdr:rowOff>
    </xdr:from>
    <xdr:to>
      <xdr:col>41</xdr:col>
      <xdr:colOff>101600</xdr:colOff>
      <xdr:row>83</xdr:row>
      <xdr:rowOff>135001</xdr:rowOff>
    </xdr:to>
    <xdr:sp macro="" textlink="">
      <xdr:nvSpPr>
        <xdr:cNvPr id="356" name="フローチャート: 判断 355">
          <a:extLst>
            <a:ext uri="{FF2B5EF4-FFF2-40B4-BE49-F238E27FC236}">
              <a16:creationId xmlns:a16="http://schemas.microsoft.com/office/drawing/2014/main" id="{38EA54FB-96D5-4CB0-92E3-6D7F9D7E9048}"/>
            </a:ext>
          </a:extLst>
        </xdr:cNvPr>
        <xdr:cNvSpPr/>
      </xdr:nvSpPr>
      <xdr:spPr>
        <a:xfrm>
          <a:off x="7810500" y="14263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94742</xdr:rowOff>
    </xdr:from>
    <xdr:to>
      <xdr:col>36</xdr:col>
      <xdr:colOff>165100</xdr:colOff>
      <xdr:row>84</xdr:row>
      <xdr:rowOff>24892</xdr:rowOff>
    </xdr:to>
    <xdr:sp macro="" textlink="">
      <xdr:nvSpPr>
        <xdr:cNvPr id="357" name="フローチャート: 判断 356">
          <a:extLst>
            <a:ext uri="{FF2B5EF4-FFF2-40B4-BE49-F238E27FC236}">
              <a16:creationId xmlns:a16="http://schemas.microsoft.com/office/drawing/2014/main" id="{863E4A6A-BF90-461B-A2A0-1196A11E91FB}"/>
            </a:ext>
          </a:extLst>
        </xdr:cNvPr>
        <xdr:cNvSpPr/>
      </xdr:nvSpPr>
      <xdr:spPr>
        <a:xfrm>
          <a:off x="69215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3015420-B53A-4B0D-97A8-A8B611B37632}"/>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2B5E85D2-8C07-4E23-80D9-5DB16B526CF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FF672F5-F200-497A-A711-8C7131B6E51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796BC523-AC26-49B4-9602-CD9621C516C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46D761A2-FEE4-4ECF-B7CD-11FFE93826B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5778</xdr:rowOff>
    </xdr:from>
    <xdr:to>
      <xdr:col>55</xdr:col>
      <xdr:colOff>50800</xdr:colOff>
      <xdr:row>84</xdr:row>
      <xdr:rowOff>107378</xdr:rowOff>
    </xdr:to>
    <xdr:sp macro="" textlink="">
      <xdr:nvSpPr>
        <xdr:cNvPr id="363" name="楕円 362">
          <a:extLst>
            <a:ext uri="{FF2B5EF4-FFF2-40B4-BE49-F238E27FC236}">
              <a16:creationId xmlns:a16="http://schemas.microsoft.com/office/drawing/2014/main" id="{ED7C300A-7AF4-414B-9F1A-9E42A522AD2A}"/>
            </a:ext>
          </a:extLst>
        </xdr:cNvPr>
        <xdr:cNvSpPr/>
      </xdr:nvSpPr>
      <xdr:spPr>
        <a:xfrm>
          <a:off x="10426700" y="14407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155655</xdr:rowOff>
    </xdr:from>
    <xdr:ext cx="469744" cy="259045"/>
    <xdr:sp macro="" textlink="">
      <xdr:nvSpPr>
        <xdr:cNvPr id="364" name="【公営住宅】&#10;一人当たり面積該当値テキスト">
          <a:extLst>
            <a:ext uri="{FF2B5EF4-FFF2-40B4-BE49-F238E27FC236}">
              <a16:creationId xmlns:a16="http://schemas.microsoft.com/office/drawing/2014/main" id="{0C197ADD-E0EA-42DA-9081-1FC3934AA7B6}"/>
            </a:ext>
          </a:extLst>
        </xdr:cNvPr>
        <xdr:cNvSpPr txBox="1"/>
      </xdr:nvSpPr>
      <xdr:spPr>
        <a:xfrm>
          <a:off x="10515600" y="14386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10350</xdr:rowOff>
    </xdr:from>
    <xdr:to>
      <xdr:col>50</xdr:col>
      <xdr:colOff>165100</xdr:colOff>
      <xdr:row>84</xdr:row>
      <xdr:rowOff>111950</xdr:rowOff>
    </xdr:to>
    <xdr:sp macro="" textlink="">
      <xdr:nvSpPr>
        <xdr:cNvPr id="365" name="楕円 364">
          <a:extLst>
            <a:ext uri="{FF2B5EF4-FFF2-40B4-BE49-F238E27FC236}">
              <a16:creationId xmlns:a16="http://schemas.microsoft.com/office/drawing/2014/main" id="{279C0A85-C5CD-4172-89B9-9EFCDAD7333E}"/>
            </a:ext>
          </a:extLst>
        </xdr:cNvPr>
        <xdr:cNvSpPr/>
      </xdr:nvSpPr>
      <xdr:spPr>
        <a:xfrm>
          <a:off x="9588500" y="1441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56578</xdr:rowOff>
    </xdr:from>
    <xdr:to>
      <xdr:col>55</xdr:col>
      <xdr:colOff>0</xdr:colOff>
      <xdr:row>84</xdr:row>
      <xdr:rowOff>61150</xdr:rowOff>
    </xdr:to>
    <xdr:cxnSp macro="">
      <xdr:nvCxnSpPr>
        <xdr:cNvPr id="366" name="直線コネクタ 365">
          <a:extLst>
            <a:ext uri="{FF2B5EF4-FFF2-40B4-BE49-F238E27FC236}">
              <a16:creationId xmlns:a16="http://schemas.microsoft.com/office/drawing/2014/main" id="{2756E8F8-B235-40F7-B398-E20B9D7DFCA6}"/>
            </a:ext>
          </a:extLst>
        </xdr:cNvPr>
        <xdr:cNvCxnSpPr/>
      </xdr:nvCxnSpPr>
      <xdr:spPr>
        <a:xfrm flipV="1">
          <a:off x="9639300" y="1445837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13779</xdr:rowOff>
    </xdr:from>
    <xdr:to>
      <xdr:col>46</xdr:col>
      <xdr:colOff>38100</xdr:colOff>
      <xdr:row>84</xdr:row>
      <xdr:rowOff>115379</xdr:rowOff>
    </xdr:to>
    <xdr:sp macro="" textlink="">
      <xdr:nvSpPr>
        <xdr:cNvPr id="367" name="楕円 366">
          <a:extLst>
            <a:ext uri="{FF2B5EF4-FFF2-40B4-BE49-F238E27FC236}">
              <a16:creationId xmlns:a16="http://schemas.microsoft.com/office/drawing/2014/main" id="{3D0807E0-B3EF-4FA9-97E1-77C6660E1753}"/>
            </a:ext>
          </a:extLst>
        </xdr:cNvPr>
        <xdr:cNvSpPr/>
      </xdr:nvSpPr>
      <xdr:spPr>
        <a:xfrm>
          <a:off x="8699500" y="14415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61150</xdr:rowOff>
    </xdr:from>
    <xdr:to>
      <xdr:col>50</xdr:col>
      <xdr:colOff>114300</xdr:colOff>
      <xdr:row>84</xdr:row>
      <xdr:rowOff>64579</xdr:rowOff>
    </xdr:to>
    <xdr:cxnSp macro="">
      <xdr:nvCxnSpPr>
        <xdr:cNvPr id="368" name="直線コネクタ 367">
          <a:extLst>
            <a:ext uri="{FF2B5EF4-FFF2-40B4-BE49-F238E27FC236}">
              <a16:creationId xmlns:a16="http://schemas.microsoft.com/office/drawing/2014/main" id="{EC3941F1-574A-44BC-8366-CB5C11B9C873}"/>
            </a:ext>
          </a:extLst>
        </xdr:cNvPr>
        <xdr:cNvCxnSpPr/>
      </xdr:nvCxnSpPr>
      <xdr:spPr>
        <a:xfrm flipV="1">
          <a:off x="8750300" y="1446295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167894</xdr:rowOff>
    </xdr:from>
    <xdr:to>
      <xdr:col>41</xdr:col>
      <xdr:colOff>101600</xdr:colOff>
      <xdr:row>82</xdr:row>
      <xdr:rowOff>98044</xdr:rowOff>
    </xdr:to>
    <xdr:sp macro="" textlink="">
      <xdr:nvSpPr>
        <xdr:cNvPr id="369" name="楕円 368">
          <a:extLst>
            <a:ext uri="{FF2B5EF4-FFF2-40B4-BE49-F238E27FC236}">
              <a16:creationId xmlns:a16="http://schemas.microsoft.com/office/drawing/2014/main" id="{4E9C0FD1-9569-4C9F-9B90-5D7212B52C48}"/>
            </a:ext>
          </a:extLst>
        </xdr:cNvPr>
        <xdr:cNvSpPr/>
      </xdr:nvSpPr>
      <xdr:spPr>
        <a:xfrm>
          <a:off x="7810500" y="1405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47244</xdr:rowOff>
    </xdr:from>
    <xdr:to>
      <xdr:col>45</xdr:col>
      <xdr:colOff>177800</xdr:colOff>
      <xdr:row>84</xdr:row>
      <xdr:rowOff>64579</xdr:rowOff>
    </xdr:to>
    <xdr:cxnSp macro="">
      <xdr:nvCxnSpPr>
        <xdr:cNvPr id="370" name="直線コネクタ 369">
          <a:extLst>
            <a:ext uri="{FF2B5EF4-FFF2-40B4-BE49-F238E27FC236}">
              <a16:creationId xmlns:a16="http://schemas.microsoft.com/office/drawing/2014/main" id="{6E88B32C-8862-45D6-A4A6-642CAE07A869}"/>
            </a:ext>
          </a:extLst>
        </xdr:cNvPr>
        <xdr:cNvCxnSpPr/>
      </xdr:nvCxnSpPr>
      <xdr:spPr>
        <a:xfrm>
          <a:off x="7861300" y="14106144"/>
          <a:ext cx="889000" cy="36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15875</xdr:rowOff>
    </xdr:from>
    <xdr:to>
      <xdr:col>36</xdr:col>
      <xdr:colOff>165100</xdr:colOff>
      <xdr:row>84</xdr:row>
      <xdr:rowOff>117475</xdr:rowOff>
    </xdr:to>
    <xdr:sp macro="" textlink="">
      <xdr:nvSpPr>
        <xdr:cNvPr id="371" name="楕円 370">
          <a:extLst>
            <a:ext uri="{FF2B5EF4-FFF2-40B4-BE49-F238E27FC236}">
              <a16:creationId xmlns:a16="http://schemas.microsoft.com/office/drawing/2014/main" id="{8DC5E51A-6A95-49D7-BAAF-D0D62B38D765}"/>
            </a:ext>
          </a:extLst>
        </xdr:cNvPr>
        <xdr:cNvSpPr/>
      </xdr:nvSpPr>
      <xdr:spPr>
        <a:xfrm>
          <a:off x="6921500" y="1441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82</xdr:row>
      <xdr:rowOff>47244</xdr:rowOff>
    </xdr:from>
    <xdr:to>
      <xdr:col>41</xdr:col>
      <xdr:colOff>50800</xdr:colOff>
      <xdr:row>84</xdr:row>
      <xdr:rowOff>66675</xdr:rowOff>
    </xdr:to>
    <xdr:cxnSp macro="">
      <xdr:nvCxnSpPr>
        <xdr:cNvPr id="372" name="直線コネクタ 371">
          <a:extLst>
            <a:ext uri="{FF2B5EF4-FFF2-40B4-BE49-F238E27FC236}">
              <a16:creationId xmlns:a16="http://schemas.microsoft.com/office/drawing/2014/main" id="{55549947-4C7E-4A82-988A-6CE1D4E28D09}"/>
            </a:ext>
          </a:extLst>
        </xdr:cNvPr>
        <xdr:cNvCxnSpPr/>
      </xdr:nvCxnSpPr>
      <xdr:spPr>
        <a:xfrm flipV="1">
          <a:off x="6972300" y="14106144"/>
          <a:ext cx="889000" cy="36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37228</xdr:rowOff>
    </xdr:from>
    <xdr:ext cx="469744" cy="259045"/>
    <xdr:sp macro="" textlink="">
      <xdr:nvSpPr>
        <xdr:cNvPr id="373" name="n_1aveValue【公営住宅】&#10;一人当たり面積">
          <a:extLst>
            <a:ext uri="{FF2B5EF4-FFF2-40B4-BE49-F238E27FC236}">
              <a16:creationId xmlns:a16="http://schemas.microsoft.com/office/drawing/2014/main" id="{CB8825B3-3E33-4481-98BC-9A20C266CFE3}"/>
            </a:ext>
          </a:extLst>
        </xdr:cNvPr>
        <xdr:cNvSpPr txBox="1"/>
      </xdr:nvSpPr>
      <xdr:spPr>
        <a:xfrm>
          <a:off x="9391727" y="14096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11892</xdr:rowOff>
    </xdr:from>
    <xdr:ext cx="469744" cy="259045"/>
    <xdr:sp macro="" textlink="">
      <xdr:nvSpPr>
        <xdr:cNvPr id="374" name="n_2aveValue【公営住宅】&#10;一人当たり面積">
          <a:extLst>
            <a:ext uri="{FF2B5EF4-FFF2-40B4-BE49-F238E27FC236}">
              <a16:creationId xmlns:a16="http://schemas.microsoft.com/office/drawing/2014/main" id="{55763372-8C6E-4779-90F1-EECF8FCD65F2}"/>
            </a:ext>
          </a:extLst>
        </xdr:cNvPr>
        <xdr:cNvSpPr txBox="1"/>
      </xdr:nvSpPr>
      <xdr:spPr>
        <a:xfrm>
          <a:off x="8515427" y="14070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126128</xdr:rowOff>
    </xdr:from>
    <xdr:ext cx="469744" cy="259045"/>
    <xdr:sp macro="" textlink="">
      <xdr:nvSpPr>
        <xdr:cNvPr id="375" name="n_3aveValue【公営住宅】&#10;一人当たり面積">
          <a:extLst>
            <a:ext uri="{FF2B5EF4-FFF2-40B4-BE49-F238E27FC236}">
              <a16:creationId xmlns:a16="http://schemas.microsoft.com/office/drawing/2014/main" id="{F7BC8BBB-9399-4D64-9AB1-E5875C91FB08}"/>
            </a:ext>
          </a:extLst>
        </xdr:cNvPr>
        <xdr:cNvSpPr txBox="1"/>
      </xdr:nvSpPr>
      <xdr:spPr>
        <a:xfrm>
          <a:off x="7626427" y="14356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41419</xdr:rowOff>
    </xdr:from>
    <xdr:ext cx="469744" cy="259045"/>
    <xdr:sp macro="" textlink="">
      <xdr:nvSpPr>
        <xdr:cNvPr id="376" name="n_4aveValue【公営住宅】&#10;一人当たり面積">
          <a:extLst>
            <a:ext uri="{FF2B5EF4-FFF2-40B4-BE49-F238E27FC236}">
              <a16:creationId xmlns:a16="http://schemas.microsoft.com/office/drawing/2014/main" id="{D057F82D-C55F-4440-839F-D3DC3FD1EFC9}"/>
            </a:ext>
          </a:extLst>
        </xdr:cNvPr>
        <xdr:cNvSpPr txBox="1"/>
      </xdr:nvSpPr>
      <xdr:spPr>
        <a:xfrm>
          <a:off x="6737427" y="1410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103077</xdr:rowOff>
    </xdr:from>
    <xdr:ext cx="469744" cy="259045"/>
    <xdr:sp macro="" textlink="">
      <xdr:nvSpPr>
        <xdr:cNvPr id="377" name="n_1mainValue【公営住宅】&#10;一人当たり面積">
          <a:extLst>
            <a:ext uri="{FF2B5EF4-FFF2-40B4-BE49-F238E27FC236}">
              <a16:creationId xmlns:a16="http://schemas.microsoft.com/office/drawing/2014/main" id="{92922D8A-853D-4B53-99EC-B3CC6D1A98D0}"/>
            </a:ext>
          </a:extLst>
        </xdr:cNvPr>
        <xdr:cNvSpPr txBox="1"/>
      </xdr:nvSpPr>
      <xdr:spPr>
        <a:xfrm>
          <a:off x="9391727" y="14504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106506</xdr:rowOff>
    </xdr:from>
    <xdr:ext cx="469744" cy="259045"/>
    <xdr:sp macro="" textlink="">
      <xdr:nvSpPr>
        <xdr:cNvPr id="378" name="n_2mainValue【公営住宅】&#10;一人当たり面積">
          <a:extLst>
            <a:ext uri="{FF2B5EF4-FFF2-40B4-BE49-F238E27FC236}">
              <a16:creationId xmlns:a16="http://schemas.microsoft.com/office/drawing/2014/main" id="{711824C0-2927-4847-A10F-9C2E56D86F2F}"/>
            </a:ext>
          </a:extLst>
        </xdr:cNvPr>
        <xdr:cNvSpPr txBox="1"/>
      </xdr:nvSpPr>
      <xdr:spPr>
        <a:xfrm>
          <a:off x="8515427" y="1450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114571</xdr:rowOff>
    </xdr:from>
    <xdr:ext cx="469744" cy="259045"/>
    <xdr:sp macro="" textlink="">
      <xdr:nvSpPr>
        <xdr:cNvPr id="379" name="n_3mainValue【公営住宅】&#10;一人当たり面積">
          <a:extLst>
            <a:ext uri="{FF2B5EF4-FFF2-40B4-BE49-F238E27FC236}">
              <a16:creationId xmlns:a16="http://schemas.microsoft.com/office/drawing/2014/main" id="{4B900BE4-441F-47CE-BCD7-91C302B4F2A1}"/>
            </a:ext>
          </a:extLst>
        </xdr:cNvPr>
        <xdr:cNvSpPr txBox="1"/>
      </xdr:nvSpPr>
      <xdr:spPr>
        <a:xfrm>
          <a:off x="7626427" y="1383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108602</xdr:rowOff>
    </xdr:from>
    <xdr:ext cx="469744" cy="259045"/>
    <xdr:sp macro="" textlink="">
      <xdr:nvSpPr>
        <xdr:cNvPr id="380" name="n_4mainValue【公営住宅】&#10;一人当たり面積">
          <a:extLst>
            <a:ext uri="{FF2B5EF4-FFF2-40B4-BE49-F238E27FC236}">
              <a16:creationId xmlns:a16="http://schemas.microsoft.com/office/drawing/2014/main" id="{E0DCCDC2-09E1-4FFC-BED2-E68A82474A1F}"/>
            </a:ext>
          </a:extLst>
        </xdr:cNvPr>
        <xdr:cNvSpPr txBox="1"/>
      </xdr:nvSpPr>
      <xdr:spPr>
        <a:xfrm>
          <a:off x="6737427" y="1451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65CC5287-2046-4E5C-93C0-907DCA5D9984}"/>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A03619BC-76E7-4128-BC15-81DE3C6347B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B24DF610-0D16-49B2-8C17-A33F303E0C9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6319CDCE-AC4A-4046-AAA9-F997B0CD67AF}"/>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456C3135-BAA7-41E6-995B-001DF3D04CD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3543E87F-7707-458E-8149-9D0219DA87BD}"/>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C7D4B978-D7FB-48E0-95E1-BCCFC5BD39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FF457E7F-E0F9-49A0-B066-8F6F2F30703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7FA78D02-98A9-41C2-A7EE-DC44A316756F}"/>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84BBA367-9B85-461F-AD70-09ABE49FDAF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EF9DC980-EF03-47CE-809A-D93D1C40287F}"/>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4EF382F8-A024-4773-861B-597497D1530A}"/>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172F88DC-67AC-49C1-B963-513AB060D2A4}"/>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24DA8245-A055-4BF2-98CC-48243B8E28B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C811A87-A74B-4165-9D48-CF4A9D7A50D7}"/>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2D6FCBA1-6AA0-4BFD-802B-8789FF64D95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539D9039-ECF3-4D55-A75C-58876F07E4C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277F76E7-2E6A-4832-91B8-5AC3B0356878}"/>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621AF20E-84F5-4EB0-A6D6-4C12D266FE3B}"/>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D242E155-AB16-42D3-985B-F60BD25F7724}"/>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9CDE8BE-7797-4A91-A42B-F4073A7DA0C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D05FCDC1-E132-430D-84AC-9B67B70CB1A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D1EC6EDD-DA17-4B8F-9710-37148E2C2AE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DE1CE5B6-7528-41D4-B07C-04451A2D8EDC}"/>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2CE4B6F5-A941-40E0-BEA6-C1BFA114D061}"/>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F7824AFB-118B-40A4-9C43-EC485D000306}"/>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3ADDC3E4-C861-4116-BFD8-CC714DA0F576}"/>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8" name="直線コネクタ 407">
          <a:extLst>
            <a:ext uri="{FF2B5EF4-FFF2-40B4-BE49-F238E27FC236}">
              <a16:creationId xmlns:a16="http://schemas.microsoft.com/office/drawing/2014/main" id="{C79FAFB4-C36E-420F-9426-4CD02CA991C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9" name="テキスト ボックス 408">
          <a:extLst>
            <a:ext uri="{FF2B5EF4-FFF2-40B4-BE49-F238E27FC236}">
              <a16:creationId xmlns:a16="http://schemas.microsoft.com/office/drawing/2014/main" id="{8A928D37-43FC-4CDB-BDB9-805B887DC0B3}"/>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0" name="直線コネクタ 409">
          <a:extLst>
            <a:ext uri="{FF2B5EF4-FFF2-40B4-BE49-F238E27FC236}">
              <a16:creationId xmlns:a16="http://schemas.microsoft.com/office/drawing/2014/main" id="{F9518026-3D81-41A9-BA25-5FFC63276A97}"/>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1" name="テキスト ボックス 410">
          <a:extLst>
            <a:ext uri="{FF2B5EF4-FFF2-40B4-BE49-F238E27FC236}">
              <a16:creationId xmlns:a16="http://schemas.microsoft.com/office/drawing/2014/main" id="{3382D592-FE4A-41A7-9CC1-1830951CEE01}"/>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2" name="直線コネクタ 411">
          <a:extLst>
            <a:ext uri="{FF2B5EF4-FFF2-40B4-BE49-F238E27FC236}">
              <a16:creationId xmlns:a16="http://schemas.microsoft.com/office/drawing/2014/main" id="{E283C20F-A95F-4A08-8E43-981B0195F7DD}"/>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3" name="テキスト ボックス 412">
          <a:extLst>
            <a:ext uri="{FF2B5EF4-FFF2-40B4-BE49-F238E27FC236}">
              <a16:creationId xmlns:a16="http://schemas.microsoft.com/office/drawing/2014/main" id="{64D2422F-DE0D-4598-921D-4AC303901E4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4" name="直線コネクタ 413">
          <a:extLst>
            <a:ext uri="{FF2B5EF4-FFF2-40B4-BE49-F238E27FC236}">
              <a16:creationId xmlns:a16="http://schemas.microsoft.com/office/drawing/2014/main" id="{0442BDF1-CA15-485A-99E7-9310AA4C560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5" name="テキスト ボックス 414">
          <a:extLst>
            <a:ext uri="{FF2B5EF4-FFF2-40B4-BE49-F238E27FC236}">
              <a16:creationId xmlns:a16="http://schemas.microsoft.com/office/drawing/2014/main" id="{B7118BB7-AE29-4649-8C6F-2A83EB039274}"/>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6" name="直線コネクタ 415">
          <a:extLst>
            <a:ext uri="{FF2B5EF4-FFF2-40B4-BE49-F238E27FC236}">
              <a16:creationId xmlns:a16="http://schemas.microsoft.com/office/drawing/2014/main" id="{84C4641D-F22C-4FAC-8C75-46CF5A5A511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7" name="テキスト ボックス 416">
          <a:extLst>
            <a:ext uri="{FF2B5EF4-FFF2-40B4-BE49-F238E27FC236}">
              <a16:creationId xmlns:a16="http://schemas.microsoft.com/office/drawing/2014/main" id="{16D33A35-10D4-4428-B895-5F6226EA3583}"/>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8" name="直線コネクタ 417">
          <a:extLst>
            <a:ext uri="{FF2B5EF4-FFF2-40B4-BE49-F238E27FC236}">
              <a16:creationId xmlns:a16="http://schemas.microsoft.com/office/drawing/2014/main" id="{5EEC4BA1-2730-477B-9239-DDD149D09F1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9" name="テキスト ボックス 418">
          <a:extLst>
            <a:ext uri="{FF2B5EF4-FFF2-40B4-BE49-F238E27FC236}">
              <a16:creationId xmlns:a16="http://schemas.microsoft.com/office/drawing/2014/main" id="{66BE96A4-7F11-4AF0-8DC2-0B44D2A3188A}"/>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0" name="直線コネクタ 419">
          <a:extLst>
            <a:ext uri="{FF2B5EF4-FFF2-40B4-BE49-F238E27FC236}">
              <a16:creationId xmlns:a16="http://schemas.microsoft.com/office/drawing/2014/main" id="{5DA87FCF-1748-42B9-8268-C47D83C3579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1" name="【認定こども園・幼稚園・保育所】&#10;有形固定資産減価償却率グラフ枠">
          <a:extLst>
            <a:ext uri="{FF2B5EF4-FFF2-40B4-BE49-F238E27FC236}">
              <a16:creationId xmlns:a16="http://schemas.microsoft.com/office/drawing/2014/main" id="{7FA55906-B6DC-4698-B091-6DAF3470DCC8}"/>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41910</xdr:rowOff>
    </xdr:from>
    <xdr:to>
      <xdr:col>85</xdr:col>
      <xdr:colOff>126364</xdr:colOff>
      <xdr:row>42</xdr:row>
      <xdr:rowOff>92528</xdr:rowOff>
    </xdr:to>
    <xdr:cxnSp macro="">
      <xdr:nvCxnSpPr>
        <xdr:cNvPr id="422" name="直線コネクタ 421">
          <a:extLst>
            <a:ext uri="{FF2B5EF4-FFF2-40B4-BE49-F238E27FC236}">
              <a16:creationId xmlns:a16="http://schemas.microsoft.com/office/drawing/2014/main" id="{3DC93569-59B0-4EEF-8B4C-3A2693DB6192}"/>
            </a:ext>
          </a:extLst>
        </xdr:cNvPr>
        <xdr:cNvCxnSpPr/>
      </xdr:nvCxnSpPr>
      <xdr:spPr>
        <a:xfrm flipV="1">
          <a:off x="16318864" y="5699760"/>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3" name="【認定こども園・幼稚園・保育所】&#10;有形固定資産減価償却率最小値テキスト">
          <a:extLst>
            <a:ext uri="{FF2B5EF4-FFF2-40B4-BE49-F238E27FC236}">
              <a16:creationId xmlns:a16="http://schemas.microsoft.com/office/drawing/2014/main" id="{A2660DFC-8F5D-438E-8F94-D016EA80869C}"/>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4" name="直線コネクタ 423">
          <a:extLst>
            <a:ext uri="{FF2B5EF4-FFF2-40B4-BE49-F238E27FC236}">
              <a16:creationId xmlns:a16="http://schemas.microsoft.com/office/drawing/2014/main" id="{00E14395-DAAD-4AF1-858B-FB40F8DA1605}"/>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160037</xdr:rowOff>
    </xdr:from>
    <xdr:ext cx="340478" cy="259045"/>
    <xdr:sp macro="" textlink="">
      <xdr:nvSpPr>
        <xdr:cNvPr id="425" name="【認定こども園・幼稚園・保育所】&#10;有形固定資産減価償却率最大値テキスト">
          <a:extLst>
            <a:ext uri="{FF2B5EF4-FFF2-40B4-BE49-F238E27FC236}">
              <a16:creationId xmlns:a16="http://schemas.microsoft.com/office/drawing/2014/main" id="{E7CA4E30-F829-4359-8D2B-2174BC6E1E20}"/>
            </a:ext>
          </a:extLst>
        </xdr:cNvPr>
        <xdr:cNvSpPr txBox="1"/>
      </xdr:nvSpPr>
      <xdr:spPr>
        <a:xfrm>
          <a:off x="16357600" y="54749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41910</xdr:rowOff>
    </xdr:from>
    <xdr:to>
      <xdr:col>86</xdr:col>
      <xdr:colOff>25400</xdr:colOff>
      <xdr:row>33</xdr:row>
      <xdr:rowOff>41910</xdr:rowOff>
    </xdr:to>
    <xdr:cxnSp macro="">
      <xdr:nvCxnSpPr>
        <xdr:cNvPr id="426" name="直線コネクタ 425">
          <a:extLst>
            <a:ext uri="{FF2B5EF4-FFF2-40B4-BE49-F238E27FC236}">
              <a16:creationId xmlns:a16="http://schemas.microsoft.com/office/drawing/2014/main" id="{AE76BD17-2299-4EAB-AEBC-8FCECA9F65DB}"/>
            </a:ext>
          </a:extLst>
        </xdr:cNvPr>
        <xdr:cNvCxnSpPr/>
      </xdr:nvCxnSpPr>
      <xdr:spPr>
        <a:xfrm>
          <a:off x="16230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29953</xdr:rowOff>
    </xdr:from>
    <xdr:ext cx="405111" cy="259045"/>
    <xdr:sp macro="" textlink="">
      <xdr:nvSpPr>
        <xdr:cNvPr id="427" name="【認定こども園・幼稚園・保育所】&#10;有形固定資産減価償却率平均値テキスト">
          <a:extLst>
            <a:ext uri="{FF2B5EF4-FFF2-40B4-BE49-F238E27FC236}">
              <a16:creationId xmlns:a16="http://schemas.microsoft.com/office/drawing/2014/main" id="{11100737-9FB2-4EBE-A07A-EE34E71C770D}"/>
            </a:ext>
          </a:extLst>
        </xdr:cNvPr>
        <xdr:cNvSpPr txBox="1"/>
      </xdr:nvSpPr>
      <xdr:spPr>
        <a:xfrm>
          <a:off x="16357600" y="654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51526</xdr:rowOff>
    </xdr:from>
    <xdr:to>
      <xdr:col>85</xdr:col>
      <xdr:colOff>177800</xdr:colOff>
      <xdr:row>38</xdr:row>
      <xdr:rowOff>153126</xdr:rowOff>
    </xdr:to>
    <xdr:sp macro="" textlink="">
      <xdr:nvSpPr>
        <xdr:cNvPr id="428" name="フローチャート: 判断 427">
          <a:extLst>
            <a:ext uri="{FF2B5EF4-FFF2-40B4-BE49-F238E27FC236}">
              <a16:creationId xmlns:a16="http://schemas.microsoft.com/office/drawing/2014/main" id="{DC8DD962-2357-40A0-9E16-54A96F1AF470}"/>
            </a:ext>
          </a:extLst>
        </xdr:cNvPr>
        <xdr:cNvSpPr/>
      </xdr:nvSpPr>
      <xdr:spPr>
        <a:xfrm>
          <a:off x="16268700" y="656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10704</xdr:rowOff>
    </xdr:from>
    <xdr:to>
      <xdr:col>81</xdr:col>
      <xdr:colOff>101600</xdr:colOff>
      <xdr:row>38</xdr:row>
      <xdr:rowOff>112304</xdr:rowOff>
    </xdr:to>
    <xdr:sp macro="" textlink="">
      <xdr:nvSpPr>
        <xdr:cNvPr id="429" name="フローチャート: 判断 428">
          <a:extLst>
            <a:ext uri="{FF2B5EF4-FFF2-40B4-BE49-F238E27FC236}">
              <a16:creationId xmlns:a16="http://schemas.microsoft.com/office/drawing/2014/main" id="{5D2B2ED4-4816-4D4F-9C56-1FC17F004497}"/>
            </a:ext>
          </a:extLst>
        </xdr:cNvPr>
        <xdr:cNvSpPr/>
      </xdr:nvSpPr>
      <xdr:spPr>
        <a:xfrm>
          <a:off x="15430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28666</xdr:rowOff>
    </xdr:from>
    <xdr:to>
      <xdr:col>76</xdr:col>
      <xdr:colOff>165100</xdr:colOff>
      <xdr:row>38</xdr:row>
      <xdr:rowOff>130266</xdr:rowOff>
    </xdr:to>
    <xdr:sp macro="" textlink="">
      <xdr:nvSpPr>
        <xdr:cNvPr id="430" name="フローチャート: 判断 429">
          <a:extLst>
            <a:ext uri="{FF2B5EF4-FFF2-40B4-BE49-F238E27FC236}">
              <a16:creationId xmlns:a16="http://schemas.microsoft.com/office/drawing/2014/main" id="{9AFD5E40-F179-42EE-A787-808EA9756391}"/>
            </a:ext>
          </a:extLst>
        </xdr:cNvPr>
        <xdr:cNvSpPr/>
      </xdr:nvSpPr>
      <xdr:spPr>
        <a:xfrm>
          <a:off x="145415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43362</xdr:rowOff>
    </xdr:from>
    <xdr:to>
      <xdr:col>72</xdr:col>
      <xdr:colOff>38100</xdr:colOff>
      <xdr:row>38</xdr:row>
      <xdr:rowOff>144962</xdr:rowOff>
    </xdr:to>
    <xdr:sp macro="" textlink="">
      <xdr:nvSpPr>
        <xdr:cNvPr id="431" name="フローチャート: 判断 430">
          <a:extLst>
            <a:ext uri="{FF2B5EF4-FFF2-40B4-BE49-F238E27FC236}">
              <a16:creationId xmlns:a16="http://schemas.microsoft.com/office/drawing/2014/main" id="{CA95FCF5-CE6B-43BE-85C4-E4DEB395FDC4}"/>
            </a:ext>
          </a:extLst>
        </xdr:cNvPr>
        <xdr:cNvSpPr/>
      </xdr:nvSpPr>
      <xdr:spPr>
        <a:xfrm>
          <a:off x="13652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41728</xdr:rowOff>
    </xdr:from>
    <xdr:to>
      <xdr:col>67</xdr:col>
      <xdr:colOff>101600</xdr:colOff>
      <xdr:row>37</xdr:row>
      <xdr:rowOff>143328</xdr:rowOff>
    </xdr:to>
    <xdr:sp macro="" textlink="">
      <xdr:nvSpPr>
        <xdr:cNvPr id="432" name="フローチャート: 判断 431">
          <a:extLst>
            <a:ext uri="{FF2B5EF4-FFF2-40B4-BE49-F238E27FC236}">
              <a16:creationId xmlns:a16="http://schemas.microsoft.com/office/drawing/2014/main" id="{1A5E4E53-8CB0-4BE8-86FE-CDDC24C207F1}"/>
            </a:ext>
          </a:extLst>
        </xdr:cNvPr>
        <xdr:cNvSpPr/>
      </xdr:nvSpPr>
      <xdr:spPr>
        <a:xfrm>
          <a:off x="12763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C41C38DF-8E28-4D73-8083-A256BFDE5A1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8EF80097-4CE2-4812-9D78-E25505D7E82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7CB61675-44F7-4684-AB2A-1EF608496CC2}"/>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CFBA2FC-93BF-4F73-9E75-431BF3DC8A8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7" name="テキスト ボックス 436">
          <a:extLst>
            <a:ext uri="{FF2B5EF4-FFF2-40B4-BE49-F238E27FC236}">
              <a16:creationId xmlns:a16="http://schemas.microsoft.com/office/drawing/2014/main" id="{3C385526-18E6-494E-8B23-7C8A3E25FBA1}"/>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115207</xdr:rowOff>
    </xdr:from>
    <xdr:to>
      <xdr:col>85</xdr:col>
      <xdr:colOff>177800</xdr:colOff>
      <xdr:row>38</xdr:row>
      <xdr:rowOff>45357</xdr:rowOff>
    </xdr:to>
    <xdr:sp macro="" textlink="">
      <xdr:nvSpPr>
        <xdr:cNvPr id="438" name="楕円 437">
          <a:extLst>
            <a:ext uri="{FF2B5EF4-FFF2-40B4-BE49-F238E27FC236}">
              <a16:creationId xmlns:a16="http://schemas.microsoft.com/office/drawing/2014/main" id="{3F618C91-5B0D-472E-B8AE-4915BD7D337E}"/>
            </a:ext>
          </a:extLst>
        </xdr:cNvPr>
        <xdr:cNvSpPr/>
      </xdr:nvSpPr>
      <xdr:spPr>
        <a:xfrm>
          <a:off x="16268700" y="645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138084</xdr:rowOff>
    </xdr:from>
    <xdr:ext cx="405111" cy="259045"/>
    <xdr:sp macro="" textlink="">
      <xdr:nvSpPr>
        <xdr:cNvPr id="439" name="【認定こども園・幼稚園・保育所】&#10;有形固定資産減価償却率該当値テキスト">
          <a:extLst>
            <a:ext uri="{FF2B5EF4-FFF2-40B4-BE49-F238E27FC236}">
              <a16:creationId xmlns:a16="http://schemas.microsoft.com/office/drawing/2014/main" id="{6F933216-AB0A-4C43-A5A1-DB65D2478594}"/>
            </a:ext>
          </a:extLst>
        </xdr:cNvPr>
        <xdr:cNvSpPr txBox="1"/>
      </xdr:nvSpPr>
      <xdr:spPr>
        <a:xfrm>
          <a:off x="16357600" y="631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115207</xdr:rowOff>
    </xdr:from>
    <xdr:to>
      <xdr:col>81</xdr:col>
      <xdr:colOff>101600</xdr:colOff>
      <xdr:row>39</xdr:row>
      <xdr:rowOff>45357</xdr:rowOff>
    </xdr:to>
    <xdr:sp macro="" textlink="">
      <xdr:nvSpPr>
        <xdr:cNvPr id="440" name="楕円 439">
          <a:extLst>
            <a:ext uri="{FF2B5EF4-FFF2-40B4-BE49-F238E27FC236}">
              <a16:creationId xmlns:a16="http://schemas.microsoft.com/office/drawing/2014/main" id="{9D4D1491-76E7-4864-85E4-A1C266373F42}"/>
            </a:ext>
          </a:extLst>
        </xdr:cNvPr>
        <xdr:cNvSpPr/>
      </xdr:nvSpPr>
      <xdr:spPr>
        <a:xfrm>
          <a:off x="15430500" y="663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166007</xdr:rowOff>
    </xdr:from>
    <xdr:to>
      <xdr:col>85</xdr:col>
      <xdr:colOff>127000</xdr:colOff>
      <xdr:row>38</xdr:row>
      <xdr:rowOff>166007</xdr:rowOff>
    </xdr:to>
    <xdr:cxnSp macro="">
      <xdr:nvCxnSpPr>
        <xdr:cNvPr id="441" name="直線コネクタ 440">
          <a:extLst>
            <a:ext uri="{FF2B5EF4-FFF2-40B4-BE49-F238E27FC236}">
              <a16:creationId xmlns:a16="http://schemas.microsoft.com/office/drawing/2014/main" id="{98C99C29-15F8-4AFA-B1E5-88751D957636}"/>
            </a:ext>
          </a:extLst>
        </xdr:cNvPr>
        <xdr:cNvCxnSpPr/>
      </xdr:nvCxnSpPr>
      <xdr:spPr>
        <a:xfrm flipV="1">
          <a:off x="15481300" y="6509657"/>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77651</xdr:rowOff>
    </xdr:from>
    <xdr:to>
      <xdr:col>76</xdr:col>
      <xdr:colOff>165100</xdr:colOff>
      <xdr:row>39</xdr:row>
      <xdr:rowOff>7801</xdr:rowOff>
    </xdr:to>
    <xdr:sp macro="" textlink="">
      <xdr:nvSpPr>
        <xdr:cNvPr id="442" name="楕円 441">
          <a:extLst>
            <a:ext uri="{FF2B5EF4-FFF2-40B4-BE49-F238E27FC236}">
              <a16:creationId xmlns:a16="http://schemas.microsoft.com/office/drawing/2014/main" id="{8B7B1F72-3912-491C-BC58-829232DF25C4}"/>
            </a:ext>
          </a:extLst>
        </xdr:cNvPr>
        <xdr:cNvSpPr/>
      </xdr:nvSpPr>
      <xdr:spPr>
        <a:xfrm>
          <a:off x="14541500" y="659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128451</xdr:rowOff>
    </xdr:from>
    <xdr:to>
      <xdr:col>81</xdr:col>
      <xdr:colOff>50800</xdr:colOff>
      <xdr:row>38</xdr:row>
      <xdr:rowOff>166007</xdr:rowOff>
    </xdr:to>
    <xdr:cxnSp macro="">
      <xdr:nvCxnSpPr>
        <xdr:cNvPr id="443" name="直線コネクタ 442">
          <a:extLst>
            <a:ext uri="{FF2B5EF4-FFF2-40B4-BE49-F238E27FC236}">
              <a16:creationId xmlns:a16="http://schemas.microsoft.com/office/drawing/2014/main" id="{E5A4FB66-B728-41E9-9911-BA733D25FA69}"/>
            </a:ext>
          </a:extLst>
        </xdr:cNvPr>
        <xdr:cNvCxnSpPr/>
      </xdr:nvCxnSpPr>
      <xdr:spPr>
        <a:xfrm>
          <a:off x="14592300" y="6643551"/>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146231</xdr:rowOff>
    </xdr:from>
    <xdr:to>
      <xdr:col>72</xdr:col>
      <xdr:colOff>38100</xdr:colOff>
      <xdr:row>39</xdr:row>
      <xdr:rowOff>76381</xdr:rowOff>
    </xdr:to>
    <xdr:sp macro="" textlink="">
      <xdr:nvSpPr>
        <xdr:cNvPr id="444" name="楕円 443">
          <a:extLst>
            <a:ext uri="{FF2B5EF4-FFF2-40B4-BE49-F238E27FC236}">
              <a16:creationId xmlns:a16="http://schemas.microsoft.com/office/drawing/2014/main" id="{2BC0DEAB-6942-4D45-BA38-1EB315CBDBF4}"/>
            </a:ext>
          </a:extLst>
        </xdr:cNvPr>
        <xdr:cNvSpPr/>
      </xdr:nvSpPr>
      <xdr:spPr>
        <a:xfrm>
          <a:off x="13652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128451</xdr:rowOff>
    </xdr:from>
    <xdr:to>
      <xdr:col>76</xdr:col>
      <xdr:colOff>114300</xdr:colOff>
      <xdr:row>39</xdr:row>
      <xdr:rowOff>25581</xdr:rowOff>
    </xdr:to>
    <xdr:cxnSp macro="">
      <xdr:nvCxnSpPr>
        <xdr:cNvPr id="445" name="直線コネクタ 444">
          <a:extLst>
            <a:ext uri="{FF2B5EF4-FFF2-40B4-BE49-F238E27FC236}">
              <a16:creationId xmlns:a16="http://schemas.microsoft.com/office/drawing/2014/main" id="{7746ECDD-5B49-46DC-A8A4-833D3F4D94A2}"/>
            </a:ext>
          </a:extLst>
        </xdr:cNvPr>
        <xdr:cNvCxnSpPr/>
      </xdr:nvCxnSpPr>
      <xdr:spPr>
        <a:xfrm flipV="1">
          <a:off x="13703300" y="6643551"/>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116840</xdr:rowOff>
    </xdr:from>
    <xdr:to>
      <xdr:col>67</xdr:col>
      <xdr:colOff>101600</xdr:colOff>
      <xdr:row>39</xdr:row>
      <xdr:rowOff>46990</xdr:rowOff>
    </xdr:to>
    <xdr:sp macro="" textlink="">
      <xdr:nvSpPr>
        <xdr:cNvPr id="446" name="楕円 445">
          <a:extLst>
            <a:ext uri="{FF2B5EF4-FFF2-40B4-BE49-F238E27FC236}">
              <a16:creationId xmlns:a16="http://schemas.microsoft.com/office/drawing/2014/main" id="{DFCA79E3-06E3-4F5D-B51A-9882C75E484B}"/>
            </a:ext>
          </a:extLst>
        </xdr:cNvPr>
        <xdr:cNvSpPr/>
      </xdr:nvSpPr>
      <xdr:spPr>
        <a:xfrm>
          <a:off x="12763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167640</xdr:rowOff>
    </xdr:from>
    <xdr:to>
      <xdr:col>71</xdr:col>
      <xdr:colOff>177800</xdr:colOff>
      <xdr:row>39</xdr:row>
      <xdr:rowOff>25581</xdr:rowOff>
    </xdr:to>
    <xdr:cxnSp macro="">
      <xdr:nvCxnSpPr>
        <xdr:cNvPr id="447" name="直線コネクタ 446">
          <a:extLst>
            <a:ext uri="{FF2B5EF4-FFF2-40B4-BE49-F238E27FC236}">
              <a16:creationId xmlns:a16="http://schemas.microsoft.com/office/drawing/2014/main" id="{A6D22EFB-DC8B-4FFE-9B24-E1D0BCE5A296}"/>
            </a:ext>
          </a:extLst>
        </xdr:cNvPr>
        <xdr:cNvCxnSpPr/>
      </xdr:nvCxnSpPr>
      <xdr:spPr>
        <a:xfrm>
          <a:off x="12814300" y="668274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128831</xdr:rowOff>
    </xdr:from>
    <xdr:ext cx="405111" cy="259045"/>
    <xdr:sp macro="" textlink="">
      <xdr:nvSpPr>
        <xdr:cNvPr id="448" name="n_1aveValue【認定こども園・幼稚園・保育所】&#10;有形固定資産減価償却率">
          <a:extLst>
            <a:ext uri="{FF2B5EF4-FFF2-40B4-BE49-F238E27FC236}">
              <a16:creationId xmlns:a16="http://schemas.microsoft.com/office/drawing/2014/main" id="{9A84E3B7-5BC7-4D58-B73C-82476991C3F7}"/>
            </a:ext>
          </a:extLst>
        </xdr:cNvPr>
        <xdr:cNvSpPr txBox="1"/>
      </xdr:nvSpPr>
      <xdr:spPr>
        <a:xfrm>
          <a:off x="152660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146793</xdr:rowOff>
    </xdr:from>
    <xdr:ext cx="405111" cy="259045"/>
    <xdr:sp macro="" textlink="">
      <xdr:nvSpPr>
        <xdr:cNvPr id="449" name="n_2aveValue【認定こども園・幼稚園・保育所】&#10;有形固定資産減価償却率">
          <a:extLst>
            <a:ext uri="{FF2B5EF4-FFF2-40B4-BE49-F238E27FC236}">
              <a16:creationId xmlns:a16="http://schemas.microsoft.com/office/drawing/2014/main" id="{A24DC9CB-7F65-4ECA-9BF1-3C95BBF9E989}"/>
            </a:ext>
          </a:extLst>
        </xdr:cNvPr>
        <xdr:cNvSpPr txBox="1"/>
      </xdr:nvSpPr>
      <xdr:spPr>
        <a:xfrm>
          <a:off x="14389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161488</xdr:rowOff>
    </xdr:from>
    <xdr:ext cx="405111" cy="259045"/>
    <xdr:sp macro="" textlink="">
      <xdr:nvSpPr>
        <xdr:cNvPr id="450" name="n_3aveValue【認定こども園・幼稚園・保育所】&#10;有形固定資産減価償却率">
          <a:extLst>
            <a:ext uri="{FF2B5EF4-FFF2-40B4-BE49-F238E27FC236}">
              <a16:creationId xmlns:a16="http://schemas.microsoft.com/office/drawing/2014/main" id="{E39AAC43-50C6-4C4C-9822-E13C45898FF8}"/>
            </a:ext>
          </a:extLst>
        </xdr:cNvPr>
        <xdr:cNvSpPr txBox="1"/>
      </xdr:nvSpPr>
      <xdr:spPr>
        <a:xfrm>
          <a:off x="13500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159855</xdr:rowOff>
    </xdr:from>
    <xdr:ext cx="405111" cy="259045"/>
    <xdr:sp macro="" textlink="">
      <xdr:nvSpPr>
        <xdr:cNvPr id="451" name="n_4aveValue【認定こども園・幼稚園・保育所】&#10;有形固定資産減価償却率">
          <a:extLst>
            <a:ext uri="{FF2B5EF4-FFF2-40B4-BE49-F238E27FC236}">
              <a16:creationId xmlns:a16="http://schemas.microsoft.com/office/drawing/2014/main" id="{9DD37EFD-80E0-452D-91E2-04D3ECF6F312}"/>
            </a:ext>
          </a:extLst>
        </xdr:cNvPr>
        <xdr:cNvSpPr txBox="1"/>
      </xdr:nvSpPr>
      <xdr:spPr>
        <a:xfrm>
          <a:off x="12611744" y="6160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36484</xdr:rowOff>
    </xdr:from>
    <xdr:ext cx="405111" cy="259045"/>
    <xdr:sp macro="" textlink="">
      <xdr:nvSpPr>
        <xdr:cNvPr id="452" name="n_1mainValue【認定こども園・幼稚園・保育所】&#10;有形固定資産減価償却率">
          <a:extLst>
            <a:ext uri="{FF2B5EF4-FFF2-40B4-BE49-F238E27FC236}">
              <a16:creationId xmlns:a16="http://schemas.microsoft.com/office/drawing/2014/main" id="{4C15B55D-A27C-48CA-A6A5-15C18DE82CE7}"/>
            </a:ext>
          </a:extLst>
        </xdr:cNvPr>
        <xdr:cNvSpPr txBox="1"/>
      </xdr:nvSpPr>
      <xdr:spPr>
        <a:xfrm>
          <a:off x="15266044" y="672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170378</xdr:rowOff>
    </xdr:from>
    <xdr:ext cx="405111" cy="259045"/>
    <xdr:sp macro="" textlink="">
      <xdr:nvSpPr>
        <xdr:cNvPr id="453" name="n_2mainValue【認定こども園・幼稚園・保育所】&#10;有形固定資産減価償却率">
          <a:extLst>
            <a:ext uri="{FF2B5EF4-FFF2-40B4-BE49-F238E27FC236}">
              <a16:creationId xmlns:a16="http://schemas.microsoft.com/office/drawing/2014/main" id="{F1CBE1AA-E1C4-4601-BC8F-8925E3883F55}"/>
            </a:ext>
          </a:extLst>
        </xdr:cNvPr>
        <xdr:cNvSpPr txBox="1"/>
      </xdr:nvSpPr>
      <xdr:spPr>
        <a:xfrm>
          <a:off x="14389744" y="668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67508</xdr:rowOff>
    </xdr:from>
    <xdr:ext cx="405111" cy="259045"/>
    <xdr:sp macro="" textlink="">
      <xdr:nvSpPr>
        <xdr:cNvPr id="454" name="n_3mainValue【認定こども園・幼稚園・保育所】&#10;有形固定資産減価償却率">
          <a:extLst>
            <a:ext uri="{FF2B5EF4-FFF2-40B4-BE49-F238E27FC236}">
              <a16:creationId xmlns:a16="http://schemas.microsoft.com/office/drawing/2014/main" id="{F4EA3869-55BB-46F9-B8CE-5587583012AE}"/>
            </a:ext>
          </a:extLst>
        </xdr:cNvPr>
        <xdr:cNvSpPr txBox="1"/>
      </xdr:nvSpPr>
      <xdr:spPr>
        <a:xfrm>
          <a:off x="13500744" y="675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38117</xdr:rowOff>
    </xdr:from>
    <xdr:ext cx="405111" cy="259045"/>
    <xdr:sp macro="" textlink="">
      <xdr:nvSpPr>
        <xdr:cNvPr id="455" name="n_4mainValue【認定こども園・幼稚園・保育所】&#10;有形固定資産減価償却率">
          <a:extLst>
            <a:ext uri="{FF2B5EF4-FFF2-40B4-BE49-F238E27FC236}">
              <a16:creationId xmlns:a16="http://schemas.microsoft.com/office/drawing/2014/main" id="{336DFA1A-52F5-4626-BEC4-8733FD5688D1}"/>
            </a:ext>
          </a:extLst>
        </xdr:cNvPr>
        <xdr:cNvSpPr txBox="1"/>
      </xdr:nvSpPr>
      <xdr:spPr>
        <a:xfrm>
          <a:off x="12611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6" name="正方形/長方形 455">
          <a:extLst>
            <a:ext uri="{FF2B5EF4-FFF2-40B4-BE49-F238E27FC236}">
              <a16:creationId xmlns:a16="http://schemas.microsoft.com/office/drawing/2014/main" id="{04D60AA3-8FBA-4E94-90EB-AFCB115A0B62}"/>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7" name="正方形/長方形 456">
          <a:extLst>
            <a:ext uri="{FF2B5EF4-FFF2-40B4-BE49-F238E27FC236}">
              <a16:creationId xmlns:a16="http://schemas.microsoft.com/office/drawing/2014/main" id="{192E49F3-44D2-4360-88A4-860C286AD22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8" name="正方形/長方形 457">
          <a:extLst>
            <a:ext uri="{FF2B5EF4-FFF2-40B4-BE49-F238E27FC236}">
              <a16:creationId xmlns:a16="http://schemas.microsoft.com/office/drawing/2014/main" id="{C0C8227D-EA37-49FC-BD7F-C4D9CBC0B03E}"/>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9" name="正方形/長方形 458">
          <a:extLst>
            <a:ext uri="{FF2B5EF4-FFF2-40B4-BE49-F238E27FC236}">
              <a16:creationId xmlns:a16="http://schemas.microsoft.com/office/drawing/2014/main" id="{21DDA9B7-BDF8-4300-BAF1-3309FCE675A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0" name="正方形/長方形 459">
          <a:extLst>
            <a:ext uri="{FF2B5EF4-FFF2-40B4-BE49-F238E27FC236}">
              <a16:creationId xmlns:a16="http://schemas.microsoft.com/office/drawing/2014/main" id="{BFF7D1A4-13C6-40AF-B967-608AA50B0371}"/>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1" name="正方形/長方形 460">
          <a:extLst>
            <a:ext uri="{FF2B5EF4-FFF2-40B4-BE49-F238E27FC236}">
              <a16:creationId xmlns:a16="http://schemas.microsoft.com/office/drawing/2014/main" id="{7308EB5A-A928-49B4-8E49-328F3E4535A5}"/>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2" name="正方形/長方形 461">
          <a:extLst>
            <a:ext uri="{FF2B5EF4-FFF2-40B4-BE49-F238E27FC236}">
              <a16:creationId xmlns:a16="http://schemas.microsoft.com/office/drawing/2014/main" id="{26ECE128-DEDA-4A75-87A0-EEFE351BD6F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3" name="正方形/長方形 462">
          <a:extLst>
            <a:ext uri="{FF2B5EF4-FFF2-40B4-BE49-F238E27FC236}">
              <a16:creationId xmlns:a16="http://schemas.microsoft.com/office/drawing/2014/main" id="{7DBA176D-5004-4706-9F2D-D43CC729083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4" name="テキスト ボックス 463">
          <a:extLst>
            <a:ext uri="{FF2B5EF4-FFF2-40B4-BE49-F238E27FC236}">
              <a16:creationId xmlns:a16="http://schemas.microsoft.com/office/drawing/2014/main" id="{31DD9F84-8F2D-4C1F-85A5-7AE33E0F321F}"/>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5" name="直線コネクタ 464">
          <a:extLst>
            <a:ext uri="{FF2B5EF4-FFF2-40B4-BE49-F238E27FC236}">
              <a16:creationId xmlns:a16="http://schemas.microsoft.com/office/drawing/2014/main" id="{AC987720-3292-4248-80BA-2330A89DDAB7}"/>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6" name="直線コネクタ 465">
          <a:extLst>
            <a:ext uri="{FF2B5EF4-FFF2-40B4-BE49-F238E27FC236}">
              <a16:creationId xmlns:a16="http://schemas.microsoft.com/office/drawing/2014/main" id="{ED2DF2EA-DF0A-4CB1-8BA1-0BABFC6899EA}"/>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7" name="テキスト ボックス 466">
          <a:extLst>
            <a:ext uri="{FF2B5EF4-FFF2-40B4-BE49-F238E27FC236}">
              <a16:creationId xmlns:a16="http://schemas.microsoft.com/office/drawing/2014/main" id="{C2607959-AAD4-41C3-9D2C-A774F99E69CF}"/>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8" name="直線コネクタ 467">
          <a:extLst>
            <a:ext uri="{FF2B5EF4-FFF2-40B4-BE49-F238E27FC236}">
              <a16:creationId xmlns:a16="http://schemas.microsoft.com/office/drawing/2014/main" id="{CE78AB79-1501-4595-A66F-F87DA6722E83}"/>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9" name="テキスト ボックス 468">
          <a:extLst>
            <a:ext uri="{FF2B5EF4-FFF2-40B4-BE49-F238E27FC236}">
              <a16:creationId xmlns:a16="http://schemas.microsoft.com/office/drawing/2014/main" id="{5C015C57-368A-4AF9-80B4-773554AAA00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0" name="直線コネクタ 469">
          <a:extLst>
            <a:ext uri="{FF2B5EF4-FFF2-40B4-BE49-F238E27FC236}">
              <a16:creationId xmlns:a16="http://schemas.microsoft.com/office/drawing/2014/main" id="{A46E13DC-F6A1-4030-83C8-DD07938BBFB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1" name="テキスト ボックス 470">
          <a:extLst>
            <a:ext uri="{FF2B5EF4-FFF2-40B4-BE49-F238E27FC236}">
              <a16:creationId xmlns:a16="http://schemas.microsoft.com/office/drawing/2014/main" id="{19FFFAF9-86BA-4565-AA5C-E9A0C6ADF6E7}"/>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2" name="直線コネクタ 471">
          <a:extLst>
            <a:ext uri="{FF2B5EF4-FFF2-40B4-BE49-F238E27FC236}">
              <a16:creationId xmlns:a16="http://schemas.microsoft.com/office/drawing/2014/main" id="{0756F119-87FC-4A69-AD96-B0D8A8ACA9D4}"/>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3" name="テキスト ボックス 472">
          <a:extLst>
            <a:ext uri="{FF2B5EF4-FFF2-40B4-BE49-F238E27FC236}">
              <a16:creationId xmlns:a16="http://schemas.microsoft.com/office/drawing/2014/main" id="{7E00B009-9EFF-4AAD-BAC0-CCBD7D9B70A3}"/>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4" name="直線コネクタ 473">
          <a:extLst>
            <a:ext uri="{FF2B5EF4-FFF2-40B4-BE49-F238E27FC236}">
              <a16:creationId xmlns:a16="http://schemas.microsoft.com/office/drawing/2014/main" id="{99521144-2494-4C75-9F22-7F4F77C5FDAC}"/>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5" name="テキスト ボックス 474">
          <a:extLst>
            <a:ext uri="{FF2B5EF4-FFF2-40B4-BE49-F238E27FC236}">
              <a16:creationId xmlns:a16="http://schemas.microsoft.com/office/drawing/2014/main" id="{15C8C9B2-4476-42CD-9CD4-294E4C7184B8}"/>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6" name="直線コネクタ 475">
          <a:extLst>
            <a:ext uri="{FF2B5EF4-FFF2-40B4-BE49-F238E27FC236}">
              <a16:creationId xmlns:a16="http://schemas.microsoft.com/office/drawing/2014/main" id="{9BE7400A-AFE9-4EDC-9BA3-8A30E5323D4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7" name="テキスト ボックス 476">
          <a:extLst>
            <a:ext uri="{FF2B5EF4-FFF2-40B4-BE49-F238E27FC236}">
              <a16:creationId xmlns:a16="http://schemas.microsoft.com/office/drawing/2014/main" id="{01B78302-BB78-497C-B4EE-50471B20B9BB}"/>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a:extLst>
            <a:ext uri="{FF2B5EF4-FFF2-40B4-BE49-F238E27FC236}">
              <a16:creationId xmlns:a16="http://schemas.microsoft.com/office/drawing/2014/main" id="{0C245057-BF70-4C14-A251-77D69CD5F3D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a:extLst>
            <a:ext uri="{FF2B5EF4-FFF2-40B4-BE49-F238E27FC236}">
              <a16:creationId xmlns:a16="http://schemas.microsoft.com/office/drawing/2014/main" id="{ECA10153-BC83-4870-AB04-8BEFD70D02BF}"/>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認定こども園・幼稚園・保育所】&#10;一人当たり面積グラフ枠">
          <a:extLst>
            <a:ext uri="{FF2B5EF4-FFF2-40B4-BE49-F238E27FC236}">
              <a16:creationId xmlns:a16="http://schemas.microsoft.com/office/drawing/2014/main" id="{F2AE2951-D91F-41E7-8774-4C8A5B306FA7}"/>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28303</xdr:rowOff>
    </xdr:from>
    <xdr:to>
      <xdr:col>116</xdr:col>
      <xdr:colOff>62864</xdr:colOff>
      <xdr:row>42</xdr:row>
      <xdr:rowOff>5443</xdr:rowOff>
    </xdr:to>
    <xdr:cxnSp macro="">
      <xdr:nvCxnSpPr>
        <xdr:cNvPr id="481" name="直線コネクタ 480">
          <a:extLst>
            <a:ext uri="{FF2B5EF4-FFF2-40B4-BE49-F238E27FC236}">
              <a16:creationId xmlns:a16="http://schemas.microsoft.com/office/drawing/2014/main" id="{DBC4152C-D783-4161-AC41-C3BF7EDC8EF8}"/>
            </a:ext>
          </a:extLst>
        </xdr:cNvPr>
        <xdr:cNvCxnSpPr/>
      </xdr:nvCxnSpPr>
      <xdr:spPr>
        <a:xfrm flipV="1">
          <a:off x="22160864" y="5857603"/>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9270</xdr:rowOff>
    </xdr:from>
    <xdr:ext cx="469744" cy="259045"/>
    <xdr:sp macro="" textlink="">
      <xdr:nvSpPr>
        <xdr:cNvPr id="482" name="【認定こども園・幼稚園・保育所】&#10;一人当たり面積最小値テキスト">
          <a:extLst>
            <a:ext uri="{FF2B5EF4-FFF2-40B4-BE49-F238E27FC236}">
              <a16:creationId xmlns:a16="http://schemas.microsoft.com/office/drawing/2014/main" id="{06E6DDB6-D16D-4059-98C0-C6DC49C1B401}"/>
            </a:ext>
          </a:extLst>
        </xdr:cNvPr>
        <xdr:cNvSpPr txBox="1"/>
      </xdr:nvSpPr>
      <xdr:spPr>
        <a:xfrm>
          <a:off x="22199600" y="721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5443</xdr:rowOff>
    </xdr:from>
    <xdr:to>
      <xdr:col>116</xdr:col>
      <xdr:colOff>152400</xdr:colOff>
      <xdr:row>42</xdr:row>
      <xdr:rowOff>5443</xdr:rowOff>
    </xdr:to>
    <xdr:cxnSp macro="">
      <xdr:nvCxnSpPr>
        <xdr:cNvPr id="483" name="直線コネクタ 482">
          <a:extLst>
            <a:ext uri="{FF2B5EF4-FFF2-40B4-BE49-F238E27FC236}">
              <a16:creationId xmlns:a16="http://schemas.microsoft.com/office/drawing/2014/main" id="{23886555-0299-460F-B11B-C12E814E699C}"/>
            </a:ext>
          </a:extLst>
        </xdr:cNvPr>
        <xdr:cNvCxnSpPr/>
      </xdr:nvCxnSpPr>
      <xdr:spPr>
        <a:xfrm>
          <a:off x="22072600" y="7206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146430</xdr:rowOff>
    </xdr:from>
    <xdr:ext cx="469744" cy="259045"/>
    <xdr:sp macro="" textlink="">
      <xdr:nvSpPr>
        <xdr:cNvPr id="484" name="【認定こども園・幼稚園・保育所】&#10;一人当たり面積最大値テキスト">
          <a:extLst>
            <a:ext uri="{FF2B5EF4-FFF2-40B4-BE49-F238E27FC236}">
              <a16:creationId xmlns:a16="http://schemas.microsoft.com/office/drawing/2014/main" id="{323ACE77-129A-45AB-BE93-495DA68D5BB9}"/>
            </a:ext>
          </a:extLst>
        </xdr:cNvPr>
        <xdr:cNvSpPr txBox="1"/>
      </xdr:nvSpPr>
      <xdr:spPr>
        <a:xfrm>
          <a:off x="22199600" y="5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28303</xdr:rowOff>
    </xdr:from>
    <xdr:to>
      <xdr:col>116</xdr:col>
      <xdr:colOff>152400</xdr:colOff>
      <xdr:row>34</xdr:row>
      <xdr:rowOff>28303</xdr:rowOff>
    </xdr:to>
    <xdr:cxnSp macro="">
      <xdr:nvCxnSpPr>
        <xdr:cNvPr id="485" name="直線コネクタ 484">
          <a:extLst>
            <a:ext uri="{FF2B5EF4-FFF2-40B4-BE49-F238E27FC236}">
              <a16:creationId xmlns:a16="http://schemas.microsoft.com/office/drawing/2014/main" id="{A89B925F-F3C2-4706-8A9E-81DC04428676}"/>
            </a:ext>
          </a:extLst>
        </xdr:cNvPr>
        <xdr:cNvCxnSpPr/>
      </xdr:nvCxnSpPr>
      <xdr:spPr>
        <a:xfrm>
          <a:off x="22072600" y="5857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100165</xdr:rowOff>
    </xdr:from>
    <xdr:ext cx="469744" cy="259045"/>
    <xdr:sp macro="" textlink="">
      <xdr:nvSpPr>
        <xdr:cNvPr id="486" name="【認定こども園・幼稚園・保育所】&#10;一人当たり面積平均値テキスト">
          <a:extLst>
            <a:ext uri="{FF2B5EF4-FFF2-40B4-BE49-F238E27FC236}">
              <a16:creationId xmlns:a16="http://schemas.microsoft.com/office/drawing/2014/main" id="{2BB80E45-14E9-47F9-9B9A-07703E4EFFBC}"/>
            </a:ext>
          </a:extLst>
        </xdr:cNvPr>
        <xdr:cNvSpPr txBox="1"/>
      </xdr:nvSpPr>
      <xdr:spPr>
        <a:xfrm>
          <a:off x="22199600" y="6786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121738</xdr:rowOff>
    </xdr:from>
    <xdr:to>
      <xdr:col>116</xdr:col>
      <xdr:colOff>114300</xdr:colOff>
      <xdr:row>40</xdr:row>
      <xdr:rowOff>51888</xdr:rowOff>
    </xdr:to>
    <xdr:sp macro="" textlink="">
      <xdr:nvSpPr>
        <xdr:cNvPr id="487" name="フローチャート: 判断 486">
          <a:extLst>
            <a:ext uri="{FF2B5EF4-FFF2-40B4-BE49-F238E27FC236}">
              <a16:creationId xmlns:a16="http://schemas.microsoft.com/office/drawing/2014/main" id="{BCA8F5D6-FEB5-4D65-882F-0B5C4FFAAF78}"/>
            </a:ext>
          </a:extLst>
        </xdr:cNvPr>
        <xdr:cNvSpPr/>
      </xdr:nvSpPr>
      <xdr:spPr>
        <a:xfrm>
          <a:off x="22110700" y="680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87993</xdr:rowOff>
    </xdr:from>
    <xdr:to>
      <xdr:col>112</xdr:col>
      <xdr:colOff>38100</xdr:colOff>
      <xdr:row>40</xdr:row>
      <xdr:rowOff>18143</xdr:rowOff>
    </xdr:to>
    <xdr:sp macro="" textlink="">
      <xdr:nvSpPr>
        <xdr:cNvPr id="488" name="フローチャート: 判断 487">
          <a:extLst>
            <a:ext uri="{FF2B5EF4-FFF2-40B4-BE49-F238E27FC236}">
              <a16:creationId xmlns:a16="http://schemas.microsoft.com/office/drawing/2014/main" id="{CCB3DAF2-036A-4CA9-BB87-3221EC7E2FB2}"/>
            </a:ext>
          </a:extLst>
        </xdr:cNvPr>
        <xdr:cNvSpPr/>
      </xdr:nvSpPr>
      <xdr:spPr>
        <a:xfrm>
          <a:off x="21272500" y="677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76019</xdr:rowOff>
    </xdr:from>
    <xdr:to>
      <xdr:col>107</xdr:col>
      <xdr:colOff>101600</xdr:colOff>
      <xdr:row>40</xdr:row>
      <xdr:rowOff>6169</xdr:rowOff>
    </xdr:to>
    <xdr:sp macro="" textlink="">
      <xdr:nvSpPr>
        <xdr:cNvPr id="489" name="フローチャート: 判断 488">
          <a:extLst>
            <a:ext uri="{FF2B5EF4-FFF2-40B4-BE49-F238E27FC236}">
              <a16:creationId xmlns:a16="http://schemas.microsoft.com/office/drawing/2014/main" id="{8D6366BA-F7E0-4104-A148-8E2086EE8214}"/>
            </a:ext>
          </a:extLst>
        </xdr:cNvPr>
        <xdr:cNvSpPr/>
      </xdr:nvSpPr>
      <xdr:spPr>
        <a:xfrm>
          <a:off x="20383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171269</xdr:rowOff>
    </xdr:from>
    <xdr:to>
      <xdr:col>102</xdr:col>
      <xdr:colOff>165100</xdr:colOff>
      <xdr:row>39</xdr:row>
      <xdr:rowOff>101419</xdr:rowOff>
    </xdr:to>
    <xdr:sp macro="" textlink="">
      <xdr:nvSpPr>
        <xdr:cNvPr id="490" name="フローチャート: 判断 489">
          <a:extLst>
            <a:ext uri="{FF2B5EF4-FFF2-40B4-BE49-F238E27FC236}">
              <a16:creationId xmlns:a16="http://schemas.microsoft.com/office/drawing/2014/main" id="{2EDC0341-7311-487F-A221-55A41B0C78A3}"/>
            </a:ext>
          </a:extLst>
        </xdr:cNvPr>
        <xdr:cNvSpPr/>
      </xdr:nvSpPr>
      <xdr:spPr>
        <a:xfrm>
          <a:off x="19494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136978</xdr:rowOff>
    </xdr:from>
    <xdr:to>
      <xdr:col>98</xdr:col>
      <xdr:colOff>38100</xdr:colOff>
      <xdr:row>40</xdr:row>
      <xdr:rowOff>67128</xdr:rowOff>
    </xdr:to>
    <xdr:sp macro="" textlink="">
      <xdr:nvSpPr>
        <xdr:cNvPr id="491" name="フローチャート: 判断 490">
          <a:extLst>
            <a:ext uri="{FF2B5EF4-FFF2-40B4-BE49-F238E27FC236}">
              <a16:creationId xmlns:a16="http://schemas.microsoft.com/office/drawing/2014/main" id="{69475671-FD40-4B73-8A91-5333587D543F}"/>
            </a:ext>
          </a:extLst>
        </xdr:cNvPr>
        <xdr:cNvSpPr/>
      </xdr:nvSpPr>
      <xdr:spPr>
        <a:xfrm>
          <a:off x="18605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72082314-FA52-4B70-B4D5-2026DCBD180A}"/>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0C775022-D8F4-48FB-8FFF-0FE59C08D4C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BCFC2635-26EB-4261-A5B6-02F1956C3B2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5" name="テキスト ボックス 494">
          <a:extLst>
            <a:ext uri="{FF2B5EF4-FFF2-40B4-BE49-F238E27FC236}">
              <a16:creationId xmlns:a16="http://schemas.microsoft.com/office/drawing/2014/main" id="{F75532D6-B7AB-4344-BA30-75341C31B16E}"/>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6" name="テキスト ボックス 495">
          <a:extLst>
            <a:ext uri="{FF2B5EF4-FFF2-40B4-BE49-F238E27FC236}">
              <a16:creationId xmlns:a16="http://schemas.microsoft.com/office/drawing/2014/main" id="{CB886DBB-BE61-4B15-A2BF-C0BCA3F0AC0F}"/>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17235</xdr:rowOff>
    </xdr:from>
    <xdr:to>
      <xdr:col>116</xdr:col>
      <xdr:colOff>114300</xdr:colOff>
      <xdr:row>39</xdr:row>
      <xdr:rowOff>118835</xdr:rowOff>
    </xdr:to>
    <xdr:sp macro="" textlink="">
      <xdr:nvSpPr>
        <xdr:cNvPr id="497" name="楕円 496">
          <a:extLst>
            <a:ext uri="{FF2B5EF4-FFF2-40B4-BE49-F238E27FC236}">
              <a16:creationId xmlns:a16="http://schemas.microsoft.com/office/drawing/2014/main" id="{BDE60BCA-BF24-4562-8370-FC201F99DFD5}"/>
            </a:ext>
          </a:extLst>
        </xdr:cNvPr>
        <xdr:cNvSpPr/>
      </xdr:nvSpPr>
      <xdr:spPr>
        <a:xfrm>
          <a:off x="221107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40112</xdr:rowOff>
    </xdr:from>
    <xdr:ext cx="469744" cy="259045"/>
    <xdr:sp macro="" textlink="">
      <xdr:nvSpPr>
        <xdr:cNvPr id="498" name="【認定こども園・幼稚園・保育所】&#10;一人当たり面積該当値テキスト">
          <a:extLst>
            <a:ext uri="{FF2B5EF4-FFF2-40B4-BE49-F238E27FC236}">
              <a16:creationId xmlns:a16="http://schemas.microsoft.com/office/drawing/2014/main" id="{655553D6-E7C4-4293-8761-A30F80AECF4A}"/>
            </a:ext>
          </a:extLst>
        </xdr:cNvPr>
        <xdr:cNvSpPr txBox="1"/>
      </xdr:nvSpPr>
      <xdr:spPr>
        <a:xfrm>
          <a:off x="22199600" y="6555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22678</xdr:rowOff>
    </xdr:from>
    <xdr:to>
      <xdr:col>112</xdr:col>
      <xdr:colOff>38100</xdr:colOff>
      <xdr:row>39</xdr:row>
      <xdr:rowOff>124278</xdr:rowOff>
    </xdr:to>
    <xdr:sp macro="" textlink="">
      <xdr:nvSpPr>
        <xdr:cNvPr id="499" name="楕円 498">
          <a:extLst>
            <a:ext uri="{FF2B5EF4-FFF2-40B4-BE49-F238E27FC236}">
              <a16:creationId xmlns:a16="http://schemas.microsoft.com/office/drawing/2014/main" id="{C6BFC24A-46BB-4D02-8E78-888E44F3257F}"/>
            </a:ext>
          </a:extLst>
        </xdr:cNvPr>
        <xdr:cNvSpPr/>
      </xdr:nvSpPr>
      <xdr:spPr>
        <a:xfrm>
          <a:off x="21272500" y="67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68035</xdr:rowOff>
    </xdr:from>
    <xdr:to>
      <xdr:col>116</xdr:col>
      <xdr:colOff>63500</xdr:colOff>
      <xdr:row>39</xdr:row>
      <xdr:rowOff>73478</xdr:rowOff>
    </xdr:to>
    <xdr:cxnSp macro="">
      <xdr:nvCxnSpPr>
        <xdr:cNvPr id="500" name="直線コネクタ 499">
          <a:extLst>
            <a:ext uri="{FF2B5EF4-FFF2-40B4-BE49-F238E27FC236}">
              <a16:creationId xmlns:a16="http://schemas.microsoft.com/office/drawing/2014/main" id="{CF6F6BB1-B1B0-4883-8E44-D3E3F0BC54B3}"/>
            </a:ext>
          </a:extLst>
        </xdr:cNvPr>
        <xdr:cNvCxnSpPr/>
      </xdr:nvCxnSpPr>
      <xdr:spPr>
        <a:xfrm flipV="1">
          <a:off x="21323300" y="6754585"/>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33565</xdr:rowOff>
    </xdr:from>
    <xdr:to>
      <xdr:col>107</xdr:col>
      <xdr:colOff>101600</xdr:colOff>
      <xdr:row>39</xdr:row>
      <xdr:rowOff>135165</xdr:rowOff>
    </xdr:to>
    <xdr:sp macro="" textlink="">
      <xdr:nvSpPr>
        <xdr:cNvPr id="501" name="楕円 500">
          <a:extLst>
            <a:ext uri="{FF2B5EF4-FFF2-40B4-BE49-F238E27FC236}">
              <a16:creationId xmlns:a16="http://schemas.microsoft.com/office/drawing/2014/main" id="{46F5F711-DAD6-4A7F-B1C1-904E7EF8E784}"/>
            </a:ext>
          </a:extLst>
        </xdr:cNvPr>
        <xdr:cNvSpPr/>
      </xdr:nvSpPr>
      <xdr:spPr>
        <a:xfrm>
          <a:off x="20383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73478</xdr:rowOff>
    </xdr:from>
    <xdr:to>
      <xdr:col>111</xdr:col>
      <xdr:colOff>177800</xdr:colOff>
      <xdr:row>39</xdr:row>
      <xdr:rowOff>84365</xdr:rowOff>
    </xdr:to>
    <xdr:cxnSp macro="">
      <xdr:nvCxnSpPr>
        <xdr:cNvPr id="502" name="直線コネクタ 501">
          <a:extLst>
            <a:ext uri="{FF2B5EF4-FFF2-40B4-BE49-F238E27FC236}">
              <a16:creationId xmlns:a16="http://schemas.microsoft.com/office/drawing/2014/main" id="{7231B79D-C172-4C77-94FF-29755D520A61}"/>
            </a:ext>
          </a:extLst>
        </xdr:cNvPr>
        <xdr:cNvCxnSpPr/>
      </xdr:nvCxnSpPr>
      <xdr:spPr>
        <a:xfrm flipV="1">
          <a:off x="20434300" y="67600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39007</xdr:rowOff>
    </xdr:from>
    <xdr:to>
      <xdr:col>102</xdr:col>
      <xdr:colOff>165100</xdr:colOff>
      <xdr:row>39</xdr:row>
      <xdr:rowOff>140607</xdr:rowOff>
    </xdr:to>
    <xdr:sp macro="" textlink="">
      <xdr:nvSpPr>
        <xdr:cNvPr id="503" name="楕円 502">
          <a:extLst>
            <a:ext uri="{FF2B5EF4-FFF2-40B4-BE49-F238E27FC236}">
              <a16:creationId xmlns:a16="http://schemas.microsoft.com/office/drawing/2014/main" id="{478E9538-3671-46CA-B6D6-7F43201F5354}"/>
            </a:ext>
          </a:extLst>
        </xdr:cNvPr>
        <xdr:cNvSpPr/>
      </xdr:nvSpPr>
      <xdr:spPr>
        <a:xfrm>
          <a:off x="19494500" y="672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84365</xdr:rowOff>
    </xdr:from>
    <xdr:to>
      <xdr:col>107</xdr:col>
      <xdr:colOff>50800</xdr:colOff>
      <xdr:row>39</xdr:row>
      <xdr:rowOff>89807</xdr:rowOff>
    </xdr:to>
    <xdr:cxnSp macro="">
      <xdr:nvCxnSpPr>
        <xdr:cNvPr id="504" name="直線コネクタ 503">
          <a:extLst>
            <a:ext uri="{FF2B5EF4-FFF2-40B4-BE49-F238E27FC236}">
              <a16:creationId xmlns:a16="http://schemas.microsoft.com/office/drawing/2014/main" id="{763B680D-59F5-4E5D-B40F-CC468580FEA2}"/>
            </a:ext>
          </a:extLst>
        </xdr:cNvPr>
        <xdr:cNvCxnSpPr/>
      </xdr:nvCxnSpPr>
      <xdr:spPr>
        <a:xfrm flipV="1">
          <a:off x="19545300" y="6770915"/>
          <a:ext cx="889000" cy="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49893</xdr:rowOff>
    </xdr:from>
    <xdr:to>
      <xdr:col>98</xdr:col>
      <xdr:colOff>38100</xdr:colOff>
      <xdr:row>39</xdr:row>
      <xdr:rowOff>151493</xdr:rowOff>
    </xdr:to>
    <xdr:sp macro="" textlink="">
      <xdr:nvSpPr>
        <xdr:cNvPr id="505" name="楕円 504">
          <a:extLst>
            <a:ext uri="{FF2B5EF4-FFF2-40B4-BE49-F238E27FC236}">
              <a16:creationId xmlns:a16="http://schemas.microsoft.com/office/drawing/2014/main" id="{E6BC0B99-FA36-49E4-AB19-989B068882FA}"/>
            </a:ext>
          </a:extLst>
        </xdr:cNvPr>
        <xdr:cNvSpPr/>
      </xdr:nvSpPr>
      <xdr:spPr>
        <a:xfrm>
          <a:off x="18605500" y="67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89807</xdr:rowOff>
    </xdr:from>
    <xdr:to>
      <xdr:col>102</xdr:col>
      <xdr:colOff>114300</xdr:colOff>
      <xdr:row>39</xdr:row>
      <xdr:rowOff>100693</xdr:rowOff>
    </xdr:to>
    <xdr:cxnSp macro="">
      <xdr:nvCxnSpPr>
        <xdr:cNvPr id="506" name="直線コネクタ 505">
          <a:extLst>
            <a:ext uri="{FF2B5EF4-FFF2-40B4-BE49-F238E27FC236}">
              <a16:creationId xmlns:a16="http://schemas.microsoft.com/office/drawing/2014/main" id="{C26711D7-7473-4CDC-BBD4-BD7213614658}"/>
            </a:ext>
          </a:extLst>
        </xdr:cNvPr>
        <xdr:cNvCxnSpPr/>
      </xdr:nvCxnSpPr>
      <xdr:spPr>
        <a:xfrm flipV="1">
          <a:off x="18656300" y="6776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9270</xdr:rowOff>
    </xdr:from>
    <xdr:ext cx="469744" cy="259045"/>
    <xdr:sp macro="" textlink="">
      <xdr:nvSpPr>
        <xdr:cNvPr id="507" name="n_1aveValue【認定こども園・幼稚園・保育所】&#10;一人当たり面積">
          <a:extLst>
            <a:ext uri="{FF2B5EF4-FFF2-40B4-BE49-F238E27FC236}">
              <a16:creationId xmlns:a16="http://schemas.microsoft.com/office/drawing/2014/main" id="{021C53FD-49D3-438F-8871-685F34C9FF4A}"/>
            </a:ext>
          </a:extLst>
        </xdr:cNvPr>
        <xdr:cNvSpPr txBox="1"/>
      </xdr:nvSpPr>
      <xdr:spPr>
        <a:xfrm>
          <a:off x="21075727" y="6867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08" name="n_2aveValue【認定こども園・幼稚園・保育所】&#10;一人当たり面積">
          <a:extLst>
            <a:ext uri="{FF2B5EF4-FFF2-40B4-BE49-F238E27FC236}">
              <a16:creationId xmlns:a16="http://schemas.microsoft.com/office/drawing/2014/main" id="{AB68D107-5390-43A6-860F-786C7B20E0B7}"/>
            </a:ext>
          </a:extLst>
        </xdr:cNvPr>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117946</xdr:rowOff>
    </xdr:from>
    <xdr:ext cx="469744" cy="259045"/>
    <xdr:sp macro="" textlink="">
      <xdr:nvSpPr>
        <xdr:cNvPr id="509" name="n_3aveValue【認定こども園・幼稚園・保育所】&#10;一人当たり面積">
          <a:extLst>
            <a:ext uri="{FF2B5EF4-FFF2-40B4-BE49-F238E27FC236}">
              <a16:creationId xmlns:a16="http://schemas.microsoft.com/office/drawing/2014/main" id="{6F9FDD59-7403-4C02-8325-1C3F486459DD}"/>
            </a:ext>
          </a:extLst>
        </xdr:cNvPr>
        <xdr:cNvSpPr txBox="1"/>
      </xdr:nvSpPr>
      <xdr:spPr>
        <a:xfrm>
          <a:off x="19310427" y="6461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58255</xdr:rowOff>
    </xdr:from>
    <xdr:ext cx="469744" cy="259045"/>
    <xdr:sp macro="" textlink="">
      <xdr:nvSpPr>
        <xdr:cNvPr id="510" name="n_4aveValue【認定こども園・幼稚園・保育所】&#10;一人当たり面積">
          <a:extLst>
            <a:ext uri="{FF2B5EF4-FFF2-40B4-BE49-F238E27FC236}">
              <a16:creationId xmlns:a16="http://schemas.microsoft.com/office/drawing/2014/main" id="{DAE3615B-CD5B-46BC-818D-1BF076CAF962}"/>
            </a:ext>
          </a:extLst>
        </xdr:cNvPr>
        <xdr:cNvSpPr txBox="1"/>
      </xdr:nvSpPr>
      <xdr:spPr>
        <a:xfrm>
          <a:off x="18421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140805</xdr:rowOff>
    </xdr:from>
    <xdr:ext cx="469744" cy="259045"/>
    <xdr:sp macro="" textlink="">
      <xdr:nvSpPr>
        <xdr:cNvPr id="511" name="n_1mainValue【認定こども園・幼稚園・保育所】&#10;一人当たり面積">
          <a:extLst>
            <a:ext uri="{FF2B5EF4-FFF2-40B4-BE49-F238E27FC236}">
              <a16:creationId xmlns:a16="http://schemas.microsoft.com/office/drawing/2014/main" id="{FEAEF7B1-C5BC-4D1E-A94B-5E27E45DDEED}"/>
            </a:ext>
          </a:extLst>
        </xdr:cNvPr>
        <xdr:cNvSpPr txBox="1"/>
      </xdr:nvSpPr>
      <xdr:spPr>
        <a:xfrm>
          <a:off x="21075727" y="6484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151692</xdr:rowOff>
    </xdr:from>
    <xdr:ext cx="469744" cy="259045"/>
    <xdr:sp macro="" textlink="">
      <xdr:nvSpPr>
        <xdr:cNvPr id="512" name="n_2mainValue【認定こども園・幼稚園・保育所】&#10;一人当たり面積">
          <a:extLst>
            <a:ext uri="{FF2B5EF4-FFF2-40B4-BE49-F238E27FC236}">
              <a16:creationId xmlns:a16="http://schemas.microsoft.com/office/drawing/2014/main" id="{CECF0B81-7F71-418A-A75A-5FDF03B065B1}"/>
            </a:ext>
          </a:extLst>
        </xdr:cNvPr>
        <xdr:cNvSpPr txBox="1"/>
      </xdr:nvSpPr>
      <xdr:spPr>
        <a:xfrm>
          <a:off x="201994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131734</xdr:rowOff>
    </xdr:from>
    <xdr:ext cx="469744" cy="259045"/>
    <xdr:sp macro="" textlink="">
      <xdr:nvSpPr>
        <xdr:cNvPr id="513" name="n_3mainValue【認定こども園・幼稚園・保育所】&#10;一人当たり面積">
          <a:extLst>
            <a:ext uri="{FF2B5EF4-FFF2-40B4-BE49-F238E27FC236}">
              <a16:creationId xmlns:a16="http://schemas.microsoft.com/office/drawing/2014/main" id="{20066077-797E-4C61-88BF-210BF4741216}"/>
            </a:ext>
          </a:extLst>
        </xdr:cNvPr>
        <xdr:cNvSpPr txBox="1"/>
      </xdr:nvSpPr>
      <xdr:spPr>
        <a:xfrm>
          <a:off x="19310427" y="6818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168020</xdr:rowOff>
    </xdr:from>
    <xdr:ext cx="469744" cy="259045"/>
    <xdr:sp macro="" textlink="">
      <xdr:nvSpPr>
        <xdr:cNvPr id="514" name="n_4mainValue【認定こども園・幼稚園・保育所】&#10;一人当たり面積">
          <a:extLst>
            <a:ext uri="{FF2B5EF4-FFF2-40B4-BE49-F238E27FC236}">
              <a16:creationId xmlns:a16="http://schemas.microsoft.com/office/drawing/2014/main" id="{70C6C5C8-23B6-4953-A87B-9781B6A266E9}"/>
            </a:ext>
          </a:extLst>
        </xdr:cNvPr>
        <xdr:cNvSpPr txBox="1"/>
      </xdr:nvSpPr>
      <xdr:spPr>
        <a:xfrm>
          <a:off x="18421427" y="6511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5" name="正方形/長方形 514">
          <a:extLst>
            <a:ext uri="{FF2B5EF4-FFF2-40B4-BE49-F238E27FC236}">
              <a16:creationId xmlns:a16="http://schemas.microsoft.com/office/drawing/2014/main" id="{F5FDEB43-B7CF-4363-8B9C-8996FFD412F3}"/>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6" name="正方形/長方形 515">
          <a:extLst>
            <a:ext uri="{FF2B5EF4-FFF2-40B4-BE49-F238E27FC236}">
              <a16:creationId xmlns:a16="http://schemas.microsoft.com/office/drawing/2014/main" id="{1A5A136D-047D-46C0-B224-5C01DE2C99F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7" name="正方形/長方形 516">
          <a:extLst>
            <a:ext uri="{FF2B5EF4-FFF2-40B4-BE49-F238E27FC236}">
              <a16:creationId xmlns:a16="http://schemas.microsoft.com/office/drawing/2014/main" id="{2E7979D1-5529-4C1C-AEB7-570D71CDD912}"/>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8" name="正方形/長方形 517">
          <a:extLst>
            <a:ext uri="{FF2B5EF4-FFF2-40B4-BE49-F238E27FC236}">
              <a16:creationId xmlns:a16="http://schemas.microsoft.com/office/drawing/2014/main" id="{5D3CCA0F-5D9E-4B38-B478-CFBB87ED83EC}"/>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9" name="正方形/長方形 518">
          <a:extLst>
            <a:ext uri="{FF2B5EF4-FFF2-40B4-BE49-F238E27FC236}">
              <a16:creationId xmlns:a16="http://schemas.microsoft.com/office/drawing/2014/main" id="{8477A028-9D8A-4E72-AEBC-E65E856B2B3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0" name="正方形/長方形 519">
          <a:extLst>
            <a:ext uri="{FF2B5EF4-FFF2-40B4-BE49-F238E27FC236}">
              <a16:creationId xmlns:a16="http://schemas.microsoft.com/office/drawing/2014/main" id="{BF3F136E-2159-49FF-827B-786D576DC69A}"/>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21" name="正方形/長方形 520">
          <a:extLst>
            <a:ext uri="{FF2B5EF4-FFF2-40B4-BE49-F238E27FC236}">
              <a16:creationId xmlns:a16="http://schemas.microsoft.com/office/drawing/2014/main" id="{E17F189C-9C3E-494C-9CBB-4A063EE012F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2" name="正方形/長方形 521">
          <a:extLst>
            <a:ext uri="{FF2B5EF4-FFF2-40B4-BE49-F238E27FC236}">
              <a16:creationId xmlns:a16="http://schemas.microsoft.com/office/drawing/2014/main" id="{FA2F6B9E-11BD-4E1F-938E-ACB75054D28B}"/>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3" name="テキスト ボックス 522">
          <a:extLst>
            <a:ext uri="{FF2B5EF4-FFF2-40B4-BE49-F238E27FC236}">
              <a16:creationId xmlns:a16="http://schemas.microsoft.com/office/drawing/2014/main" id="{028E7928-AAED-49F5-9236-00C45F86ADD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4" name="直線コネクタ 523">
          <a:extLst>
            <a:ext uri="{FF2B5EF4-FFF2-40B4-BE49-F238E27FC236}">
              <a16:creationId xmlns:a16="http://schemas.microsoft.com/office/drawing/2014/main" id="{99B92BC8-8A08-494A-B63B-145CF39B53F2}"/>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5" name="テキスト ボックス 524">
          <a:extLst>
            <a:ext uri="{FF2B5EF4-FFF2-40B4-BE49-F238E27FC236}">
              <a16:creationId xmlns:a16="http://schemas.microsoft.com/office/drawing/2014/main" id="{7C08F905-CE22-4A75-9D3C-002F574AA44D}"/>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6" name="直線コネクタ 525">
          <a:extLst>
            <a:ext uri="{FF2B5EF4-FFF2-40B4-BE49-F238E27FC236}">
              <a16:creationId xmlns:a16="http://schemas.microsoft.com/office/drawing/2014/main" id="{D1DD3B14-B457-4423-BE65-05E520160D9A}"/>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7" name="テキスト ボックス 526">
          <a:extLst>
            <a:ext uri="{FF2B5EF4-FFF2-40B4-BE49-F238E27FC236}">
              <a16:creationId xmlns:a16="http://schemas.microsoft.com/office/drawing/2014/main" id="{7060AE2A-3C3E-49FC-9042-F2322E2BE802}"/>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8" name="直線コネクタ 527">
          <a:extLst>
            <a:ext uri="{FF2B5EF4-FFF2-40B4-BE49-F238E27FC236}">
              <a16:creationId xmlns:a16="http://schemas.microsoft.com/office/drawing/2014/main" id="{1E37127A-B526-4FA6-8B6C-7C0AAE4A5F08}"/>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9" name="テキスト ボックス 528">
          <a:extLst>
            <a:ext uri="{FF2B5EF4-FFF2-40B4-BE49-F238E27FC236}">
              <a16:creationId xmlns:a16="http://schemas.microsoft.com/office/drawing/2014/main" id="{C13E89CD-406B-4B84-A656-2B4D563371A1}"/>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0" name="直線コネクタ 529">
          <a:extLst>
            <a:ext uri="{FF2B5EF4-FFF2-40B4-BE49-F238E27FC236}">
              <a16:creationId xmlns:a16="http://schemas.microsoft.com/office/drawing/2014/main" id="{5E50A8C0-4230-4DFC-A46D-167B1394A25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1" name="テキスト ボックス 530">
          <a:extLst>
            <a:ext uri="{FF2B5EF4-FFF2-40B4-BE49-F238E27FC236}">
              <a16:creationId xmlns:a16="http://schemas.microsoft.com/office/drawing/2014/main" id="{5001949C-7421-4C79-968E-9B0A68A9F44A}"/>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32" name="直線コネクタ 531">
          <a:extLst>
            <a:ext uri="{FF2B5EF4-FFF2-40B4-BE49-F238E27FC236}">
              <a16:creationId xmlns:a16="http://schemas.microsoft.com/office/drawing/2014/main" id="{777CDBA4-4DAB-4BDF-BD43-0C7DADF57BF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33" name="テキスト ボックス 532">
          <a:extLst>
            <a:ext uri="{FF2B5EF4-FFF2-40B4-BE49-F238E27FC236}">
              <a16:creationId xmlns:a16="http://schemas.microsoft.com/office/drawing/2014/main" id="{63318373-8217-49BC-8C5C-643A532AE61C}"/>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34" name="直線コネクタ 533">
          <a:extLst>
            <a:ext uri="{FF2B5EF4-FFF2-40B4-BE49-F238E27FC236}">
              <a16:creationId xmlns:a16="http://schemas.microsoft.com/office/drawing/2014/main" id="{02E41FF5-6A5D-4DA9-B70B-4BC85C62D59C}"/>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5" name="テキスト ボックス 534">
          <a:extLst>
            <a:ext uri="{FF2B5EF4-FFF2-40B4-BE49-F238E27FC236}">
              <a16:creationId xmlns:a16="http://schemas.microsoft.com/office/drawing/2014/main" id="{1AA56F0D-C26E-4BF9-B35F-62E7D31EAC5D}"/>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6" name="直線コネクタ 535">
          <a:extLst>
            <a:ext uri="{FF2B5EF4-FFF2-40B4-BE49-F238E27FC236}">
              <a16:creationId xmlns:a16="http://schemas.microsoft.com/office/drawing/2014/main" id="{CCCFB5ED-3A9F-416E-8591-1660F1B62403}"/>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7" name="テキスト ボックス 536">
          <a:extLst>
            <a:ext uri="{FF2B5EF4-FFF2-40B4-BE49-F238E27FC236}">
              <a16:creationId xmlns:a16="http://schemas.microsoft.com/office/drawing/2014/main" id="{AE7C688A-CB9B-4AF6-A276-88B177D69A2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8" name="直線コネクタ 537">
          <a:extLst>
            <a:ext uri="{FF2B5EF4-FFF2-40B4-BE49-F238E27FC236}">
              <a16:creationId xmlns:a16="http://schemas.microsoft.com/office/drawing/2014/main" id="{3FDD976E-7C06-4903-834D-F4971F7A30A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9" name="【学校施設】&#10;有形固定資産減価償却率グラフ枠">
          <a:extLst>
            <a:ext uri="{FF2B5EF4-FFF2-40B4-BE49-F238E27FC236}">
              <a16:creationId xmlns:a16="http://schemas.microsoft.com/office/drawing/2014/main" id="{E91BDD5D-BECD-4216-9808-9779FE4989B7}"/>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86541</xdr:rowOff>
    </xdr:from>
    <xdr:to>
      <xdr:col>85</xdr:col>
      <xdr:colOff>126364</xdr:colOff>
      <xdr:row>64</xdr:row>
      <xdr:rowOff>124097</xdr:rowOff>
    </xdr:to>
    <xdr:cxnSp macro="">
      <xdr:nvCxnSpPr>
        <xdr:cNvPr id="540" name="直線コネクタ 539">
          <a:extLst>
            <a:ext uri="{FF2B5EF4-FFF2-40B4-BE49-F238E27FC236}">
              <a16:creationId xmlns:a16="http://schemas.microsoft.com/office/drawing/2014/main" id="{7464C35F-B486-4FC3-B97E-CA2FD090B225}"/>
            </a:ext>
          </a:extLst>
        </xdr:cNvPr>
        <xdr:cNvCxnSpPr/>
      </xdr:nvCxnSpPr>
      <xdr:spPr>
        <a:xfrm flipV="1">
          <a:off x="16318864" y="9859191"/>
          <a:ext cx="0" cy="1237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127924</xdr:rowOff>
    </xdr:from>
    <xdr:ext cx="405111" cy="259045"/>
    <xdr:sp macro="" textlink="">
      <xdr:nvSpPr>
        <xdr:cNvPr id="541" name="【学校施設】&#10;有形固定資産減価償却率最小値テキスト">
          <a:extLst>
            <a:ext uri="{FF2B5EF4-FFF2-40B4-BE49-F238E27FC236}">
              <a16:creationId xmlns:a16="http://schemas.microsoft.com/office/drawing/2014/main" id="{7A015865-79E4-480A-9058-4413B0660C34}"/>
            </a:ext>
          </a:extLst>
        </xdr:cNvPr>
        <xdr:cNvSpPr txBox="1"/>
      </xdr:nvSpPr>
      <xdr:spPr>
        <a:xfrm>
          <a:off x="16357600" y="11100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124097</xdr:rowOff>
    </xdr:from>
    <xdr:to>
      <xdr:col>86</xdr:col>
      <xdr:colOff>25400</xdr:colOff>
      <xdr:row>64</xdr:row>
      <xdr:rowOff>124097</xdr:rowOff>
    </xdr:to>
    <xdr:cxnSp macro="">
      <xdr:nvCxnSpPr>
        <xdr:cNvPr id="542" name="直線コネクタ 541">
          <a:extLst>
            <a:ext uri="{FF2B5EF4-FFF2-40B4-BE49-F238E27FC236}">
              <a16:creationId xmlns:a16="http://schemas.microsoft.com/office/drawing/2014/main" id="{B1E100F1-0324-46EB-BBBE-2EF78457889B}"/>
            </a:ext>
          </a:extLst>
        </xdr:cNvPr>
        <xdr:cNvCxnSpPr/>
      </xdr:nvCxnSpPr>
      <xdr:spPr>
        <a:xfrm>
          <a:off x="16230600" y="11096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33218</xdr:rowOff>
    </xdr:from>
    <xdr:ext cx="405111" cy="259045"/>
    <xdr:sp macro="" textlink="">
      <xdr:nvSpPr>
        <xdr:cNvPr id="543" name="【学校施設】&#10;有形固定資産減価償却率最大値テキスト">
          <a:extLst>
            <a:ext uri="{FF2B5EF4-FFF2-40B4-BE49-F238E27FC236}">
              <a16:creationId xmlns:a16="http://schemas.microsoft.com/office/drawing/2014/main" id="{D2013DBE-F242-4E51-BD2E-21B70F848D7E}"/>
            </a:ext>
          </a:extLst>
        </xdr:cNvPr>
        <xdr:cNvSpPr txBox="1"/>
      </xdr:nvSpPr>
      <xdr:spPr>
        <a:xfrm>
          <a:off x="16357600" y="9634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86541</xdr:rowOff>
    </xdr:from>
    <xdr:to>
      <xdr:col>86</xdr:col>
      <xdr:colOff>25400</xdr:colOff>
      <xdr:row>57</xdr:row>
      <xdr:rowOff>86541</xdr:rowOff>
    </xdr:to>
    <xdr:cxnSp macro="">
      <xdr:nvCxnSpPr>
        <xdr:cNvPr id="544" name="直線コネクタ 543">
          <a:extLst>
            <a:ext uri="{FF2B5EF4-FFF2-40B4-BE49-F238E27FC236}">
              <a16:creationId xmlns:a16="http://schemas.microsoft.com/office/drawing/2014/main" id="{82FE4098-7B49-4679-B926-E93F44248A8B}"/>
            </a:ext>
          </a:extLst>
        </xdr:cNvPr>
        <xdr:cNvCxnSpPr/>
      </xdr:nvCxnSpPr>
      <xdr:spPr>
        <a:xfrm>
          <a:off x="16230600" y="985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152961</xdr:rowOff>
    </xdr:from>
    <xdr:ext cx="405111" cy="259045"/>
    <xdr:sp macro="" textlink="">
      <xdr:nvSpPr>
        <xdr:cNvPr id="545" name="【学校施設】&#10;有形固定資産減価償却率平均値テキスト">
          <a:extLst>
            <a:ext uri="{FF2B5EF4-FFF2-40B4-BE49-F238E27FC236}">
              <a16:creationId xmlns:a16="http://schemas.microsoft.com/office/drawing/2014/main" id="{8F36FB02-C639-47EB-ABC2-B37B8F4D1702}"/>
            </a:ext>
          </a:extLst>
        </xdr:cNvPr>
        <xdr:cNvSpPr txBox="1"/>
      </xdr:nvSpPr>
      <xdr:spPr>
        <a:xfrm>
          <a:off x="16357600" y="1043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3084</xdr:rowOff>
    </xdr:from>
    <xdr:to>
      <xdr:col>85</xdr:col>
      <xdr:colOff>177800</xdr:colOff>
      <xdr:row>61</xdr:row>
      <xdr:rowOff>104684</xdr:rowOff>
    </xdr:to>
    <xdr:sp macro="" textlink="">
      <xdr:nvSpPr>
        <xdr:cNvPr id="546" name="フローチャート: 判断 545">
          <a:extLst>
            <a:ext uri="{FF2B5EF4-FFF2-40B4-BE49-F238E27FC236}">
              <a16:creationId xmlns:a16="http://schemas.microsoft.com/office/drawing/2014/main" id="{69B60549-6538-4E9C-B604-50ABC93F365A}"/>
            </a:ext>
          </a:extLst>
        </xdr:cNvPr>
        <xdr:cNvSpPr/>
      </xdr:nvSpPr>
      <xdr:spPr>
        <a:xfrm>
          <a:off x="16268700" y="1046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161472</xdr:rowOff>
    </xdr:from>
    <xdr:to>
      <xdr:col>81</xdr:col>
      <xdr:colOff>101600</xdr:colOff>
      <xdr:row>61</xdr:row>
      <xdr:rowOff>91622</xdr:rowOff>
    </xdr:to>
    <xdr:sp macro="" textlink="">
      <xdr:nvSpPr>
        <xdr:cNvPr id="547" name="フローチャート: 判断 546">
          <a:extLst>
            <a:ext uri="{FF2B5EF4-FFF2-40B4-BE49-F238E27FC236}">
              <a16:creationId xmlns:a16="http://schemas.microsoft.com/office/drawing/2014/main" id="{FFA28848-4DED-4133-B35C-4D03330A4F0E}"/>
            </a:ext>
          </a:extLst>
        </xdr:cNvPr>
        <xdr:cNvSpPr/>
      </xdr:nvSpPr>
      <xdr:spPr>
        <a:xfrm>
          <a:off x="15430500" y="1044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7983</xdr:rowOff>
    </xdr:from>
    <xdr:to>
      <xdr:col>76</xdr:col>
      <xdr:colOff>165100</xdr:colOff>
      <xdr:row>61</xdr:row>
      <xdr:rowOff>109583</xdr:rowOff>
    </xdr:to>
    <xdr:sp macro="" textlink="">
      <xdr:nvSpPr>
        <xdr:cNvPr id="548" name="フローチャート: 判断 547">
          <a:extLst>
            <a:ext uri="{FF2B5EF4-FFF2-40B4-BE49-F238E27FC236}">
              <a16:creationId xmlns:a16="http://schemas.microsoft.com/office/drawing/2014/main" id="{CB676627-6BE2-43F3-8E54-2B192DA36EB2}"/>
            </a:ext>
          </a:extLst>
        </xdr:cNvPr>
        <xdr:cNvSpPr/>
      </xdr:nvSpPr>
      <xdr:spPr>
        <a:xfrm>
          <a:off x="14541500" y="10466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148409</xdr:rowOff>
    </xdr:from>
    <xdr:to>
      <xdr:col>72</xdr:col>
      <xdr:colOff>38100</xdr:colOff>
      <xdr:row>61</xdr:row>
      <xdr:rowOff>78559</xdr:rowOff>
    </xdr:to>
    <xdr:sp macro="" textlink="">
      <xdr:nvSpPr>
        <xdr:cNvPr id="549" name="フローチャート: 判断 548">
          <a:extLst>
            <a:ext uri="{FF2B5EF4-FFF2-40B4-BE49-F238E27FC236}">
              <a16:creationId xmlns:a16="http://schemas.microsoft.com/office/drawing/2014/main" id="{A2C2BAF4-78C6-4FFB-A702-F953F3796573}"/>
            </a:ext>
          </a:extLst>
        </xdr:cNvPr>
        <xdr:cNvSpPr/>
      </xdr:nvSpPr>
      <xdr:spPr>
        <a:xfrm>
          <a:off x="1365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92891</xdr:rowOff>
    </xdr:from>
    <xdr:to>
      <xdr:col>67</xdr:col>
      <xdr:colOff>101600</xdr:colOff>
      <xdr:row>61</xdr:row>
      <xdr:rowOff>23041</xdr:rowOff>
    </xdr:to>
    <xdr:sp macro="" textlink="">
      <xdr:nvSpPr>
        <xdr:cNvPr id="550" name="フローチャート: 判断 549">
          <a:extLst>
            <a:ext uri="{FF2B5EF4-FFF2-40B4-BE49-F238E27FC236}">
              <a16:creationId xmlns:a16="http://schemas.microsoft.com/office/drawing/2014/main" id="{EAB5BC96-062A-4C12-94C3-275000642B74}"/>
            </a:ext>
          </a:extLst>
        </xdr:cNvPr>
        <xdr:cNvSpPr/>
      </xdr:nvSpPr>
      <xdr:spPr>
        <a:xfrm>
          <a:off x="12763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DC8CBEF5-D9F8-40E1-84D1-C4491AEB9C1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FECBDA2C-BCAE-4E0C-AFBF-41A0FD682A1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3" name="テキスト ボックス 552">
          <a:extLst>
            <a:ext uri="{FF2B5EF4-FFF2-40B4-BE49-F238E27FC236}">
              <a16:creationId xmlns:a16="http://schemas.microsoft.com/office/drawing/2014/main" id="{0F9103DE-730C-42B2-B632-437C7801C47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4" name="テキスト ボックス 553">
          <a:extLst>
            <a:ext uri="{FF2B5EF4-FFF2-40B4-BE49-F238E27FC236}">
              <a16:creationId xmlns:a16="http://schemas.microsoft.com/office/drawing/2014/main" id="{3227259A-3E56-4E25-A78D-5829A34E208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5" name="テキスト ボックス 554">
          <a:extLst>
            <a:ext uri="{FF2B5EF4-FFF2-40B4-BE49-F238E27FC236}">
              <a16:creationId xmlns:a16="http://schemas.microsoft.com/office/drawing/2014/main" id="{617F00E3-54B8-4390-ACF3-DD5DC3410B3C}"/>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169635</xdr:rowOff>
    </xdr:from>
    <xdr:to>
      <xdr:col>85</xdr:col>
      <xdr:colOff>177800</xdr:colOff>
      <xdr:row>59</xdr:row>
      <xdr:rowOff>99785</xdr:rowOff>
    </xdr:to>
    <xdr:sp macro="" textlink="">
      <xdr:nvSpPr>
        <xdr:cNvPr id="556" name="楕円 555">
          <a:extLst>
            <a:ext uri="{FF2B5EF4-FFF2-40B4-BE49-F238E27FC236}">
              <a16:creationId xmlns:a16="http://schemas.microsoft.com/office/drawing/2014/main" id="{8C7D0DE1-4732-4581-8D74-14EC7F5B464E}"/>
            </a:ext>
          </a:extLst>
        </xdr:cNvPr>
        <xdr:cNvSpPr/>
      </xdr:nvSpPr>
      <xdr:spPr>
        <a:xfrm>
          <a:off x="16268700" y="1011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21062</xdr:rowOff>
    </xdr:from>
    <xdr:ext cx="405111" cy="259045"/>
    <xdr:sp macro="" textlink="">
      <xdr:nvSpPr>
        <xdr:cNvPr id="557" name="【学校施設】&#10;有形固定資産減価償却率該当値テキスト">
          <a:extLst>
            <a:ext uri="{FF2B5EF4-FFF2-40B4-BE49-F238E27FC236}">
              <a16:creationId xmlns:a16="http://schemas.microsoft.com/office/drawing/2014/main" id="{3AD2A7D9-B7FC-45ED-99B1-E5FCA624FA59}"/>
            </a:ext>
          </a:extLst>
        </xdr:cNvPr>
        <xdr:cNvSpPr txBox="1"/>
      </xdr:nvSpPr>
      <xdr:spPr>
        <a:xfrm>
          <a:off x="16357600" y="9965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138612</xdr:rowOff>
    </xdr:from>
    <xdr:to>
      <xdr:col>81</xdr:col>
      <xdr:colOff>101600</xdr:colOff>
      <xdr:row>59</xdr:row>
      <xdr:rowOff>68762</xdr:rowOff>
    </xdr:to>
    <xdr:sp macro="" textlink="">
      <xdr:nvSpPr>
        <xdr:cNvPr id="558" name="楕円 557">
          <a:extLst>
            <a:ext uri="{FF2B5EF4-FFF2-40B4-BE49-F238E27FC236}">
              <a16:creationId xmlns:a16="http://schemas.microsoft.com/office/drawing/2014/main" id="{0B560BD2-B952-4220-B7D6-B18C9F519522}"/>
            </a:ext>
          </a:extLst>
        </xdr:cNvPr>
        <xdr:cNvSpPr/>
      </xdr:nvSpPr>
      <xdr:spPr>
        <a:xfrm>
          <a:off x="15430500" y="10082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17962</xdr:rowOff>
    </xdr:from>
    <xdr:to>
      <xdr:col>85</xdr:col>
      <xdr:colOff>127000</xdr:colOff>
      <xdr:row>59</xdr:row>
      <xdr:rowOff>48985</xdr:rowOff>
    </xdr:to>
    <xdr:cxnSp macro="">
      <xdr:nvCxnSpPr>
        <xdr:cNvPr id="559" name="直線コネクタ 558">
          <a:extLst>
            <a:ext uri="{FF2B5EF4-FFF2-40B4-BE49-F238E27FC236}">
              <a16:creationId xmlns:a16="http://schemas.microsoft.com/office/drawing/2014/main" id="{3EE9BCCF-84B5-4508-8209-A45C2551C3B0}"/>
            </a:ext>
          </a:extLst>
        </xdr:cNvPr>
        <xdr:cNvCxnSpPr/>
      </xdr:nvCxnSpPr>
      <xdr:spPr>
        <a:xfrm>
          <a:off x="15481300" y="10133512"/>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105954</xdr:rowOff>
    </xdr:from>
    <xdr:to>
      <xdr:col>76</xdr:col>
      <xdr:colOff>165100</xdr:colOff>
      <xdr:row>59</xdr:row>
      <xdr:rowOff>36104</xdr:rowOff>
    </xdr:to>
    <xdr:sp macro="" textlink="">
      <xdr:nvSpPr>
        <xdr:cNvPr id="560" name="楕円 559">
          <a:extLst>
            <a:ext uri="{FF2B5EF4-FFF2-40B4-BE49-F238E27FC236}">
              <a16:creationId xmlns:a16="http://schemas.microsoft.com/office/drawing/2014/main" id="{67B00AA3-996F-402F-AF6C-71ADEA0E4AED}"/>
            </a:ext>
          </a:extLst>
        </xdr:cNvPr>
        <xdr:cNvSpPr/>
      </xdr:nvSpPr>
      <xdr:spPr>
        <a:xfrm>
          <a:off x="14541500" y="1005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156754</xdr:rowOff>
    </xdr:from>
    <xdr:to>
      <xdr:col>81</xdr:col>
      <xdr:colOff>50800</xdr:colOff>
      <xdr:row>59</xdr:row>
      <xdr:rowOff>17962</xdr:rowOff>
    </xdr:to>
    <xdr:cxnSp macro="">
      <xdr:nvCxnSpPr>
        <xdr:cNvPr id="561" name="直線コネクタ 560">
          <a:extLst>
            <a:ext uri="{FF2B5EF4-FFF2-40B4-BE49-F238E27FC236}">
              <a16:creationId xmlns:a16="http://schemas.microsoft.com/office/drawing/2014/main" id="{4300D149-1207-4EA6-B303-8034A0637A97}"/>
            </a:ext>
          </a:extLst>
        </xdr:cNvPr>
        <xdr:cNvCxnSpPr/>
      </xdr:nvCxnSpPr>
      <xdr:spPr>
        <a:xfrm>
          <a:off x="14592300" y="1010085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135346</xdr:rowOff>
    </xdr:from>
    <xdr:to>
      <xdr:col>72</xdr:col>
      <xdr:colOff>38100</xdr:colOff>
      <xdr:row>58</xdr:row>
      <xdr:rowOff>65496</xdr:rowOff>
    </xdr:to>
    <xdr:sp macro="" textlink="">
      <xdr:nvSpPr>
        <xdr:cNvPr id="562" name="楕円 561">
          <a:extLst>
            <a:ext uri="{FF2B5EF4-FFF2-40B4-BE49-F238E27FC236}">
              <a16:creationId xmlns:a16="http://schemas.microsoft.com/office/drawing/2014/main" id="{83F3ED60-67BA-4968-9948-1ED16E56A188}"/>
            </a:ext>
          </a:extLst>
        </xdr:cNvPr>
        <xdr:cNvSpPr/>
      </xdr:nvSpPr>
      <xdr:spPr>
        <a:xfrm>
          <a:off x="13652500" y="990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14696</xdr:rowOff>
    </xdr:from>
    <xdr:to>
      <xdr:col>76</xdr:col>
      <xdr:colOff>114300</xdr:colOff>
      <xdr:row>58</xdr:row>
      <xdr:rowOff>156754</xdr:rowOff>
    </xdr:to>
    <xdr:cxnSp macro="">
      <xdr:nvCxnSpPr>
        <xdr:cNvPr id="563" name="直線コネクタ 562">
          <a:extLst>
            <a:ext uri="{FF2B5EF4-FFF2-40B4-BE49-F238E27FC236}">
              <a16:creationId xmlns:a16="http://schemas.microsoft.com/office/drawing/2014/main" id="{85955E68-902D-476F-998A-72926D7554D7}"/>
            </a:ext>
          </a:extLst>
        </xdr:cNvPr>
        <xdr:cNvCxnSpPr/>
      </xdr:nvCxnSpPr>
      <xdr:spPr>
        <a:xfrm>
          <a:off x="13703300" y="9958796"/>
          <a:ext cx="889000" cy="14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37374</xdr:rowOff>
    </xdr:from>
    <xdr:to>
      <xdr:col>67</xdr:col>
      <xdr:colOff>101600</xdr:colOff>
      <xdr:row>55</xdr:row>
      <xdr:rowOff>138974</xdr:rowOff>
    </xdr:to>
    <xdr:sp macro="" textlink="">
      <xdr:nvSpPr>
        <xdr:cNvPr id="564" name="楕円 563">
          <a:extLst>
            <a:ext uri="{FF2B5EF4-FFF2-40B4-BE49-F238E27FC236}">
              <a16:creationId xmlns:a16="http://schemas.microsoft.com/office/drawing/2014/main" id="{2A77A42A-7871-4AF6-B94A-59C9B4DE0066}"/>
            </a:ext>
          </a:extLst>
        </xdr:cNvPr>
        <xdr:cNvSpPr/>
      </xdr:nvSpPr>
      <xdr:spPr>
        <a:xfrm>
          <a:off x="12763500" y="946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55</xdr:row>
      <xdr:rowOff>88174</xdr:rowOff>
    </xdr:from>
    <xdr:to>
      <xdr:col>71</xdr:col>
      <xdr:colOff>177800</xdr:colOff>
      <xdr:row>58</xdr:row>
      <xdr:rowOff>14696</xdr:rowOff>
    </xdr:to>
    <xdr:cxnSp macro="">
      <xdr:nvCxnSpPr>
        <xdr:cNvPr id="565" name="直線コネクタ 564">
          <a:extLst>
            <a:ext uri="{FF2B5EF4-FFF2-40B4-BE49-F238E27FC236}">
              <a16:creationId xmlns:a16="http://schemas.microsoft.com/office/drawing/2014/main" id="{E8CF0A60-4198-4EC5-976F-E1CF07D8C59D}"/>
            </a:ext>
          </a:extLst>
        </xdr:cNvPr>
        <xdr:cNvCxnSpPr/>
      </xdr:nvCxnSpPr>
      <xdr:spPr>
        <a:xfrm>
          <a:off x="12814300" y="9517924"/>
          <a:ext cx="889000" cy="44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82749</xdr:rowOff>
    </xdr:from>
    <xdr:ext cx="405111" cy="259045"/>
    <xdr:sp macro="" textlink="">
      <xdr:nvSpPr>
        <xdr:cNvPr id="566" name="n_1aveValue【学校施設】&#10;有形固定資産減価償却率">
          <a:extLst>
            <a:ext uri="{FF2B5EF4-FFF2-40B4-BE49-F238E27FC236}">
              <a16:creationId xmlns:a16="http://schemas.microsoft.com/office/drawing/2014/main" id="{C9B3FE35-57AF-4811-A4E7-9871E9803006}"/>
            </a:ext>
          </a:extLst>
        </xdr:cNvPr>
        <xdr:cNvSpPr txBox="1"/>
      </xdr:nvSpPr>
      <xdr:spPr>
        <a:xfrm>
          <a:off x="15266044" y="1054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100710</xdr:rowOff>
    </xdr:from>
    <xdr:ext cx="405111" cy="259045"/>
    <xdr:sp macro="" textlink="">
      <xdr:nvSpPr>
        <xdr:cNvPr id="567" name="n_2aveValue【学校施設】&#10;有形固定資産減価償却率">
          <a:extLst>
            <a:ext uri="{FF2B5EF4-FFF2-40B4-BE49-F238E27FC236}">
              <a16:creationId xmlns:a16="http://schemas.microsoft.com/office/drawing/2014/main" id="{5FE4ACC5-C62C-4743-94D0-8A1AC6C0C373}"/>
            </a:ext>
          </a:extLst>
        </xdr:cNvPr>
        <xdr:cNvSpPr txBox="1"/>
      </xdr:nvSpPr>
      <xdr:spPr>
        <a:xfrm>
          <a:off x="14389744" y="105591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69686</xdr:rowOff>
    </xdr:from>
    <xdr:ext cx="405111" cy="259045"/>
    <xdr:sp macro="" textlink="">
      <xdr:nvSpPr>
        <xdr:cNvPr id="568" name="n_3aveValue【学校施設】&#10;有形固定資産減価償却率">
          <a:extLst>
            <a:ext uri="{FF2B5EF4-FFF2-40B4-BE49-F238E27FC236}">
              <a16:creationId xmlns:a16="http://schemas.microsoft.com/office/drawing/2014/main" id="{00C593BD-3782-41CD-A107-B862D573E502}"/>
            </a:ext>
          </a:extLst>
        </xdr:cNvPr>
        <xdr:cNvSpPr txBox="1"/>
      </xdr:nvSpPr>
      <xdr:spPr>
        <a:xfrm>
          <a:off x="13500744" y="1052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14168</xdr:rowOff>
    </xdr:from>
    <xdr:ext cx="405111" cy="259045"/>
    <xdr:sp macro="" textlink="">
      <xdr:nvSpPr>
        <xdr:cNvPr id="569" name="n_4aveValue【学校施設】&#10;有形固定資産減価償却率">
          <a:extLst>
            <a:ext uri="{FF2B5EF4-FFF2-40B4-BE49-F238E27FC236}">
              <a16:creationId xmlns:a16="http://schemas.microsoft.com/office/drawing/2014/main" id="{3532D1A8-0DBB-47FE-A290-B39A14465A9D}"/>
            </a:ext>
          </a:extLst>
        </xdr:cNvPr>
        <xdr:cNvSpPr txBox="1"/>
      </xdr:nvSpPr>
      <xdr:spPr>
        <a:xfrm>
          <a:off x="12611744" y="104726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85289</xdr:rowOff>
    </xdr:from>
    <xdr:ext cx="405111" cy="259045"/>
    <xdr:sp macro="" textlink="">
      <xdr:nvSpPr>
        <xdr:cNvPr id="570" name="n_1mainValue【学校施設】&#10;有形固定資産減価償却率">
          <a:extLst>
            <a:ext uri="{FF2B5EF4-FFF2-40B4-BE49-F238E27FC236}">
              <a16:creationId xmlns:a16="http://schemas.microsoft.com/office/drawing/2014/main" id="{8C672E96-960E-40E7-964A-777FD43640DE}"/>
            </a:ext>
          </a:extLst>
        </xdr:cNvPr>
        <xdr:cNvSpPr txBox="1"/>
      </xdr:nvSpPr>
      <xdr:spPr>
        <a:xfrm>
          <a:off x="15266044" y="98579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52631</xdr:rowOff>
    </xdr:from>
    <xdr:ext cx="405111" cy="259045"/>
    <xdr:sp macro="" textlink="">
      <xdr:nvSpPr>
        <xdr:cNvPr id="571" name="n_2mainValue【学校施設】&#10;有形固定資産減価償却率">
          <a:extLst>
            <a:ext uri="{FF2B5EF4-FFF2-40B4-BE49-F238E27FC236}">
              <a16:creationId xmlns:a16="http://schemas.microsoft.com/office/drawing/2014/main" id="{C0584647-8CDB-4819-A7E6-7EF464016901}"/>
            </a:ext>
          </a:extLst>
        </xdr:cNvPr>
        <xdr:cNvSpPr txBox="1"/>
      </xdr:nvSpPr>
      <xdr:spPr>
        <a:xfrm>
          <a:off x="14389744" y="9825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82023</xdr:rowOff>
    </xdr:from>
    <xdr:ext cx="405111" cy="259045"/>
    <xdr:sp macro="" textlink="">
      <xdr:nvSpPr>
        <xdr:cNvPr id="572" name="n_3mainValue【学校施設】&#10;有形固定資産減価償却率">
          <a:extLst>
            <a:ext uri="{FF2B5EF4-FFF2-40B4-BE49-F238E27FC236}">
              <a16:creationId xmlns:a16="http://schemas.microsoft.com/office/drawing/2014/main" id="{AF48C864-8F7B-4011-9397-CD5B276FA16C}"/>
            </a:ext>
          </a:extLst>
        </xdr:cNvPr>
        <xdr:cNvSpPr txBox="1"/>
      </xdr:nvSpPr>
      <xdr:spPr>
        <a:xfrm>
          <a:off x="13500744" y="968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53</xdr:row>
      <xdr:rowOff>155501</xdr:rowOff>
    </xdr:from>
    <xdr:ext cx="340478" cy="259045"/>
    <xdr:sp macro="" textlink="">
      <xdr:nvSpPr>
        <xdr:cNvPr id="573" name="n_4mainValue【学校施設】&#10;有形固定資産減価償却率">
          <a:extLst>
            <a:ext uri="{FF2B5EF4-FFF2-40B4-BE49-F238E27FC236}">
              <a16:creationId xmlns:a16="http://schemas.microsoft.com/office/drawing/2014/main" id="{B061649B-60F1-443E-9D66-DDF4359BBE80}"/>
            </a:ext>
          </a:extLst>
        </xdr:cNvPr>
        <xdr:cNvSpPr txBox="1"/>
      </xdr:nvSpPr>
      <xdr:spPr>
        <a:xfrm>
          <a:off x="12644061" y="92423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a:extLst>
            <a:ext uri="{FF2B5EF4-FFF2-40B4-BE49-F238E27FC236}">
              <a16:creationId xmlns:a16="http://schemas.microsoft.com/office/drawing/2014/main" id="{E1A34901-A068-4F2F-9F80-370DC57642E5}"/>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a:extLst>
            <a:ext uri="{FF2B5EF4-FFF2-40B4-BE49-F238E27FC236}">
              <a16:creationId xmlns:a16="http://schemas.microsoft.com/office/drawing/2014/main" id="{7EB04A5D-E10B-4519-97A8-6CEC911A2A9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a:extLst>
            <a:ext uri="{FF2B5EF4-FFF2-40B4-BE49-F238E27FC236}">
              <a16:creationId xmlns:a16="http://schemas.microsoft.com/office/drawing/2014/main" id="{C31CE9B1-8387-4D53-812C-945C5826D247}"/>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a:extLst>
            <a:ext uri="{FF2B5EF4-FFF2-40B4-BE49-F238E27FC236}">
              <a16:creationId xmlns:a16="http://schemas.microsoft.com/office/drawing/2014/main" id="{76FB2ED4-48B9-4E39-AB0B-5BD3EEEF6F92}"/>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a:extLst>
            <a:ext uri="{FF2B5EF4-FFF2-40B4-BE49-F238E27FC236}">
              <a16:creationId xmlns:a16="http://schemas.microsoft.com/office/drawing/2014/main" id="{B629E574-FE8A-4DF2-AC26-5B99D6BA11A3}"/>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a:extLst>
            <a:ext uri="{FF2B5EF4-FFF2-40B4-BE49-F238E27FC236}">
              <a16:creationId xmlns:a16="http://schemas.microsoft.com/office/drawing/2014/main" id="{1F510FF6-5FFB-4AEF-ADF4-30989352BBE5}"/>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a:extLst>
            <a:ext uri="{FF2B5EF4-FFF2-40B4-BE49-F238E27FC236}">
              <a16:creationId xmlns:a16="http://schemas.microsoft.com/office/drawing/2014/main" id="{D6582705-9B75-4366-BA31-74C501704E4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a:extLst>
            <a:ext uri="{FF2B5EF4-FFF2-40B4-BE49-F238E27FC236}">
              <a16:creationId xmlns:a16="http://schemas.microsoft.com/office/drawing/2014/main" id="{E7B06FC7-4C77-4679-B020-E982CCB43779}"/>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a:extLst>
            <a:ext uri="{FF2B5EF4-FFF2-40B4-BE49-F238E27FC236}">
              <a16:creationId xmlns:a16="http://schemas.microsoft.com/office/drawing/2014/main" id="{2998F80E-3F13-4010-A17E-0EA128519CA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a:extLst>
            <a:ext uri="{FF2B5EF4-FFF2-40B4-BE49-F238E27FC236}">
              <a16:creationId xmlns:a16="http://schemas.microsoft.com/office/drawing/2014/main" id="{A46BD5E4-1119-4D41-8592-81D1AF7E52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84" name="直線コネクタ 583">
          <a:extLst>
            <a:ext uri="{FF2B5EF4-FFF2-40B4-BE49-F238E27FC236}">
              <a16:creationId xmlns:a16="http://schemas.microsoft.com/office/drawing/2014/main" id="{531A20A2-DC1D-4729-9FE4-816F19058F5D}"/>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85" name="テキスト ボックス 584">
          <a:extLst>
            <a:ext uri="{FF2B5EF4-FFF2-40B4-BE49-F238E27FC236}">
              <a16:creationId xmlns:a16="http://schemas.microsoft.com/office/drawing/2014/main" id="{3B517896-CD35-4C44-9302-A3753ED003F4}"/>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86" name="直線コネクタ 585">
          <a:extLst>
            <a:ext uri="{FF2B5EF4-FFF2-40B4-BE49-F238E27FC236}">
              <a16:creationId xmlns:a16="http://schemas.microsoft.com/office/drawing/2014/main" id="{DF905C47-96E8-4F4E-8B99-9C551DD0E7C2}"/>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7" name="テキスト ボックス 586">
          <a:extLst>
            <a:ext uri="{FF2B5EF4-FFF2-40B4-BE49-F238E27FC236}">
              <a16:creationId xmlns:a16="http://schemas.microsoft.com/office/drawing/2014/main" id="{350CDF1F-C733-49FA-934C-1689D4B9F05B}"/>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8" name="直線コネクタ 587">
          <a:extLst>
            <a:ext uri="{FF2B5EF4-FFF2-40B4-BE49-F238E27FC236}">
              <a16:creationId xmlns:a16="http://schemas.microsoft.com/office/drawing/2014/main" id="{963512E1-D59C-4D57-BF08-D26DD4FF01DD}"/>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9" name="テキスト ボックス 588">
          <a:extLst>
            <a:ext uri="{FF2B5EF4-FFF2-40B4-BE49-F238E27FC236}">
              <a16:creationId xmlns:a16="http://schemas.microsoft.com/office/drawing/2014/main" id="{0A4AB7D7-946F-4EFE-9959-CE9E8BA5730B}"/>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90" name="直線コネクタ 589">
          <a:extLst>
            <a:ext uri="{FF2B5EF4-FFF2-40B4-BE49-F238E27FC236}">
              <a16:creationId xmlns:a16="http://schemas.microsoft.com/office/drawing/2014/main" id="{43038E46-89CD-4641-91DA-8A6A8AF1DE1E}"/>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91" name="テキスト ボックス 590">
          <a:extLst>
            <a:ext uri="{FF2B5EF4-FFF2-40B4-BE49-F238E27FC236}">
              <a16:creationId xmlns:a16="http://schemas.microsoft.com/office/drawing/2014/main" id="{94193FD6-D82A-46CE-B617-CFD417283922}"/>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92" name="直線コネクタ 591">
          <a:extLst>
            <a:ext uri="{FF2B5EF4-FFF2-40B4-BE49-F238E27FC236}">
              <a16:creationId xmlns:a16="http://schemas.microsoft.com/office/drawing/2014/main" id="{E6DB6FBE-B763-4476-AFCE-6456D6C7D9DD}"/>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93" name="テキスト ボックス 592">
          <a:extLst>
            <a:ext uri="{FF2B5EF4-FFF2-40B4-BE49-F238E27FC236}">
              <a16:creationId xmlns:a16="http://schemas.microsoft.com/office/drawing/2014/main" id="{C815114D-B976-47D0-A765-EEC07C4F51C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94" name="直線コネクタ 593">
          <a:extLst>
            <a:ext uri="{FF2B5EF4-FFF2-40B4-BE49-F238E27FC236}">
              <a16:creationId xmlns:a16="http://schemas.microsoft.com/office/drawing/2014/main" id="{6D703FA7-EE8C-4861-AF00-AD17826E8DA2}"/>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95" name="テキスト ボックス 594">
          <a:extLst>
            <a:ext uri="{FF2B5EF4-FFF2-40B4-BE49-F238E27FC236}">
              <a16:creationId xmlns:a16="http://schemas.microsoft.com/office/drawing/2014/main" id="{0166A92B-569B-4AD8-AF6C-F4C93B0EE8AC}"/>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6" name="直線コネクタ 595">
          <a:extLst>
            <a:ext uri="{FF2B5EF4-FFF2-40B4-BE49-F238E27FC236}">
              <a16:creationId xmlns:a16="http://schemas.microsoft.com/office/drawing/2014/main" id="{022A1319-32DA-44CB-BC12-F12C1EEEE18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7" name="テキスト ボックス 596">
          <a:extLst>
            <a:ext uri="{FF2B5EF4-FFF2-40B4-BE49-F238E27FC236}">
              <a16:creationId xmlns:a16="http://schemas.microsoft.com/office/drawing/2014/main" id="{775F4BDF-E98B-4E9F-BC41-B2D0C0F34CA4}"/>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8" name="【学校施設】&#10;一人当たり面積グラフ枠">
          <a:extLst>
            <a:ext uri="{FF2B5EF4-FFF2-40B4-BE49-F238E27FC236}">
              <a16:creationId xmlns:a16="http://schemas.microsoft.com/office/drawing/2014/main" id="{FF12F500-0A23-4F7C-B899-306C771902D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161816</xdr:rowOff>
    </xdr:from>
    <xdr:to>
      <xdr:col>116</xdr:col>
      <xdr:colOff>62864</xdr:colOff>
      <xdr:row>64</xdr:row>
      <xdr:rowOff>19268</xdr:rowOff>
    </xdr:to>
    <xdr:cxnSp macro="">
      <xdr:nvCxnSpPr>
        <xdr:cNvPr id="599" name="直線コネクタ 598">
          <a:extLst>
            <a:ext uri="{FF2B5EF4-FFF2-40B4-BE49-F238E27FC236}">
              <a16:creationId xmlns:a16="http://schemas.microsoft.com/office/drawing/2014/main" id="{0C36127F-9C3B-4770-B57B-396E2CD174FD}"/>
            </a:ext>
          </a:extLst>
        </xdr:cNvPr>
        <xdr:cNvCxnSpPr/>
      </xdr:nvCxnSpPr>
      <xdr:spPr>
        <a:xfrm flipV="1">
          <a:off x="22160864" y="9420116"/>
          <a:ext cx="0" cy="1571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23095</xdr:rowOff>
    </xdr:from>
    <xdr:ext cx="469744" cy="259045"/>
    <xdr:sp macro="" textlink="">
      <xdr:nvSpPr>
        <xdr:cNvPr id="600" name="【学校施設】&#10;一人当たり面積最小値テキスト">
          <a:extLst>
            <a:ext uri="{FF2B5EF4-FFF2-40B4-BE49-F238E27FC236}">
              <a16:creationId xmlns:a16="http://schemas.microsoft.com/office/drawing/2014/main" id="{252F254B-B1AE-45AF-B057-D0404F384936}"/>
            </a:ext>
          </a:extLst>
        </xdr:cNvPr>
        <xdr:cNvSpPr txBox="1"/>
      </xdr:nvSpPr>
      <xdr:spPr>
        <a:xfrm>
          <a:off x="22199600" y="10995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19268</xdr:rowOff>
    </xdr:from>
    <xdr:to>
      <xdr:col>116</xdr:col>
      <xdr:colOff>152400</xdr:colOff>
      <xdr:row>64</xdr:row>
      <xdr:rowOff>19268</xdr:rowOff>
    </xdr:to>
    <xdr:cxnSp macro="">
      <xdr:nvCxnSpPr>
        <xdr:cNvPr id="601" name="直線コネクタ 600">
          <a:extLst>
            <a:ext uri="{FF2B5EF4-FFF2-40B4-BE49-F238E27FC236}">
              <a16:creationId xmlns:a16="http://schemas.microsoft.com/office/drawing/2014/main" id="{1E504537-B4EE-4771-81D6-3DCD92AE2CE5}"/>
            </a:ext>
          </a:extLst>
        </xdr:cNvPr>
        <xdr:cNvCxnSpPr/>
      </xdr:nvCxnSpPr>
      <xdr:spPr>
        <a:xfrm>
          <a:off x="22072600" y="10992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108493</xdr:rowOff>
    </xdr:from>
    <xdr:ext cx="534377" cy="259045"/>
    <xdr:sp macro="" textlink="">
      <xdr:nvSpPr>
        <xdr:cNvPr id="602" name="【学校施設】&#10;一人当たり面積最大値テキスト">
          <a:extLst>
            <a:ext uri="{FF2B5EF4-FFF2-40B4-BE49-F238E27FC236}">
              <a16:creationId xmlns:a16="http://schemas.microsoft.com/office/drawing/2014/main" id="{C97D27C2-1009-4314-AB0A-051E9E19A238}"/>
            </a:ext>
          </a:extLst>
        </xdr:cNvPr>
        <xdr:cNvSpPr txBox="1"/>
      </xdr:nvSpPr>
      <xdr:spPr>
        <a:xfrm>
          <a:off x="22199600" y="91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161816</xdr:rowOff>
    </xdr:from>
    <xdr:to>
      <xdr:col>116</xdr:col>
      <xdr:colOff>152400</xdr:colOff>
      <xdr:row>54</xdr:row>
      <xdr:rowOff>161816</xdr:rowOff>
    </xdr:to>
    <xdr:cxnSp macro="">
      <xdr:nvCxnSpPr>
        <xdr:cNvPr id="603" name="直線コネクタ 602">
          <a:extLst>
            <a:ext uri="{FF2B5EF4-FFF2-40B4-BE49-F238E27FC236}">
              <a16:creationId xmlns:a16="http://schemas.microsoft.com/office/drawing/2014/main" id="{DD7868DB-2A71-4BE5-9B15-14318F927F8B}"/>
            </a:ext>
          </a:extLst>
        </xdr:cNvPr>
        <xdr:cNvCxnSpPr/>
      </xdr:nvCxnSpPr>
      <xdr:spPr>
        <a:xfrm>
          <a:off x="22072600" y="9420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70212</xdr:rowOff>
    </xdr:from>
    <xdr:ext cx="469744" cy="259045"/>
    <xdr:sp macro="" textlink="">
      <xdr:nvSpPr>
        <xdr:cNvPr id="604" name="【学校施設】&#10;一人当たり面積平均値テキスト">
          <a:extLst>
            <a:ext uri="{FF2B5EF4-FFF2-40B4-BE49-F238E27FC236}">
              <a16:creationId xmlns:a16="http://schemas.microsoft.com/office/drawing/2014/main" id="{7719BA53-ACF0-41BD-B739-FE8C026292A1}"/>
            </a:ext>
          </a:extLst>
        </xdr:cNvPr>
        <xdr:cNvSpPr txBox="1"/>
      </xdr:nvSpPr>
      <xdr:spPr>
        <a:xfrm>
          <a:off x="22199600" y="1035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47335</xdr:rowOff>
    </xdr:from>
    <xdr:to>
      <xdr:col>116</xdr:col>
      <xdr:colOff>114300</xdr:colOff>
      <xdr:row>61</xdr:row>
      <xdr:rowOff>148935</xdr:rowOff>
    </xdr:to>
    <xdr:sp macro="" textlink="">
      <xdr:nvSpPr>
        <xdr:cNvPr id="605" name="フローチャート: 判断 604">
          <a:extLst>
            <a:ext uri="{FF2B5EF4-FFF2-40B4-BE49-F238E27FC236}">
              <a16:creationId xmlns:a16="http://schemas.microsoft.com/office/drawing/2014/main" id="{D98B50F2-D2A5-4CD8-ADE0-16CADC590F13}"/>
            </a:ext>
          </a:extLst>
        </xdr:cNvPr>
        <xdr:cNvSpPr/>
      </xdr:nvSpPr>
      <xdr:spPr>
        <a:xfrm>
          <a:off x="22110700" y="1050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11738</xdr:rowOff>
    </xdr:from>
    <xdr:to>
      <xdr:col>112</xdr:col>
      <xdr:colOff>38100</xdr:colOff>
      <xdr:row>61</xdr:row>
      <xdr:rowOff>113338</xdr:rowOff>
    </xdr:to>
    <xdr:sp macro="" textlink="">
      <xdr:nvSpPr>
        <xdr:cNvPr id="606" name="フローチャート: 判断 605">
          <a:extLst>
            <a:ext uri="{FF2B5EF4-FFF2-40B4-BE49-F238E27FC236}">
              <a16:creationId xmlns:a16="http://schemas.microsoft.com/office/drawing/2014/main" id="{227E545F-CF8D-4CC6-BC93-193B822AC373}"/>
            </a:ext>
          </a:extLst>
        </xdr:cNvPr>
        <xdr:cNvSpPr/>
      </xdr:nvSpPr>
      <xdr:spPr>
        <a:xfrm>
          <a:off x="21272500" y="1047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163268</xdr:rowOff>
    </xdr:from>
    <xdr:to>
      <xdr:col>107</xdr:col>
      <xdr:colOff>101600</xdr:colOff>
      <xdr:row>61</xdr:row>
      <xdr:rowOff>93418</xdr:rowOff>
    </xdr:to>
    <xdr:sp macro="" textlink="">
      <xdr:nvSpPr>
        <xdr:cNvPr id="607" name="フローチャート: 判断 606">
          <a:extLst>
            <a:ext uri="{FF2B5EF4-FFF2-40B4-BE49-F238E27FC236}">
              <a16:creationId xmlns:a16="http://schemas.microsoft.com/office/drawing/2014/main" id="{82834573-1ACC-4817-B026-C984671CB3D4}"/>
            </a:ext>
          </a:extLst>
        </xdr:cNvPr>
        <xdr:cNvSpPr/>
      </xdr:nvSpPr>
      <xdr:spPr>
        <a:xfrm>
          <a:off x="20383500" y="1045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15331</xdr:rowOff>
    </xdr:from>
    <xdr:to>
      <xdr:col>102</xdr:col>
      <xdr:colOff>165100</xdr:colOff>
      <xdr:row>61</xdr:row>
      <xdr:rowOff>116931</xdr:rowOff>
    </xdr:to>
    <xdr:sp macro="" textlink="">
      <xdr:nvSpPr>
        <xdr:cNvPr id="608" name="フローチャート: 判断 607">
          <a:extLst>
            <a:ext uri="{FF2B5EF4-FFF2-40B4-BE49-F238E27FC236}">
              <a16:creationId xmlns:a16="http://schemas.microsoft.com/office/drawing/2014/main" id="{7D8AD91F-4B39-42D3-B95C-736898D1CE84}"/>
            </a:ext>
          </a:extLst>
        </xdr:cNvPr>
        <xdr:cNvSpPr/>
      </xdr:nvSpPr>
      <xdr:spPr>
        <a:xfrm>
          <a:off x="19494500" y="1047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40313</xdr:rowOff>
    </xdr:from>
    <xdr:to>
      <xdr:col>98</xdr:col>
      <xdr:colOff>38100</xdr:colOff>
      <xdr:row>61</xdr:row>
      <xdr:rowOff>141913</xdr:rowOff>
    </xdr:to>
    <xdr:sp macro="" textlink="">
      <xdr:nvSpPr>
        <xdr:cNvPr id="609" name="フローチャート: 判断 608">
          <a:extLst>
            <a:ext uri="{FF2B5EF4-FFF2-40B4-BE49-F238E27FC236}">
              <a16:creationId xmlns:a16="http://schemas.microsoft.com/office/drawing/2014/main" id="{DC23CE9A-C1D8-42DD-B203-5064ADD9A0DB}"/>
            </a:ext>
          </a:extLst>
        </xdr:cNvPr>
        <xdr:cNvSpPr/>
      </xdr:nvSpPr>
      <xdr:spPr>
        <a:xfrm>
          <a:off x="18605500" y="1049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382BD33F-DD27-4605-95A1-C5857B837713}"/>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A6D322DB-AE1D-4A0E-A1A0-9346105ACFC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AADEAB5E-1E11-4BF8-9B6A-1BB9CFE2171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3" name="テキスト ボックス 612">
          <a:extLst>
            <a:ext uri="{FF2B5EF4-FFF2-40B4-BE49-F238E27FC236}">
              <a16:creationId xmlns:a16="http://schemas.microsoft.com/office/drawing/2014/main" id="{97EF9A0B-6D34-4A79-A696-BDAC8975D5C9}"/>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4" name="テキスト ボックス 613">
          <a:extLst>
            <a:ext uri="{FF2B5EF4-FFF2-40B4-BE49-F238E27FC236}">
              <a16:creationId xmlns:a16="http://schemas.microsoft.com/office/drawing/2014/main" id="{376A1809-FF54-46E9-B4BF-A92329AFC3E7}"/>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168329</xdr:rowOff>
    </xdr:from>
    <xdr:to>
      <xdr:col>116</xdr:col>
      <xdr:colOff>114300</xdr:colOff>
      <xdr:row>62</xdr:row>
      <xdr:rowOff>98479</xdr:rowOff>
    </xdr:to>
    <xdr:sp macro="" textlink="">
      <xdr:nvSpPr>
        <xdr:cNvPr id="615" name="楕円 614">
          <a:extLst>
            <a:ext uri="{FF2B5EF4-FFF2-40B4-BE49-F238E27FC236}">
              <a16:creationId xmlns:a16="http://schemas.microsoft.com/office/drawing/2014/main" id="{12615467-E727-423E-85B2-C861BF32095A}"/>
            </a:ext>
          </a:extLst>
        </xdr:cNvPr>
        <xdr:cNvSpPr/>
      </xdr:nvSpPr>
      <xdr:spPr>
        <a:xfrm>
          <a:off x="22110700" y="1062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146756</xdr:rowOff>
    </xdr:from>
    <xdr:ext cx="469744" cy="259045"/>
    <xdr:sp macro="" textlink="">
      <xdr:nvSpPr>
        <xdr:cNvPr id="616" name="【学校施設】&#10;一人当たり面積該当値テキスト">
          <a:extLst>
            <a:ext uri="{FF2B5EF4-FFF2-40B4-BE49-F238E27FC236}">
              <a16:creationId xmlns:a16="http://schemas.microsoft.com/office/drawing/2014/main" id="{6432A133-0EAD-4692-9AAA-6ED979187EA3}"/>
            </a:ext>
          </a:extLst>
        </xdr:cNvPr>
        <xdr:cNvSpPr txBox="1"/>
      </xdr:nvSpPr>
      <xdr:spPr>
        <a:xfrm>
          <a:off x="22199600" y="10605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1615</xdr:rowOff>
    </xdr:from>
    <xdr:to>
      <xdr:col>112</xdr:col>
      <xdr:colOff>38100</xdr:colOff>
      <xdr:row>62</xdr:row>
      <xdr:rowOff>103215</xdr:rowOff>
    </xdr:to>
    <xdr:sp macro="" textlink="">
      <xdr:nvSpPr>
        <xdr:cNvPr id="617" name="楕円 616">
          <a:extLst>
            <a:ext uri="{FF2B5EF4-FFF2-40B4-BE49-F238E27FC236}">
              <a16:creationId xmlns:a16="http://schemas.microsoft.com/office/drawing/2014/main" id="{098DFD4B-50B6-4BEF-917D-46AC21BF507D}"/>
            </a:ext>
          </a:extLst>
        </xdr:cNvPr>
        <xdr:cNvSpPr/>
      </xdr:nvSpPr>
      <xdr:spPr>
        <a:xfrm>
          <a:off x="21272500" y="1063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47679</xdr:rowOff>
    </xdr:from>
    <xdr:to>
      <xdr:col>116</xdr:col>
      <xdr:colOff>63500</xdr:colOff>
      <xdr:row>62</xdr:row>
      <xdr:rowOff>52415</xdr:rowOff>
    </xdr:to>
    <xdr:cxnSp macro="">
      <xdr:nvCxnSpPr>
        <xdr:cNvPr id="618" name="直線コネクタ 617">
          <a:extLst>
            <a:ext uri="{FF2B5EF4-FFF2-40B4-BE49-F238E27FC236}">
              <a16:creationId xmlns:a16="http://schemas.microsoft.com/office/drawing/2014/main" id="{C7E7BFC4-A255-4535-AF94-42B1276BE98D}"/>
            </a:ext>
          </a:extLst>
        </xdr:cNvPr>
        <xdr:cNvCxnSpPr/>
      </xdr:nvCxnSpPr>
      <xdr:spPr>
        <a:xfrm flipV="1">
          <a:off x="21323300" y="10677579"/>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87176</xdr:rowOff>
    </xdr:from>
    <xdr:to>
      <xdr:col>107</xdr:col>
      <xdr:colOff>101600</xdr:colOff>
      <xdr:row>62</xdr:row>
      <xdr:rowOff>17326</xdr:rowOff>
    </xdr:to>
    <xdr:sp macro="" textlink="">
      <xdr:nvSpPr>
        <xdr:cNvPr id="619" name="楕円 618">
          <a:extLst>
            <a:ext uri="{FF2B5EF4-FFF2-40B4-BE49-F238E27FC236}">
              <a16:creationId xmlns:a16="http://schemas.microsoft.com/office/drawing/2014/main" id="{8BAA3092-C05A-4B84-9BBD-0FBE62F1B970}"/>
            </a:ext>
          </a:extLst>
        </xdr:cNvPr>
        <xdr:cNvSpPr/>
      </xdr:nvSpPr>
      <xdr:spPr>
        <a:xfrm>
          <a:off x="20383500" y="10545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137976</xdr:rowOff>
    </xdr:from>
    <xdr:to>
      <xdr:col>111</xdr:col>
      <xdr:colOff>177800</xdr:colOff>
      <xdr:row>62</xdr:row>
      <xdr:rowOff>52415</xdr:rowOff>
    </xdr:to>
    <xdr:cxnSp macro="">
      <xdr:nvCxnSpPr>
        <xdr:cNvPr id="620" name="直線コネクタ 619">
          <a:extLst>
            <a:ext uri="{FF2B5EF4-FFF2-40B4-BE49-F238E27FC236}">
              <a16:creationId xmlns:a16="http://schemas.microsoft.com/office/drawing/2014/main" id="{21EA333C-91A9-4450-A165-FD50005F396C}"/>
            </a:ext>
          </a:extLst>
        </xdr:cNvPr>
        <xdr:cNvCxnSpPr/>
      </xdr:nvCxnSpPr>
      <xdr:spPr>
        <a:xfrm>
          <a:off x="20434300" y="10596426"/>
          <a:ext cx="889000" cy="85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14188</xdr:rowOff>
    </xdr:from>
    <xdr:to>
      <xdr:col>102</xdr:col>
      <xdr:colOff>165100</xdr:colOff>
      <xdr:row>62</xdr:row>
      <xdr:rowOff>115788</xdr:rowOff>
    </xdr:to>
    <xdr:sp macro="" textlink="">
      <xdr:nvSpPr>
        <xdr:cNvPr id="621" name="楕円 620">
          <a:extLst>
            <a:ext uri="{FF2B5EF4-FFF2-40B4-BE49-F238E27FC236}">
              <a16:creationId xmlns:a16="http://schemas.microsoft.com/office/drawing/2014/main" id="{BF1B3EBC-AD55-4CB5-89F6-55E1B8404E0D}"/>
            </a:ext>
          </a:extLst>
        </xdr:cNvPr>
        <xdr:cNvSpPr/>
      </xdr:nvSpPr>
      <xdr:spPr>
        <a:xfrm>
          <a:off x="19494500" y="10644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137976</xdr:rowOff>
    </xdr:from>
    <xdr:to>
      <xdr:col>107</xdr:col>
      <xdr:colOff>50800</xdr:colOff>
      <xdr:row>62</xdr:row>
      <xdr:rowOff>64988</xdr:rowOff>
    </xdr:to>
    <xdr:cxnSp macro="">
      <xdr:nvCxnSpPr>
        <xdr:cNvPr id="622" name="直線コネクタ 621">
          <a:extLst>
            <a:ext uri="{FF2B5EF4-FFF2-40B4-BE49-F238E27FC236}">
              <a16:creationId xmlns:a16="http://schemas.microsoft.com/office/drawing/2014/main" id="{5861CD92-675E-460B-8AA4-372D47929BFD}"/>
            </a:ext>
          </a:extLst>
        </xdr:cNvPr>
        <xdr:cNvCxnSpPr/>
      </xdr:nvCxnSpPr>
      <xdr:spPr>
        <a:xfrm flipV="1">
          <a:off x="19545300" y="10596426"/>
          <a:ext cx="889000" cy="98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23005</xdr:rowOff>
    </xdr:from>
    <xdr:to>
      <xdr:col>98</xdr:col>
      <xdr:colOff>38100</xdr:colOff>
      <xdr:row>62</xdr:row>
      <xdr:rowOff>124605</xdr:rowOff>
    </xdr:to>
    <xdr:sp macro="" textlink="">
      <xdr:nvSpPr>
        <xdr:cNvPr id="623" name="楕円 622">
          <a:extLst>
            <a:ext uri="{FF2B5EF4-FFF2-40B4-BE49-F238E27FC236}">
              <a16:creationId xmlns:a16="http://schemas.microsoft.com/office/drawing/2014/main" id="{B32D52D6-20CD-4884-8FC3-155E0A053CBF}"/>
            </a:ext>
          </a:extLst>
        </xdr:cNvPr>
        <xdr:cNvSpPr/>
      </xdr:nvSpPr>
      <xdr:spPr>
        <a:xfrm>
          <a:off x="18605500" y="1065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64988</xdr:rowOff>
    </xdr:from>
    <xdr:to>
      <xdr:col>102</xdr:col>
      <xdr:colOff>114300</xdr:colOff>
      <xdr:row>62</xdr:row>
      <xdr:rowOff>73805</xdr:rowOff>
    </xdr:to>
    <xdr:cxnSp macro="">
      <xdr:nvCxnSpPr>
        <xdr:cNvPr id="624" name="直線コネクタ 623">
          <a:extLst>
            <a:ext uri="{FF2B5EF4-FFF2-40B4-BE49-F238E27FC236}">
              <a16:creationId xmlns:a16="http://schemas.microsoft.com/office/drawing/2014/main" id="{C248A035-9F46-4309-A09A-C565691BADDB}"/>
            </a:ext>
          </a:extLst>
        </xdr:cNvPr>
        <xdr:cNvCxnSpPr/>
      </xdr:nvCxnSpPr>
      <xdr:spPr>
        <a:xfrm flipV="1">
          <a:off x="18656300" y="10694888"/>
          <a:ext cx="889000" cy="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129865</xdr:rowOff>
    </xdr:from>
    <xdr:ext cx="469744" cy="259045"/>
    <xdr:sp macro="" textlink="">
      <xdr:nvSpPr>
        <xdr:cNvPr id="625" name="n_1aveValue【学校施設】&#10;一人当たり面積">
          <a:extLst>
            <a:ext uri="{FF2B5EF4-FFF2-40B4-BE49-F238E27FC236}">
              <a16:creationId xmlns:a16="http://schemas.microsoft.com/office/drawing/2014/main" id="{76C8F44B-B84B-4F06-B052-082FBFAE134A}"/>
            </a:ext>
          </a:extLst>
        </xdr:cNvPr>
        <xdr:cNvSpPr txBox="1"/>
      </xdr:nvSpPr>
      <xdr:spPr>
        <a:xfrm>
          <a:off x="21075727" y="1024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109945</xdr:rowOff>
    </xdr:from>
    <xdr:ext cx="469744" cy="259045"/>
    <xdr:sp macro="" textlink="">
      <xdr:nvSpPr>
        <xdr:cNvPr id="626" name="n_2aveValue【学校施設】&#10;一人当たり面積">
          <a:extLst>
            <a:ext uri="{FF2B5EF4-FFF2-40B4-BE49-F238E27FC236}">
              <a16:creationId xmlns:a16="http://schemas.microsoft.com/office/drawing/2014/main" id="{EC27ED92-24C7-4F7C-95EC-0233FBC5493A}"/>
            </a:ext>
          </a:extLst>
        </xdr:cNvPr>
        <xdr:cNvSpPr txBox="1"/>
      </xdr:nvSpPr>
      <xdr:spPr>
        <a:xfrm>
          <a:off x="20199427" y="1022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133458</xdr:rowOff>
    </xdr:from>
    <xdr:ext cx="469744" cy="259045"/>
    <xdr:sp macro="" textlink="">
      <xdr:nvSpPr>
        <xdr:cNvPr id="627" name="n_3aveValue【学校施設】&#10;一人当たり面積">
          <a:extLst>
            <a:ext uri="{FF2B5EF4-FFF2-40B4-BE49-F238E27FC236}">
              <a16:creationId xmlns:a16="http://schemas.microsoft.com/office/drawing/2014/main" id="{B13925E4-65DC-4603-B1FE-7DD21ED2E83B}"/>
            </a:ext>
          </a:extLst>
        </xdr:cNvPr>
        <xdr:cNvSpPr txBox="1"/>
      </xdr:nvSpPr>
      <xdr:spPr>
        <a:xfrm>
          <a:off x="19310427" y="1024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158440</xdr:rowOff>
    </xdr:from>
    <xdr:ext cx="469744" cy="259045"/>
    <xdr:sp macro="" textlink="">
      <xdr:nvSpPr>
        <xdr:cNvPr id="628" name="n_4aveValue【学校施設】&#10;一人当たり面積">
          <a:extLst>
            <a:ext uri="{FF2B5EF4-FFF2-40B4-BE49-F238E27FC236}">
              <a16:creationId xmlns:a16="http://schemas.microsoft.com/office/drawing/2014/main" id="{CE47D781-FB5A-428B-BB64-160B4B9EA787}"/>
            </a:ext>
          </a:extLst>
        </xdr:cNvPr>
        <xdr:cNvSpPr txBox="1"/>
      </xdr:nvSpPr>
      <xdr:spPr>
        <a:xfrm>
          <a:off x="18421427" y="1027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94342</xdr:rowOff>
    </xdr:from>
    <xdr:ext cx="469744" cy="259045"/>
    <xdr:sp macro="" textlink="">
      <xdr:nvSpPr>
        <xdr:cNvPr id="629" name="n_1mainValue【学校施設】&#10;一人当たり面積">
          <a:extLst>
            <a:ext uri="{FF2B5EF4-FFF2-40B4-BE49-F238E27FC236}">
              <a16:creationId xmlns:a16="http://schemas.microsoft.com/office/drawing/2014/main" id="{52DCD32E-04D7-4CFF-ABA1-A224AB94D8DE}"/>
            </a:ext>
          </a:extLst>
        </xdr:cNvPr>
        <xdr:cNvSpPr txBox="1"/>
      </xdr:nvSpPr>
      <xdr:spPr>
        <a:xfrm>
          <a:off x="21075727" y="10724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8453</xdr:rowOff>
    </xdr:from>
    <xdr:ext cx="469744" cy="259045"/>
    <xdr:sp macro="" textlink="">
      <xdr:nvSpPr>
        <xdr:cNvPr id="630" name="n_2mainValue【学校施設】&#10;一人当たり面積">
          <a:extLst>
            <a:ext uri="{FF2B5EF4-FFF2-40B4-BE49-F238E27FC236}">
              <a16:creationId xmlns:a16="http://schemas.microsoft.com/office/drawing/2014/main" id="{D253FD1F-8685-4AD0-819E-A6E8A5B3BD97}"/>
            </a:ext>
          </a:extLst>
        </xdr:cNvPr>
        <xdr:cNvSpPr txBox="1"/>
      </xdr:nvSpPr>
      <xdr:spPr>
        <a:xfrm>
          <a:off x="20199427" y="10638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106915</xdr:rowOff>
    </xdr:from>
    <xdr:ext cx="469744" cy="259045"/>
    <xdr:sp macro="" textlink="">
      <xdr:nvSpPr>
        <xdr:cNvPr id="631" name="n_3mainValue【学校施設】&#10;一人当たり面積">
          <a:extLst>
            <a:ext uri="{FF2B5EF4-FFF2-40B4-BE49-F238E27FC236}">
              <a16:creationId xmlns:a16="http://schemas.microsoft.com/office/drawing/2014/main" id="{BDB6087A-8B69-4E87-AFDF-B25C8014029C}"/>
            </a:ext>
          </a:extLst>
        </xdr:cNvPr>
        <xdr:cNvSpPr txBox="1"/>
      </xdr:nvSpPr>
      <xdr:spPr>
        <a:xfrm>
          <a:off x="19310427" y="10736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115732</xdr:rowOff>
    </xdr:from>
    <xdr:ext cx="469744" cy="259045"/>
    <xdr:sp macro="" textlink="">
      <xdr:nvSpPr>
        <xdr:cNvPr id="632" name="n_4mainValue【学校施設】&#10;一人当たり面積">
          <a:extLst>
            <a:ext uri="{FF2B5EF4-FFF2-40B4-BE49-F238E27FC236}">
              <a16:creationId xmlns:a16="http://schemas.microsoft.com/office/drawing/2014/main" id="{84B79FE5-1074-41A6-8D3C-34566C063285}"/>
            </a:ext>
          </a:extLst>
        </xdr:cNvPr>
        <xdr:cNvSpPr txBox="1"/>
      </xdr:nvSpPr>
      <xdr:spPr>
        <a:xfrm>
          <a:off x="18421427" y="10745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33" name="正方形/長方形 632">
          <a:extLst>
            <a:ext uri="{FF2B5EF4-FFF2-40B4-BE49-F238E27FC236}">
              <a16:creationId xmlns:a16="http://schemas.microsoft.com/office/drawing/2014/main" id="{02F25888-293D-4898-A38A-A64F8C1670FA}"/>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34" name="正方形/長方形 633">
          <a:extLst>
            <a:ext uri="{FF2B5EF4-FFF2-40B4-BE49-F238E27FC236}">
              <a16:creationId xmlns:a16="http://schemas.microsoft.com/office/drawing/2014/main" id="{683E91F5-C276-4A10-8346-93D45EE7B0D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5" name="正方形/長方形 634">
          <a:extLst>
            <a:ext uri="{FF2B5EF4-FFF2-40B4-BE49-F238E27FC236}">
              <a16:creationId xmlns:a16="http://schemas.microsoft.com/office/drawing/2014/main" id="{6D61D181-9869-4CB8-96D1-DF62D1D55C3D}"/>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6" name="正方形/長方形 635">
          <a:extLst>
            <a:ext uri="{FF2B5EF4-FFF2-40B4-BE49-F238E27FC236}">
              <a16:creationId xmlns:a16="http://schemas.microsoft.com/office/drawing/2014/main" id="{B087A130-A988-446C-8E8C-A97A9E1727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7" name="正方形/長方形 636">
          <a:extLst>
            <a:ext uri="{FF2B5EF4-FFF2-40B4-BE49-F238E27FC236}">
              <a16:creationId xmlns:a16="http://schemas.microsoft.com/office/drawing/2014/main" id="{DB1406B6-13E4-472C-B5F4-9144637811C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8" name="正方形/長方形 637">
          <a:extLst>
            <a:ext uri="{FF2B5EF4-FFF2-40B4-BE49-F238E27FC236}">
              <a16:creationId xmlns:a16="http://schemas.microsoft.com/office/drawing/2014/main" id="{A026FD65-A642-4516-AA1E-5660464D4531}"/>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9" name="正方形/長方形 638">
          <a:extLst>
            <a:ext uri="{FF2B5EF4-FFF2-40B4-BE49-F238E27FC236}">
              <a16:creationId xmlns:a16="http://schemas.microsoft.com/office/drawing/2014/main" id="{7EBEA5D8-0776-4EDA-BF27-EA3C172EE98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0" name="正方形/長方形 639">
          <a:extLst>
            <a:ext uri="{FF2B5EF4-FFF2-40B4-BE49-F238E27FC236}">
              <a16:creationId xmlns:a16="http://schemas.microsoft.com/office/drawing/2014/main" id="{E01F1399-1A34-4BAC-9B20-C5720E1667E8}"/>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41" name="正方形/長方形 640">
          <a:extLst>
            <a:ext uri="{FF2B5EF4-FFF2-40B4-BE49-F238E27FC236}">
              <a16:creationId xmlns:a16="http://schemas.microsoft.com/office/drawing/2014/main" id="{3DE6C8FD-CA81-4233-AC6F-C2C02CE1403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42" name="正方形/長方形 641">
          <a:extLst>
            <a:ext uri="{FF2B5EF4-FFF2-40B4-BE49-F238E27FC236}">
              <a16:creationId xmlns:a16="http://schemas.microsoft.com/office/drawing/2014/main" id="{07326B6A-8FB1-4153-913F-29DDE49C06DA}"/>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43" name="正方形/長方形 642">
          <a:extLst>
            <a:ext uri="{FF2B5EF4-FFF2-40B4-BE49-F238E27FC236}">
              <a16:creationId xmlns:a16="http://schemas.microsoft.com/office/drawing/2014/main" id="{22E5A181-078B-4B4B-AE36-3EA76FC98B4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44" name="正方形/長方形 643">
          <a:extLst>
            <a:ext uri="{FF2B5EF4-FFF2-40B4-BE49-F238E27FC236}">
              <a16:creationId xmlns:a16="http://schemas.microsoft.com/office/drawing/2014/main" id="{DE10AA87-3A2F-403D-B201-F194BAD824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45" name="正方形/長方形 644">
          <a:extLst>
            <a:ext uri="{FF2B5EF4-FFF2-40B4-BE49-F238E27FC236}">
              <a16:creationId xmlns:a16="http://schemas.microsoft.com/office/drawing/2014/main" id="{A2617518-A26D-48ED-8B24-08F2D3B3AAB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46" name="正方形/長方形 645">
          <a:extLst>
            <a:ext uri="{FF2B5EF4-FFF2-40B4-BE49-F238E27FC236}">
              <a16:creationId xmlns:a16="http://schemas.microsoft.com/office/drawing/2014/main" id="{FAC9D430-65DF-4E8B-A9F1-8D6D31DC0E7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47" name="正方形/長方形 646">
          <a:extLst>
            <a:ext uri="{FF2B5EF4-FFF2-40B4-BE49-F238E27FC236}">
              <a16:creationId xmlns:a16="http://schemas.microsoft.com/office/drawing/2014/main" id="{78C47E49-F182-49E0-B754-DD4F7AED4E3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8" name="正方形/長方形 647">
          <a:extLst>
            <a:ext uri="{FF2B5EF4-FFF2-40B4-BE49-F238E27FC236}">
              <a16:creationId xmlns:a16="http://schemas.microsoft.com/office/drawing/2014/main" id="{9D2D9C70-5260-48AB-A331-EE35E1C37B1E}"/>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A78E3CA7-8DBD-4439-B4EF-9A7F76841D4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50" name="正方形/長方形 649">
          <a:extLst>
            <a:ext uri="{FF2B5EF4-FFF2-40B4-BE49-F238E27FC236}">
              <a16:creationId xmlns:a16="http://schemas.microsoft.com/office/drawing/2014/main" id="{8BB6D175-9D9E-469B-8F4B-467E0FA7FD52}"/>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51" name="正方形/長方形 650">
          <a:extLst>
            <a:ext uri="{FF2B5EF4-FFF2-40B4-BE49-F238E27FC236}">
              <a16:creationId xmlns:a16="http://schemas.microsoft.com/office/drawing/2014/main" id="{FD7B35FE-0BB8-4421-94CE-C55B9979976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52" name="正方形/長方形 651">
          <a:extLst>
            <a:ext uri="{FF2B5EF4-FFF2-40B4-BE49-F238E27FC236}">
              <a16:creationId xmlns:a16="http://schemas.microsoft.com/office/drawing/2014/main" id="{6C2EA094-E176-4E4A-B49E-7D480391852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53" name="正方形/長方形 652">
          <a:extLst>
            <a:ext uri="{FF2B5EF4-FFF2-40B4-BE49-F238E27FC236}">
              <a16:creationId xmlns:a16="http://schemas.microsoft.com/office/drawing/2014/main" id="{A46D78C7-5429-4AD2-9A70-2BF86810FE65}"/>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54" name="正方形/長方形 653">
          <a:extLst>
            <a:ext uri="{FF2B5EF4-FFF2-40B4-BE49-F238E27FC236}">
              <a16:creationId xmlns:a16="http://schemas.microsoft.com/office/drawing/2014/main" id="{9DB36CDC-E1BB-41A8-82B0-FE64F8BDA49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55" name="正方形/長方形 654">
          <a:extLst>
            <a:ext uri="{FF2B5EF4-FFF2-40B4-BE49-F238E27FC236}">
              <a16:creationId xmlns:a16="http://schemas.microsoft.com/office/drawing/2014/main" id="{DA2F1820-1438-4F96-A727-232E27104E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6" name="正方形/長方形 655">
          <a:extLst>
            <a:ext uri="{FF2B5EF4-FFF2-40B4-BE49-F238E27FC236}">
              <a16:creationId xmlns:a16="http://schemas.microsoft.com/office/drawing/2014/main" id="{ADB0E287-17C2-4905-A4B7-931E42B2CDB4}"/>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7" name="テキスト ボックス 656">
          <a:extLst>
            <a:ext uri="{FF2B5EF4-FFF2-40B4-BE49-F238E27FC236}">
              <a16:creationId xmlns:a16="http://schemas.microsoft.com/office/drawing/2014/main" id="{689A3683-A5C9-4853-9D47-2843F2CA90D2}"/>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8" name="直線コネクタ 657">
          <a:extLst>
            <a:ext uri="{FF2B5EF4-FFF2-40B4-BE49-F238E27FC236}">
              <a16:creationId xmlns:a16="http://schemas.microsoft.com/office/drawing/2014/main" id="{6486D8E9-BEA4-4322-9970-8D6D7877CEC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9" name="テキスト ボックス 658">
          <a:extLst>
            <a:ext uri="{FF2B5EF4-FFF2-40B4-BE49-F238E27FC236}">
              <a16:creationId xmlns:a16="http://schemas.microsoft.com/office/drawing/2014/main" id="{E231A58B-FC7C-4575-B541-1FFB5092625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60" name="直線コネクタ 659">
          <a:extLst>
            <a:ext uri="{FF2B5EF4-FFF2-40B4-BE49-F238E27FC236}">
              <a16:creationId xmlns:a16="http://schemas.microsoft.com/office/drawing/2014/main" id="{CE6385AC-CB9F-4DF6-9663-813ACEA4A8D8}"/>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61" name="テキスト ボックス 660">
          <a:extLst>
            <a:ext uri="{FF2B5EF4-FFF2-40B4-BE49-F238E27FC236}">
              <a16:creationId xmlns:a16="http://schemas.microsoft.com/office/drawing/2014/main" id="{2FC0D599-DA65-43DC-8EEA-373D2DF67B9A}"/>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62" name="直線コネクタ 661">
          <a:extLst>
            <a:ext uri="{FF2B5EF4-FFF2-40B4-BE49-F238E27FC236}">
              <a16:creationId xmlns:a16="http://schemas.microsoft.com/office/drawing/2014/main" id="{E7DB6404-13E8-4DCA-9E70-736B55FCA3DF}"/>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63" name="テキスト ボックス 662">
          <a:extLst>
            <a:ext uri="{FF2B5EF4-FFF2-40B4-BE49-F238E27FC236}">
              <a16:creationId xmlns:a16="http://schemas.microsoft.com/office/drawing/2014/main" id="{3623D919-124E-44FE-8E35-4C6B5C120FA6}"/>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64" name="直線コネクタ 663">
          <a:extLst>
            <a:ext uri="{FF2B5EF4-FFF2-40B4-BE49-F238E27FC236}">
              <a16:creationId xmlns:a16="http://schemas.microsoft.com/office/drawing/2014/main" id="{D407C768-A098-4BBF-8BB4-EAEFEA2379BE}"/>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65" name="テキスト ボックス 664">
          <a:extLst>
            <a:ext uri="{FF2B5EF4-FFF2-40B4-BE49-F238E27FC236}">
              <a16:creationId xmlns:a16="http://schemas.microsoft.com/office/drawing/2014/main" id="{A63B5D8D-2BC5-49EA-BE57-525A401E1A39}"/>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66" name="直線コネクタ 665">
          <a:extLst>
            <a:ext uri="{FF2B5EF4-FFF2-40B4-BE49-F238E27FC236}">
              <a16:creationId xmlns:a16="http://schemas.microsoft.com/office/drawing/2014/main" id="{75940C14-A0EA-4789-8743-35E4643D86AA}"/>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67" name="テキスト ボックス 666">
          <a:extLst>
            <a:ext uri="{FF2B5EF4-FFF2-40B4-BE49-F238E27FC236}">
              <a16:creationId xmlns:a16="http://schemas.microsoft.com/office/drawing/2014/main" id="{A14665E9-6CB9-4221-AD88-C9553176EA67}"/>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68" name="直線コネクタ 667">
          <a:extLst>
            <a:ext uri="{FF2B5EF4-FFF2-40B4-BE49-F238E27FC236}">
              <a16:creationId xmlns:a16="http://schemas.microsoft.com/office/drawing/2014/main" id="{2A0FC51A-87AE-45FC-8B54-61F0403CD62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69" name="テキスト ボックス 668">
          <a:extLst>
            <a:ext uri="{FF2B5EF4-FFF2-40B4-BE49-F238E27FC236}">
              <a16:creationId xmlns:a16="http://schemas.microsoft.com/office/drawing/2014/main" id="{9899D5AF-0846-43C5-8C23-2950399277E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70" name="直線コネクタ 669">
          <a:extLst>
            <a:ext uri="{FF2B5EF4-FFF2-40B4-BE49-F238E27FC236}">
              <a16:creationId xmlns:a16="http://schemas.microsoft.com/office/drawing/2014/main" id="{88F17E24-3AB6-4EFD-A168-BDA4C45CA11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71" name="テキスト ボックス 670">
          <a:extLst>
            <a:ext uri="{FF2B5EF4-FFF2-40B4-BE49-F238E27FC236}">
              <a16:creationId xmlns:a16="http://schemas.microsoft.com/office/drawing/2014/main" id="{DD779B54-DA4B-424B-A2EE-454C6217C984}"/>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72" name="直線コネクタ 671">
          <a:extLst>
            <a:ext uri="{FF2B5EF4-FFF2-40B4-BE49-F238E27FC236}">
              <a16:creationId xmlns:a16="http://schemas.microsoft.com/office/drawing/2014/main" id="{2ACBF1D3-7568-460B-AE79-EAEE3F66C93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3" name="【公民館】&#10;有形固定資産減価償却率グラフ枠">
          <a:extLst>
            <a:ext uri="{FF2B5EF4-FFF2-40B4-BE49-F238E27FC236}">
              <a16:creationId xmlns:a16="http://schemas.microsoft.com/office/drawing/2014/main" id="{16BC5F76-152F-4248-A61D-8BDBD80DE59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38644</xdr:rowOff>
    </xdr:from>
    <xdr:to>
      <xdr:col>85</xdr:col>
      <xdr:colOff>126364</xdr:colOff>
      <xdr:row>109</xdr:row>
      <xdr:rowOff>35379</xdr:rowOff>
    </xdr:to>
    <xdr:cxnSp macro="">
      <xdr:nvCxnSpPr>
        <xdr:cNvPr id="674" name="直線コネクタ 673">
          <a:extLst>
            <a:ext uri="{FF2B5EF4-FFF2-40B4-BE49-F238E27FC236}">
              <a16:creationId xmlns:a16="http://schemas.microsoft.com/office/drawing/2014/main" id="{2D499717-CB09-4F13-9858-FECAA937C9D8}"/>
            </a:ext>
          </a:extLst>
        </xdr:cNvPr>
        <xdr:cNvCxnSpPr/>
      </xdr:nvCxnSpPr>
      <xdr:spPr>
        <a:xfrm flipV="1">
          <a:off x="16318864" y="17183644"/>
          <a:ext cx="0" cy="1539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675" name="【公民館】&#10;有形固定資産減価償却率最小値テキスト">
          <a:extLst>
            <a:ext uri="{FF2B5EF4-FFF2-40B4-BE49-F238E27FC236}">
              <a16:creationId xmlns:a16="http://schemas.microsoft.com/office/drawing/2014/main" id="{EFD04AA6-B0F9-4761-8017-24ED998E240D}"/>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676" name="直線コネクタ 675">
          <a:extLst>
            <a:ext uri="{FF2B5EF4-FFF2-40B4-BE49-F238E27FC236}">
              <a16:creationId xmlns:a16="http://schemas.microsoft.com/office/drawing/2014/main" id="{73544D40-B6EE-4669-BA89-BADC1E9C19C7}"/>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156771</xdr:rowOff>
    </xdr:from>
    <xdr:ext cx="340478" cy="259045"/>
    <xdr:sp macro="" textlink="">
      <xdr:nvSpPr>
        <xdr:cNvPr id="677" name="【公民館】&#10;有形固定資産減価償却率最大値テキスト">
          <a:extLst>
            <a:ext uri="{FF2B5EF4-FFF2-40B4-BE49-F238E27FC236}">
              <a16:creationId xmlns:a16="http://schemas.microsoft.com/office/drawing/2014/main" id="{2452E54F-CC50-488F-8C3B-E7A180CC4A70}"/>
            </a:ext>
          </a:extLst>
        </xdr:cNvPr>
        <xdr:cNvSpPr txBox="1"/>
      </xdr:nvSpPr>
      <xdr:spPr>
        <a:xfrm>
          <a:off x="16357600" y="1695887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38644</xdr:rowOff>
    </xdr:from>
    <xdr:to>
      <xdr:col>86</xdr:col>
      <xdr:colOff>25400</xdr:colOff>
      <xdr:row>100</xdr:row>
      <xdr:rowOff>38644</xdr:rowOff>
    </xdr:to>
    <xdr:cxnSp macro="">
      <xdr:nvCxnSpPr>
        <xdr:cNvPr id="678" name="直線コネクタ 677">
          <a:extLst>
            <a:ext uri="{FF2B5EF4-FFF2-40B4-BE49-F238E27FC236}">
              <a16:creationId xmlns:a16="http://schemas.microsoft.com/office/drawing/2014/main" id="{113C0B5F-A0BD-4A16-B29C-D76C25B184E3}"/>
            </a:ext>
          </a:extLst>
        </xdr:cNvPr>
        <xdr:cNvCxnSpPr/>
      </xdr:nvCxnSpPr>
      <xdr:spPr>
        <a:xfrm>
          <a:off x="16230600" y="171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155683</xdr:rowOff>
    </xdr:from>
    <xdr:ext cx="405111" cy="259045"/>
    <xdr:sp macro="" textlink="">
      <xdr:nvSpPr>
        <xdr:cNvPr id="679" name="【公民館】&#10;有形固定資産減価償却率平均値テキスト">
          <a:extLst>
            <a:ext uri="{FF2B5EF4-FFF2-40B4-BE49-F238E27FC236}">
              <a16:creationId xmlns:a16="http://schemas.microsoft.com/office/drawing/2014/main" id="{AF560C5A-0AA2-4D91-8FA2-E940B39D155D}"/>
            </a:ext>
          </a:extLst>
        </xdr:cNvPr>
        <xdr:cNvSpPr txBox="1"/>
      </xdr:nvSpPr>
      <xdr:spPr>
        <a:xfrm>
          <a:off x="16357600" y="1815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5806</xdr:rowOff>
    </xdr:from>
    <xdr:to>
      <xdr:col>85</xdr:col>
      <xdr:colOff>177800</xdr:colOff>
      <xdr:row>106</xdr:row>
      <xdr:rowOff>107406</xdr:rowOff>
    </xdr:to>
    <xdr:sp macro="" textlink="">
      <xdr:nvSpPr>
        <xdr:cNvPr id="680" name="フローチャート: 判断 679">
          <a:extLst>
            <a:ext uri="{FF2B5EF4-FFF2-40B4-BE49-F238E27FC236}">
              <a16:creationId xmlns:a16="http://schemas.microsoft.com/office/drawing/2014/main" id="{0D465060-4DF4-4528-9C15-62395BF819A1}"/>
            </a:ext>
          </a:extLst>
        </xdr:cNvPr>
        <xdr:cNvSpPr/>
      </xdr:nvSpPr>
      <xdr:spPr>
        <a:xfrm>
          <a:off x="16268700" y="1817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20501</xdr:rowOff>
    </xdr:from>
    <xdr:to>
      <xdr:col>81</xdr:col>
      <xdr:colOff>101600</xdr:colOff>
      <xdr:row>106</xdr:row>
      <xdr:rowOff>122101</xdr:rowOff>
    </xdr:to>
    <xdr:sp macro="" textlink="">
      <xdr:nvSpPr>
        <xdr:cNvPr id="681" name="フローチャート: 判断 680">
          <a:extLst>
            <a:ext uri="{FF2B5EF4-FFF2-40B4-BE49-F238E27FC236}">
              <a16:creationId xmlns:a16="http://schemas.microsoft.com/office/drawing/2014/main" id="{D7DF393F-FD8C-4D92-9C87-DEE97A84A6D9}"/>
            </a:ext>
          </a:extLst>
        </xdr:cNvPr>
        <xdr:cNvSpPr/>
      </xdr:nvSpPr>
      <xdr:spPr>
        <a:xfrm>
          <a:off x="15430500" y="18194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90714</xdr:rowOff>
    </xdr:from>
    <xdr:to>
      <xdr:col>76</xdr:col>
      <xdr:colOff>165100</xdr:colOff>
      <xdr:row>106</xdr:row>
      <xdr:rowOff>20864</xdr:rowOff>
    </xdr:to>
    <xdr:sp macro="" textlink="">
      <xdr:nvSpPr>
        <xdr:cNvPr id="682" name="フローチャート: 判断 681">
          <a:extLst>
            <a:ext uri="{FF2B5EF4-FFF2-40B4-BE49-F238E27FC236}">
              <a16:creationId xmlns:a16="http://schemas.microsoft.com/office/drawing/2014/main" id="{5B2F0051-4997-4F87-BE2E-3B1A33F5B6CE}"/>
            </a:ext>
          </a:extLst>
        </xdr:cNvPr>
        <xdr:cNvSpPr/>
      </xdr:nvSpPr>
      <xdr:spPr>
        <a:xfrm>
          <a:off x="14541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84182</xdr:rowOff>
    </xdr:from>
    <xdr:to>
      <xdr:col>72</xdr:col>
      <xdr:colOff>38100</xdr:colOff>
      <xdr:row>106</xdr:row>
      <xdr:rowOff>14332</xdr:rowOff>
    </xdr:to>
    <xdr:sp macro="" textlink="">
      <xdr:nvSpPr>
        <xdr:cNvPr id="683" name="フローチャート: 判断 682">
          <a:extLst>
            <a:ext uri="{FF2B5EF4-FFF2-40B4-BE49-F238E27FC236}">
              <a16:creationId xmlns:a16="http://schemas.microsoft.com/office/drawing/2014/main" id="{E9B77F7C-F283-4AE0-BBF7-8228BE3CD37B}"/>
            </a:ext>
          </a:extLst>
        </xdr:cNvPr>
        <xdr:cNvSpPr/>
      </xdr:nvSpPr>
      <xdr:spPr>
        <a:xfrm>
          <a:off x="13652500" y="180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121738</xdr:rowOff>
    </xdr:from>
    <xdr:to>
      <xdr:col>67</xdr:col>
      <xdr:colOff>101600</xdr:colOff>
      <xdr:row>106</xdr:row>
      <xdr:rowOff>51888</xdr:rowOff>
    </xdr:to>
    <xdr:sp macro="" textlink="">
      <xdr:nvSpPr>
        <xdr:cNvPr id="684" name="フローチャート: 判断 683">
          <a:extLst>
            <a:ext uri="{FF2B5EF4-FFF2-40B4-BE49-F238E27FC236}">
              <a16:creationId xmlns:a16="http://schemas.microsoft.com/office/drawing/2014/main" id="{28460758-606E-4A88-8342-8CE8BAD043C8}"/>
            </a:ext>
          </a:extLst>
        </xdr:cNvPr>
        <xdr:cNvSpPr/>
      </xdr:nvSpPr>
      <xdr:spPr>
        <a:xfrm>
          <a:off x="12763500" y="1812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85" name="テキスト ボックス 684">
          <a:extLst>
            <a:ext uri="{FF2B5EF4-FFF2-40B4-BE49-F238E27FC236}">
              <a16:creationId xmlns:a16="http://schemas.microsoft.com/office/drawing/2014/main" id="{A6D580DF-E023-404E-84FE-6B1EA5D3C97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6" name="テキスト ボックス 685">
          <a:extLst>
            <a:ext uri="{FF2B5EF4-FFF2-40B4-BE49-F238E27FC236}">
              <a16:creationId xmlns:a16="http://schemas.microsoft.com/office/drawing/2014/main" id="{865729A2-5C60-4A3A-BB1E-56D8A5FCBE3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7" name="テキスト ボックス 686">
          <a:extLst>
            <a:ext uri="{FF2B5EF4-FFF2-40B4-BE49-F238E27FC236}">
              <a16:creationId xmlns:a16="http://schemas.microsoft.com/office/drawing/2014/main" id="{3A239695-7012-4788-8627-53E9E9D2D7AB}"/>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8" name="テキスト ボックス 687">
          <a:extLst>
            <a:ext uri="{FF2B5EF4-FFF2-40B4-BE49-F238E27FC236}">
              <a16:creationId xmlns:a16="http://schemas.microsoft.com/office/drawing/2014/main" id="{140BB163-B8A7-4E06-B297-4826F2643ED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9" name="テキスト ボックス 688">
          <a:extLst>
            <a:ext uri="{FF2B5EF4-FFF2-40B4-BE49-F238E27FC236}">
              <a16:creationId xmlns:a16="http://schemas.microsoft.com/office/drawing/2014/main" id="{9DA4C911-CD60-4C5D-BFD4-9D823D8261E6}"/>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111942</xdr:rowOff>
    </xdr:from>
    <xdr:to>
      <xdr:col>85</xdr:col>
      <xdr:colOff>177800</xdr:colOff>
      <xdr:row>106</xdr:row>
      <xdr:rowOff>42092</xdr:rowOff>
    </xdr:to>
    <xdr:sp macro="" textlink="">
      <xdr:nvSpPr>
        <xdr:cNvPr id="690" name="楕円 689">
          <a:extLst>
            <a:ext uri="{FF2B5EF4-FFF2-40B4-BE49-F238E27FC236}">
              <a16:creationId xmlns:a16="http://schemas.microsoft.com/office/drawing/2014/main" id="{3D509FC2-5710-4F94-A50A-E860D810F495}"/>
            </a:ext>
          </a:extLst>
        </xdr:cNvPr>
        <xdr:cNvSpPr/>
      </xdr:nvSpPr>
      <xdr:spPr>
        <a:xfrm>
          <a:off x="162687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134819</xdr:rowOff>
    </xdr:from>
    <xdr:ext cx="405111" cy="259045"/>
    <xdr:sp macro="" textlink="">
      <xdr:nvSpPr>
        <xdr:cNvPr id="691" name="【公民館】&#10;有形固定資産減価償却率該当値テキスト">
          <a:extLst>
            <a:ext uri="{FF2B5EF4-FFF2-40B4-BE49-F238E27FC236}">
              <a16:creationId xmlns:a16="http://schemas.microsoft.com/office/drawing/2014/main" id="{0D0B50DF-AEDC-41C9-A1F4-3111164616C4}"/>
            </a:ext>
          </a:extLst>
        </xdr:cNvPr>
        <xdr:cNvSpPr txBox="1"/>
      </xdr:nvSpPr>
      <xdr:spPr>
        <a:xfrm>
          <a:off x="16357600" y="17965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27032</xdr:rowOff>
    </xdr:from>
    <xdr:to>
      <xdr:col>81</xdr:col>
      <xdr:colOff>101600</xdr:colOff>
      <xdr:row>108</xdr:row>
      <xdr:rowOff>128632</xdr:rowOff>
    </xdr:to>
    <xdr:sp macro="" textlink="">
      <xdr:nvSpPr>
        <xdr:cNvPr id="692" name="楕円 691">
          <a:extLst>
            <a:ext uri="{FF2B5EF4-FFF2-40B4-BE49-F238E27FC236}">
              <a16:creationId xmlns:a16="http://schemas.microsoft.com/office/drawing/2014/main" id="{8BEF515F-0122-4BD7-A7C0-A6BEA81C067B}"/>
            </a:ext>
          </a:extLst>
        </xdr:cNvPr>
        <xdr:cNvSpPr/>
      </xdr:nvSpPr>
      <xdr:spPr>
        <a:xfrm>
          <a:off x="15430500" y="1854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162742</xdr:rowOff>
    </xdr:from>
    <xdr:to>
      <xdr:col>85</xdr:col>
      <xdr:colOff>127000</xdr:colOff>
      <xdr:row>108</xdr:row>
      <xdr:rowOff>77832</xdr:rowOff>
    </xdr:to>
    <xdr:cxnSp macro="">
      <xdr:nvCxnSpPr>
        <xdr:cNvPr id="693" name="直線コネクタ 692">
          <a:extLst>
            <a:ext uri="{FF2B5EF4-FFF2-40B4-BE49-F238E27FC236}">
              <a16:creationId xmlns:a16="http://schemas.microsoft.com/office/drawing/2014/main" id="{C402837E-0F9B-4B1D-A15F-1B3F4E124AA2}"/>
            </a:ext>
          </a:extLst>
        </xdr:cNvPr>
        <xdr:cNvCxnSpPr/>
      </xdr:nvCxnSpPr>
      <xdr:spPr>
        <a:xfrm flipV="1">
          <a:off x="15481300" y="18164992"/>
          <a:ext cx="838200" cy="429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156029</xdr:rowOff>
    </xdr:from>
    <xdr:to>
      <xdr:col>76</xdr:col>
      <xdr:colOff>165100</xdr:colOff>
      <xdr:row>109</xdr:row>
      <xdr:rowOff>86179</xdr:rowOff>
    </xdr:to>
    <xdr:sp macro="" textlink="">
      <xdr:nvSpPr>
        <xdr:cNvPr id="694" name="楕円 693">
          <a:extLst>
            <a:ext uri="{FF2B5EF4-FFF2-40B4-BE49-F238E27FC236}">
              <a16:creationId xmlns:a16="http://schemas.microsoft.com/office/drawing/2014/main" id="{D777B30E-69BD-49C4-847E-4DDC086F7698}"/>
            </a:ext>
          </a:extLst>
        </xdr:cNvPr>
        <xdr:cNvSpPr/>
      </xdr:nvSpPr>
      <xdr:spPr>
        <a:xfrm>
          <a:off x="14541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77832</xdr:rowOff>
    </xdr:from>
    <xdr:to>
      <xdr:col>81</xdr:col>
      <xdr:colOff>50800</xdr:colOff>
      <xdr:row>109</xdr:row>
      <xdr:rowOff>35379</xdr:rowOff>
    </xdr:to>
    <xdr:cxnSp macro="">
      <xdr:nvCxnSpPr>
        <xdr:cNvPr id="695" name="直線コネクタ 694">
          <a:extLst>
            <a:ext uri="{FF2B5EF4-FFF2-40B4-BE49-F238E27FC236}">
              <a16:creationId xmlns:a16="http://schemas.microsoft.com/office/drawing/2014/main" id="{A31298D0-9B1D-41C8-9EE4-594480CAE7BE}"/>
            </a:ext>
          </a:extLst>
        </xdr:cNvPr>
        <xdr:cNvCxnSpPr/>
      </xdr:nvCxnSpPr>
      <xdr:spPr>
        <a:xfrm flipV="1">
          <a:off x="14592300" y="18594432"/>
          <a:ext cx="889000" cy="12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156029</xdr:rowOff>
    </xdr:from>
    <xdr:to>
      <xdr:col>72</xdr:col>
      <xdr:colOff>38100</xdr:colOff>
      <xdr:row>109</xdr:row>
      <xdr:rowOff>86179</xdr:rowOff>
    </xdr:to>
    <xdr:sp macro="" textlink="">
      <xdr:nvSpPr>
        <xdr:cNvPr id="696" name="楕円 695">
          <a:extLst>
            <a:ext uri="{FF2B5EF4-FFF2-40B4-BE49-F238E27FC236}">
              <a16:creationId xmlns:a16="http://schemas.microsoft.com/office/drawing/2014/main" id="{65FD9AF6-8805-4A8A-BEF8-9B62B935E191}"/>
            </a:ext>
          </a:extLst>
        </xdr:cNvPr>
        <xdr:cNvSpPr/>
      </xdr:nvSpPr>
      <xdr:spPr>
        <a:xfrm>
          <a:off x="13652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109</xdr:row>
      <xdr:rowOff>35379</xdr:rowOff>
    </xdr:from>
    <xdr:to>
      <xdr:col>76</xdr:col>
      <xdr:colOff>114300</xdr:colOff>
      <xdr:row>109</xdr:row>
      <xdr:rowOff>35379</xdr:rowOff>
    </xdr:to>
    <xdr:cxnSp macro="">
      <xdr:nvCxnSpPr>
        <xdr:cNvPr id="697" name="直線コネクタ 696">
          <a:extLst>
            <a:ext uri="{FF2B5EF4-FFF2-40B4-BE49-F238E27FC236}">
              <a16:creationId xmlns:a16="http://schemas.microsoft.com/office/drawing/2014/main" id="{058285AF-3FD0-4ED7-99CA-6224B91E2DB5}"/>
            </a:ext>
          </a:extLst>
        </xdr:cNvPr>
        <xdr:cNvCxnSpPr/>
      </xdr:nvCxnSpPr>
      <xdr:spPr>
        <a:xfrm>
          <a:off x="13703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156029</xdr:rowOff>
    </xdr:from>
    <xdr:to>
      <xdr:col>67</xdr:col>
      <xdr:colOff>101600</xdr:colOff>
      <xdr:row>109</xdr:row>
      <xdr:rowOff>86179</xdr:rowOff>
    </xdr:to>
    <xdr:sp macro="" textlink="">
      <xdr:nvSpPr>
        <xdr:cNvPr id="698" name="楕円 697">
          <a:extLst>
            <a:ext uri="{FF2B5EF4-FFF2-40B4-BE49-F238E27FC236}">
              <a16:creationId xmlns:a16="http://schemas.microsoft.com/office/drawing/2014/main" id="{D4AB60F0-3A2E-40D3-99C8-05776657569D}"/>
            </a:ext>
          </a:extLst>
        </xdr:cNvPr>
        <xdr:cNvSpPr/>
      </xdr:nvSpPr>
      <xdr:spPr>
        <a:xfrm>
          <a:off x="12763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109</xdr:row>
      <xdr:rowOff>35379</xdr:rowOff>
    </xdr:from>
    <xdr:to>
      <xdr:col>71</xdr:col>
      <xdr:colOff>177800</xdr:colOff>
      <xdr:row>109</xdr:row>
      <xdr:rowOff>35379</xdr:rowOff>
    </xdr:to>
    <xdr:cxnSp macro="">
      <xdr:nvCxnSpPr>
        <xdr:cNvPr id="699" name="直線コネクタ 698">
          <a:extLst>
            <a:ext uri="{FF2B5EF4-FFF2-40B4-BE49-F238E27FC236}">
              <a16:creationId xmlns:a16="http://schemas.microsoft.com/office/drawing/2014/main" id="{E72ACD14-ED4E-40CF-B3B5-08952524FBB0}"/>
            </a:ext>
          </a:extLst>
        </xdr:cNvPr>
        <xdr:cNvCxnSpPr/>
      </xdr:nvCxnSpPr>
      <xdr:spPr>
        <a:xfrm>
          <a:off x="12814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138628</xdr:rowOff>
    </xdr:from>
    <xdr:ext cx="405111" cy="259045"/>
    <xdr:sp macro="" textlink="">
      <xdr:nvSpPr>
        <xdr:cNvPr id="700" name="n_1aveValue【公民館】&#10;有形固定資産減価償却率">
          <a:extLst>
            <a:ext uri="{FF2B5EF4-FFF2-40B4-BE49-F238E27FC236}">
              <a16:creationId xmlns:a16="http://schemas.microsoft.com/office/drawing/2014/main" id="{3A5C2886-3D6F-4B90-BC9D-2A2375AAB354}"/>
            </a:ext>
          </a:extLst>
        </xdr:cNvPr>
        <xdr:cNvSpPr txBox="1"/>
      </xdr:nvSpPr>
      <xdr:spPr>
        <a:xfrm>
          <a:off x="15266044" y="179694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37391</xdr:rowOff>
    </xdr:from>
    <xdr:ext cx="405111" cy="259045"/>
    <xdr:sp macro="" textlink="">
      <xdr:nvSpPr>
        <xdr:cNvPr id="701" name="n_2aveValue【公民館】&#10;有形固定資産減価償却率">
          <a:extLst>
            <a:ext uri="{FF2B5EF4-FFF2-40B4-BE49-F238E27FC236}">
              <a16:creationId xmlns:a16="http://schemas.microsoft.com/office/drawing/2014/main" id="{D26F12A2-BDFE-4363-B4A9-D180E715E280}"/>
            </a:ext>
          </a:extLst>
        </xdr:cNvPr>
        <xdr:cNvSpPr txBox="1"/>
      </xdr:nvSpPr>
      <xdr:spPr>
        <a:xfrm>
          <a:off x="14389744" y="1786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30859</xdr:rowOff>
    </xdr:from>
    <xdr:ext cx="405111" cy="259045"/>
    <xdr:sp macro="" textlink="">
      <xdr:nvSpPr>
        <xdr:cNvPr id="702" name="n_3aveValue【公民館】&#10;有形固定資産減価償却率">
          <a:extLst>
            <a:ext uri="{FF2B5EF4-FFF2-40B4-BE49-F238E27FC236}">
              <a16:creationId xmlns:a16="http://schemas.microsoft.com/office/drawing/2014/main" id="{BF20A153-4C27-464C-A0E3-4C0C962D56B8}"/>
            </a:ext>
          </a:extLst>
        </xdr:cNvPr>
        <xdr:cNvSpPr txBox="1"/>
      </xdr:nvSpPr>
      <xdr:spPr>
        <a:xfrm>
          <a:off x="13500744" y="17861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68415</xdr:rowOff>
    </xdr:from>
    <xdr:ext cx="405111" cy="259045"/>
    <xdr:sp macro="" textlink="">
      <xdr:nvSpPr>
        <xdr:cNvPr id="703" name="n_4aveValue【公民館】&#10;有形固定資産減価償却率">
          <a:extLst>
            <a:ext uri="{FF2B5EF4-FFF2-40B4-BE49-F238E27FC236}">
              <a16:creationId xmlns:a16="http://schemas.microsoft.com/office/drawing/2014/main" id="{5C1F6320-F0FC-4E93-8B7E-EA653C4A5686}"/>
            </a:ext>
          </a:extLst>
        </xdr:cNvPr>
        <xdr:cNvSpPr txBox="1"/>
      </xdr:nvSpPr>
      <xdr:spPr>
        <a:xfrm>
          <a:off x="12611744" y="1789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119759</xdr:rowOff>
    </xdr:from>
    <xdr:ext cx="405111" cy="259045"/>
    <xdr:sp macro="" textlink="">
      <xdr:nvSpPr>
        <xdr:cNvPr id="704" name="n_1mainValue【公民館】&#10;有形固定資産減価償却率">
          <a:extLst>
            <a:ext uri="{FF2B5EF4-FFF2-40B4-BE49-F238E27FC236}">
              <a16:creationId xmlns:a16="http://schemas.microsoft.com/office/drawing/2014/main" id="{D76DEF4C-BB7F-4AF6-80DE-462E3BBA33FB}"/>
            </a:ext>
          </a:extLst>
        </xdr:cNvPr>
        <xdr:cNvSpPr txBox="1"/>
      </xdr:nvSpPr>
      <xdr:spPr>
        <a:xfrm>
          <a:off x="15266044" y="18636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109</xdr:row>
      <xdr:rowOff>77306</xdr:rowOff>
    </xdr:from>
    <xdr:ext cx="469744" cy="259045"/>
    <xdr:sp macro="" textlink="">
      <xdr:nvSpPr>
        <xdr:cNvPr id="705" name="n_2mainValue【公民館】&#10;有形固定資産減価償却率">
          <a:extLst>
            <a:ext uri="{FF2B5EF4-FFF2-40B4-BE49-F238E27FC236}">
              <a16:creationId xmlns:a16="http://schemas.microsoft.com/office/drawing/2014/main" id="{A02440D3-E2DE-4862-B450-432DBA87A1FD}"/>
            </a:ext>
          </a:extLst>
        </xdr:cNvPr>
        <xdr:cNvSpPr txBox="1"/>
      </xdr:nvSpPr>
      <xdr:spPr>
        <a:xfrm>
          <a:off x="14357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109</xdr:row>
      <xdr:rowOff>77306</xdr:rowOff>
    </xdr:from>
    <xdr:ext cx="469744" cy="259045"/>
    <xdr:sp macro="" textlink="">
      <xdr:nvSpPr>
        <xdr:cNvPr id="706" name="n_3mainValue【公民館】&#10;有形固定資産減価償却率">
          <a:extLst>
            <a:ext uri="{FF2B5EF4-FFF2-40B4-BE49-F238E27FC236}">
              <a16:creationId xmlns:a16="http://schemas.microsoft.com/office/drawing/2014/main" id="{3DC38268-C4E4-4635-A82D-B522F7D6A82C}"/>
            </a:ext>
          </a:extLst>
        </xdr:cNvPr>
        <xdr:cNvSpPr txBox="1"/>
      </xdr:nvSpPr>
      <xdr:spPr>
        <a:xfrm>
          <a:off x="13468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109</xdr:row>
      <xdr:rowOff>77306</xdr:rowOff>
    </xdr:from>
    <xdr:ext cx="469744" cy="259045"/>
    <xdr:sp macro="" textlink="">
      <xdr:nvSpPr>
        <xdr:cNvPr id="707" name="n_4mainValue【公民館】&#10;有形固定資産減価償却率">
          <a:extLst>
            <a:ext uri="{FF2B5EF4-FFF2-40B4-BE49-F238E27FC236}">
              <a16:creationId xmlns:a16="http://schemas.microsoft.com/office/drawing/2014/main" id="{71B62CF5-B06E-41C1-9656-54E98AFD7455}"/>
            </a:ext>
          </a:extLst>
        </xdr:cNvPr>
        <xdr:cNvSpPr txBox="1"/>
      </xdr:nvSpPr>
      <xdr:spPr>
        <a:xfrm>
          <a:off x="12579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8" name="正方形/長方形 707">
          <a:extLst>
            <a:ext uri="{FF2B5EF4-FFF2-40B4-BE49-F238E27FC236}">
              <a16:creationId xmlns:a16="http://schemas.microsoft.com/office/drawing/2014/main" id="{BE8DF130-0EBF-46BD-834D-695E816C1E3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9" name="正方形/長方形 708">
          <a:extLst>
            <a:ext uri="{FF2B5EF4-FFF2-40B4-BE49-F238E27FC236}">
              <a16:creationId xmlns:a16="http://schemas.microsoft.com/office/drawing/2014/main" id="{AC545F6C-4168-42B4-80FD-8ED2109186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0" name="正方形/長方形 709">
          <a:extLst>
            <a:ext uri="{FF2B5EF4-FFF2-40B4-BE49-F238E27FC236}">
              <a16:creationId xmlns:a16="http://schemas.microsoft.com/office/drawing/2014/main" id="{6EA8102F-B9AA-4494-93C4-5DB38AA534E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11" name="正方形/長方形 710">
          <a:extLst>
            <a:ext uri="{FF2B5EF4-FFF2-40B4-BE49-F238E27FC236}">
              <a16:creationId xmlns:a16="http://schemas.microsoft.com/office/drawing/2014/main" id="{1A6E2F1D-79CB-4799-9714-F19088918D48}"/>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12" name="正方形/長方形 711">
          <a:extLst>
            <a:ext uri="{FF2B5EF4-FFF2-40B4-BE49-F238E27FC236}">
              <a16:creationId xmlns:a16="http://schemas.microsoft.com/office/drawing/2014/main" id="{B9A53585-7F39-4607-952C-7DB33024EDD8}"/>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13" name="正方形/長方形 712">
          <a:extLst>
            <a:ext uri="{FF2B5EF4-FFF2-40B4-BE49-F238E27FC236}">
              <a16:creationId xmlns:a16="http://schemas.microsoft.com/office/drawing/2014/main" id="{C999547D-1424-4F35-80AC-CB5E154FED2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4" name="正方形/長方形 713">
          <a:extLst>
            <a:ext uri="{FF2B5EF4-FFF2-40B4-BE49-F238E27FC236}">
              <a16:creationId xmlns:a16="http://schemas.microsoft.com/office/drawing/2014/main" id="{97CA0AE6-2B86-4614-ABA2-350E0B71151F}"/>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5" name="正方形/長方形 714">
          <a:extLst>
            <a:ext uri="{FF2B5EF4-FFF2-40B4-BE49-F238E27FC236}">
              <a16:creationId xmlns:a16="http://schemas.microsoft.com/office/drawing/2014/main" id="{92182D08-31E8-470B-9B1E-2F5416F5176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6" name="テキスト ボックス 715">
          <a:extLst>
            <a:ext uri="{FF2B5EF4-FFF2-40B4-BE49-F238E27FC236}">
              <a16:creationId xmlns:a16="http://schemas.microsoft.com/office/drawing/2014/main" id="{713A194C-FB9C-4469-A336-2435EAE0D3E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7" name="直線コネクタ 716">
          <a:extLst>
            <a:ext uri="{FF2B5EF4-FFF2-40B4-BE49-F238E27FC236}">
              <a16:creationId xmlns:a16="http://schemas.microsoft.com/office/drawing/2014/main" id="{A9FE3FB7-5EF6-4067-AC96-664378ADCD73}"/>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18" name="直線コネクタ 717">
          <a:extLst>
            <a:ext uri="{FF2B5EF4-FFF2-40B4-BE49-F238E27FC236}">
              <a16:creationId xmlns:a16="http://schemas.microsoft.com/office/drawing/2014/main" id="{D20B6380-A451-4C37-A1F0-A90A1A262859}"/>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19" name="テキスト ボックス 718">
          <a:extLst>
            <a:ext uri="{FF2B5EF4-FFF2-40B4-BE49-F238E27FC236}">
              <a16:creationId xmlns:a16="http://schemas.microsoft.com/office/drawing/2014/main" id="{E81A11DC-28DD-41A8-8B35-74FCDC499661}"/>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20" name="直線コネクタ 719">
          <a:extLst>
            <a:ext uri="{FF2B5EF4-FFF2-40B4-BE49-F238E27FC236}">
              <a16:creationId xmlns:a16="http://schemas.microsoft.com/office/drawing/2014/main" id="{12EB5C65-77C0-4112-B986-5AE6EDC9FBF1}"/>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21" name="テキスト ボックス 720">
          <a:extLst>
            <a:ext uri="{FF2B5EF4-FFF2-40B4-BE49-F238E27FC236}">
              <a16:creationId xmlns:a16="http://schemas.microsoft.com/office/drawing/2014/main" id="{B76A56A0-A761-4CF5-9CF4-3E59736A93A9}"/>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22" name="直線コネクタ 721">
          <a:extLst>
            <a:ext uri="{FF2B5EF4-FFF2-40B4-BE49-F238E27FC236}">
              <a16:creationId xmlns:a16="http://schemas.microsoft.com/office/drawing/2014/main" id="{3FC760A5-B428-4E7A-A76F-D727F8268DA1}"/>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23" name="テキスト ボックス 722">
          <a:extLst>
            <a:ext uri="{FF2B5EF4-FFF2-40B4-BE49-F238E27FC236}">
              <a16:creationId xmlns:a16="http://schemas.microsoft.com/office/drawing/2014/main" id="{96AC3CF7-1046-45EC-B69C-99F6AB13B468}"/>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24" name="直線コネクタ 723">
          <a:extLst>
            <a:ext uri="{FF2B5EF4-FFF2-40B4-BE49-F238E27FC236}">
              <a16:creationId xmlns:a16="http://schemas.microsoft.com/office/drawing/2014/main" id="{875012E4-C371-41A3-97E7-31B39D12F85D}"/>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25" name="テキスト ボックス 724">
          <a:extLst>
            <a:ext uri="{FF2B5EF4-FFF2-40B4-BE49-F238E27FC236}">
              <a16:creationId xmlns:a16="http://schemas.microsoft.com/office/drawing/2014/main" id="{A4A7FFE1-1B54-4061-8BC8-527C622FE95C}"/>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26" name="直線コネクタ 725">
          <a:extLst>
            <a:ext uri="{FF2B5EF4-FFF2-40B4-BE49-F238E27FC236}">
              <a16:creationId xmlns:a16="http://schemas.microsoft.com/office/drawing/2014/main" id="{7AF450D2-2674-4D81-93E8-4917679158D5}"/>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27" name="テキスト ボックス 726">
          <a:extLst>
            <a:ext uri="{FF2B5EF4-FFF2-40B4-BE49-F238E27FC236}">
              <a16:creationId xmlns:a16="http://schemas.microsoft.com/office/drawing/2014/main" id="{67142A96-6795-4767-AFFF-E856F2CFCED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8" name="直線コネクタ 727">
          <a:extLst>
            <a:ext uri="{FF2B5EF4-FFF2-40B4-BE49-F238E27FC236}">
              <a16:creationId xmlns:a16="http://schemas.microsoft.com/office/drawing/2014/main" id="{F202F1BA-A07A-4DC3-82D4-9846F7148DC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29" name="テキスト ボックス 728">
          <a:extLst>
            <a:ext uri="{FF2B5EF4-FFF2-40B4-BE49-F238E27FC236}">
              <a16:creationId xmlns:a16="http://schemas.microsoft.com/office/drawing/2014/main" id="{7754865B-94F1-4A31-A84C-8CAEEAA88F6C}"/>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30" name="【公民館】&#10;一人当たり面積グラフ枠">
          <a:extLst>
            <a:ext uri="{FF2B5EF4-FFF2-40B4-BE49-F238E27FC236}">
              <a16:creationId xmlns:a16="http://schemas.microsoft.com/office/drawing/2014/main" id="{961988DB-0974-47AD-A6E0-F65BE016BD4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2667</xdr:rowOff>
    </xdr:from>
    <xdr:to>
      <xdr:col>116</xdr:col>
      <xdr:colOff>62864</xdr:colOff>
      <xdr:row>108</xdr:row>
      <xdr:rowOff>129539</xdr:rowOff>
    </xdr:to>
    <xdr:cxnSp macro="">
      <xdr:nvCxnSpPr>
        <xdr:cNvPr id="731" name="直線コネクタ 730">
          <a:extLst>
            <a:ext uri="{FF2B5EF4-FFF2-40B4-BE49-F238E27FC236}">
              <a16:creationId xmlns:a16="http://schemas.microsoft.com/office/drawing/2014/main" id="{FC8EC30A-90D8-4600-B770-55EA8D717FC1}"/>
            </a:ext>
          </a:extLst>
        </xdr:cNvPr>
        <xdr:cNvCxnSpPr/>
      </xdr:nvCxnSpPr>
      <xdr:spPr>
        <a:xfrm flipV="1">
          <a:off x="22160864" y="17319117"/>
          <a:ext cx="0" cy="1327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133366</xdr:rowOff>
    </xdr:from>
    <xdr:ext cx="469744" cy="259045"/>
    <xdr:sp macro="" textlink="">
      <xdr:nvSpPr>
        <xdr:cNvPr id="732" name="【公民館】&#10;一人当たり面積最小値テキスト">
          <a:extLst>
            <a:ext uri="{FF2B5EF4-FFF2-40B4-BE49-F238E27FC236}">
              <a16:creationId xmlns:a16="http://schemas.microsoft.com/office/drawing/2014/main" id="{E0B26628-1EF8-4E70-BE81-18F8218BBF2A}"/>
            </a:ext>
          </a:extLst>
        </xdr:cNvPr>
        <xdr:cNvSpPr txBox="1"/>
      </xdr:nvSpPr>
      <xdr:spPr>
        <a:xfrm>
          <a:off x="22199600" y="1864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129539</xdr:rowOff>
    </xdr:from>
    <xdr:to>
      <xdr:col>116</xdr:col>
      <xdr:colOff>152400</xdr:colOff>
      <xdr:row>108</xdr:row>
      <xdr:rowOff>129539</xdr:rowOff>
    </xdr:to>
    <xdr:cxnSp macro="">
      <xdr:nvCxnSpPr>
        <xdr:cNvPr id="733" name="直線コネクタ 732">
          <a:extLst>
            <a:ext uri="{FF2B5EF4-FFF2-40B4-BE49-F238E27FC236}">
              <a16:creationId xmlns:a16="http://schemas.microsoft.com/office/drawing/2014/main" id="{AEFA5258-3E1E-4F23-8FE0-1EA4194BF543}"/>
            </a:ext>
          </a:extLst>
        </xdr:cNvPr>
        <xdr:cNvCxnSpPr/>
      </xdr:nvCxnSpPr>
      <xdr:spPr>
        <a:xfrm>
          <a:off x="22072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120794</xdr:rowOff>
    </xdr:from>
    <xdr:ext cx="469744" cy="259045"/>
    <xdr:sp macro="" textlink="">
      <xdr:nvSpPr>
        <xdr:cNvPr id="734" name="【公民館】&#10;一人当たり面積最大値テキスト">
          <a:extLst>
            <a:ext uri="{FF2B5EF4-FFF2-40B4-BE49-F238E27FC236}">
              <a16:creationId xmlns:a16="http://schemas.microsoft.com/office/drawing/2014/main" id="{F07C95F3-B71C-48F1-ABA3-35D5F83694B8}"/>
            </a:ext>
          </a:extLst>
        </xdr:cNvPr>
        <xdr:cNvSpPr txBox="1"/>
      </xdr:nvSpPr>
      <xdr:spPr>
        <a:xfrm>
          <a:off x="22199600" y="1709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2667</xdr:rowOff>
    </xdr:from>
    <xdr:to>
      <xdr:col>116</xdr:col>
      <xdr:colOff>152400</xdr:colOff>
      <xdr:row>101</xdr:row>
      <xdr:rowOff>2667</xdr:rowOff>
    </xdr:to>
    <xdr:cxnSp macro="">
      <xdr:nvCxnSpPr>
        <xdr:cNvPr id="735" name="直線コネクタ 734">
          <a:extLst>
            <a:ext uri="{FF2B5EF4-FFF2-40B4-BE49-F238E27FC236}">
              <a16:creationId xmlns:a16="http://schemas.microsoft.com/office/drawing/2014/main" id="{C8EFFDF8-6007-4519-972C-609A17CB26D4}"/>
            </a:ext>
          </a:extLst>
        </xdr:cNvPr>
        <xdr:cNvCxnSpPr/>
      </xdr:nvCxnSpPr>
      <xdr:spPr>
        <a:xfrm>
          <a:off x="22072600" y="1731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84217</xdr:rowOff>
    </xdr:from>
    <xdr:ext cx="469744" cy="259045"/>
    <xdr:sp macro="" textlink="">
      <xdr:nvSpPr>
        <xdr:cNvPr id="736" name="【公民館】&#10;一人当たり面積平均値テキスト">
          <a:extLst>
            <a:ext uri="{FF2B5EF4-FFF2-40B4-BE49-F238E27FC236}">
              <a16:creationId xmlns:a16="http://schemas.microsoft.com/office/drawing/2014/main" id="{BB6A2067-32AE-4A77-9EBE-3F596B26F88A}"/>
            </a:ext>
          </a:extLst>
        </xdr:cNvPr>
        <xdr:cNvSpPr txBox="1"/>
      </xdr:nvSpPr>
      <xdr:spPr>
        <a:xfrm>
          <a:off x="22199600" y="18429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105790</xdr:rowOff>
    </xdr:from>
    <xdr:to>
      <xdr:col>116</xdr:col>
      <xdr:colOff>114300</xdr:colOff>
      <xdr:row>108</xdr:row>
      <xdr:rowOff>35940</xdr:rowOff>
    </xdr:to>
    <xdr:sp macro="" textlink="">
      <xdr:nvSpPr>
        <xdr:cNvPr id="737" name="フローチャート: 判断 736">
          <a:extLst>
            <a:ext uri="{FF2B5EF4-FFF2-40B4-BE49-F238E27FC236}">
              <a16:creationId xmlns:a16="http://schemas.microsoft.com/office/drawing/2014/main" id="{5AD82622-3D05-4AE3-BD46-0D447E08BADC}"/>
            </a:ext>
          </a:extLst>
        </xdr:cNvPr>
        <xdr:cNvSpPr/>
      </xdr:nvSpPr>
      <xdr:spPr>
        <a:xfrm>
          <a:off x="22110700" y="184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115888</xdr:rowOff>
    </xdr:from>
    <xdr:to>
      <xdr:col>112</xdr:col>
      <xdr:colOff>38100</xdr:colOff>
      <xdr:row>108</xdr:row>
      <xdr:rowOff>46038</xdr:rowOff>
    </xdr:to>
    <xdr:sp macro="" textlink="">
      <xdr:nvSpPr>
        <xdr:cNvPr id="738" name="フローチャート: 判断 737">
          <a:extLst>
            <a:ext uri="{FF2B5EF4-FFF2-40B4-BE49-F238E27FC236}">
              <a16:creationId xmlns:a16="http://schemas.microsoft.com/office/drawing/2014/main" id="{F33B6483-8106-4AC7-9CC2-7246C5988E98}"/>
            </a:ext>
          </a:extLst>
        </xdr:cNvPr>
        <xdr:cNvSpPr/>
      </xdr:nvSpPr>
      <xdr:spPr>
        <a:xfrm>
          <a:off x="21272500" y="18461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105220</xdr:rowOff>
    </xdr:from>
    <xdr:to>
      <xdr:col>107</xdr:col>
      <xdr:colOff>101600</xdr:colOff>
      <xdr:row>108</xdr:row>
      <xdr:rowOff>35370</xdr:rowOff>
    </xdr:to>
    <xdr:sp macro="" textlink="">
      <xdr:nvSpPr>
        <xdr:cNvPr id="739" name="フローチャート: 判断 738">
          <a:extLst>
            <a:ext uri="{FF2B5EF4-FFF2-40B4-BE49-F238E27FC236}">
              <a16:creationId xmlns:a16="http://schemas.microsoft.com/office/drawing/2014/main" id="{F83F99BE-22F7-4857-85FF-1E872EC4F20D}"/>
            </a:ext>
          </a:extLst>
        </xdr:cNvPr>
        <xdr:cNvSpPr/>
      </xdr:nvSpPr>
      <xdr:spPr>
        <a:xfrm>
          <a:off x="20383500" y="18450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112458</xdr:rowOff>
    </xdr:from>
    <xdr:to>
      <xdr:col>102</xdr:col>
      <xdr:colOff>165100</xdr:colOff>
      <xdr:row>108</xdr:row>
      <xdr:rowOff>42608</xdr:rowOff>
    </xdr:to>
    <xdr:sp macro="" textlink="">
      <xdr:nvSpPr>
        <xdr:cNvPr id="740" name="フローチャート: 判断 739">
          <a:extLst>
            <a:ext uri="{FF2B5EF4-FFF2-40B4-BE49-F238E27FC236}">
              <a16:creationId xmlns:a16="http://schemas.microsoft.com/office/drawing/2014/main" id="{4BF378AC-5759-41AE-809D-D9B4A9902B36}"/>
            </a:ext>
          </a:extLst>
        </xdr:cNvPr>
        <xdr:cNvSpPr/>
      </xdr:nvSpPr>
      <xdr:spPr>
        <a:xfrm>
          <a:off x="19494500" y="18457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141033</xdr:rowOff>
    </xdr:from>
    <xdr:to>
      <xdr:col>98</xdr:col>
      <xdr:colOff>38100</xdr:colOff>
      <xdr:row>108</xdr:row>
      <xdr:rowOff>71183</xdr:rowOff>
    </xdr:to>
    <xdr:sp macro="" textlink="">
      <xdr:nvSpPr>
        <xdr:cNvPr id="741" name="フローチャート: 判断 740">
          <a:extLst>
            <a:ext uri="{FF2B5EF4-FFF2-40B4-BE49-F238E27FC236}">
              <a16:creationId xmlns:a16="http://schemas.microsoft.com/office/drawing/2014/main" id="{356D362A-40B7-4CB7-B2FE-FACB79F0E36E}"/>
            </a:ext>
          </a:extLst>
        </xdr:cNvPr>
        <xdr:cNvSpPr/>
      </xdr:nvSpPr>
      <xdr:spPr>
        <a:xfrm>
          <a:off x="18605500" y="1848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42" name="テキスト ボックス 741">
          <a:extLst>
            <a:ext uri="{FF2B5EF4-FFF2-40B4-BE49-F238E27FC236}">
              <a16:creationId xmlns:a16="http://schemas.microsoft.com/office/drawing/2014/main" id="{4F3B87AA-DFCB-4D8D-ABFD-1B0D7E8DE985}"/>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43" name="テキスト ボックス 742">
          <a:extLst>
            <a:ext uri="{FF2B5EF4-FFF2-40B4-BE49-F238E27FC236}">
              <a16:creationId xmlns:a16="http://schemas.microsoft.com/office/drawing/2014/main" id="{A18E42E2-3FF1-46DF-A71F-8E3F6F3D4986}"/>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44" name="テキスト ボックス 743">
          <a:extLst>
            <a:ext uri="{FF2B5EF4-FFF2-40B4-BE49-F238E27FC236}">
              <a16:creationId xmlns:a16="http://schemas.microsoft.com/office/drawing/2014/main" id="{1B1A41DC-FB64-46D0-A6FF-2AB2F37841D7}"/>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45" name="テキスト ボックス 744">
          <a:extLst>
            <a:ext uri="{FF2B5EF4-FFF2-40B4-BE49-F238E27FC236}">
              <a16:creationId xmlns:a16="http://schemas.microsoft.com/office/drawing/2014/main" id="{57B0AFEA-4E77-43D7-B373-B71DF2AF3D7F}"/>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46" name="テキスト ボックス 745">
          <a:extLst>
            <a:ext uri="{FF2B5EF4-FFF2-40B4-BE49-F238E27FC236}">
              <a16:creationId xmlns:a16="http://schemas.microsoft.com/office/drawing/2014/main" id="{93A47B8A-A671-418A-AC36-158590782A4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7874</xdr:rowOff>
    </xdr:from>
    <xdr:to>
      <xdr:col>116</xdr:col>
      <xdr:colOff>114300</xdr:colOff>
      <xdr:row>107</xdr:row>
      <xdr:rowOff>109474</xdr:rowOff>
    </xdr:to>
    <xdr:sp macro="" textlink="">
      <xdr:nvSpPr>
        <xdr:cNvPr id="747" name="楕円 746">
          <a:extLst>
            <a:ext uri="{FF2B5EF4-FFF2-40B4-BE49-F238E27FC236}">
              <a16:creationId xmlns:a16="http://schemas.microsoft.com/office/drawing/2014/main" id="{B092FF82-0AFA-4D19-B7A1-4F0771F67372}"/>
            </a:ext>
          </a:extLst>
        </xdr:cNvPr>
        <xdr:cNvSpPr/>
      </xdr:nvSpPr>
      <xdr:spPr>
        <a:xfrm>
          <a:off x="22110700" y="1835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30751</xdr:rowOff>
    </xdr:from>
    <xdr:ext cx="469744" cy="259045"/>
    <xdr:sp macro="" textlink="">
      <xdr:nvSpPr>
        <xdr:cNvPr id="748" name="【公民館】&#10;一人当たり面積該当値テキスト">
          <a:extLst>
            <a:ext uri="{FF2B5EF4-FFF2-40B4-BE49-F238E27FC236}">
              <a16:creationId xmlns:a16="http://schemas.microsoft.com/office/drawing/2014/main" id="{8D5EB01B-6798-4700-A2DB-BC2D0BD2453A}"/>
            </a:ext>
          </a:extLst>
        </xdr:cNvPr>
        <xdr:cNvSpPr txBox="1"/>
      </xdr:nvSpPr>
      <xdr:spPr>
        <a:xfrm>
          <a:off x="22199600" y="18204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58547</xdr:rowOff>
    </xdr:from>
    <xdr:to>
      <xdr:col>112</xdr:col>
      <xdr:colOff>38100</xdr:colOff>
      <xdr:row>107</xdr:row>
      <xdr:rowOff>160147</xdr:rowOff>
    </xdr:to>
    <xdr:sp macro="" textlink="">
      <xdr:nvSpPr>
        <xdr:cNvPr id="749" name="楕円 748">
          <a:extLst>
            <a:ext uri="{FF2B5EF4-FFF2-40B4-BE49-F238E27FC236}">
              <a16:creationId xmlns:a16="http://schemas.microsoft.com/office/drawing/2014/main" id="{BAA069D8-8A3A-42DC-ADD6-57BB13E96734}"/>
            </a:ext>
          </a:extLst>
        </xdr:cNvPr>
        <xdr:cNvSpPr/>
      </xdr:nvSpPr>
      <xdr:spPr>
        <a:xfrm>
          <a:off x="21272500" y="1840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58674</xdr:rowOff>
    </xdr:from>
    <xdr:to>
      <xdr:col>116</xdr:col>
      <xdr:colOff>63500</xdr:colOff>
      <xdr:row>107</xdr:row>
      <xdr:rowOff>109347</xdr:rowOff>
    </xdr:to>
    <xdr:cxnSp macro="">
      <xdr:nvCxnSpPr>
        <xdr:cNvPr id="750" name="直線コネクタ 749">
          <a:extLst>
            <a:ext uri="{FF2B5EF4-FFF2-40B4-BE49-F238E27FC236}">
              <a16:creationId xmlns:a16="http://schemas.microsoft.com/office/drawing/2014/main" id="{B4601C55-D0F4-45B6-8ADF-6962E9F7DB54}"/>
            </a:ext>
          </a:extLst>
        </xdr:cNvPr>
        <xdr:cNvCxnSpPr/>
      </xdr:nvCxnSpPr>
      <xdr:spPr>
        <a:xfrm flipV="1">
          <a:off x="21323300" y="18403824"/>
          <a:ext cx="8382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90170</xdr:rowOff>
    </xdr:from>
    <xdr:to>
      <xdr:col>107</xdr:col>
      <xdr:colOff>101600</xdr:colOff>
      <xdr:row>108</xdr:row>
      <xdr:rowOff>20320</xdr:rowOff>
    </xdr:to>
    <xdr:sp macro="" textlink="">
      <xdr:nvSpPr>
        <xdr:cNvPr id="751" name="楕円 750">
          <a:extLst>
            <a:ext uri="{FF2B5EF4-FFF2-40B4-BE49-F238E27FC236}">
              <a16:creationId xmlns:a16="http://schemas.microsoft.com/office/drawing/2014/main" id="{B3BAC4E0-7D4E-4D9D-92EF-A5A5EEB4A16F}"/>
            </a:ext>
          </a:extLst>
        </xdr:cNvPr>
        <xdr:cNvSpPr/>
      </xdr:nvSpPr>
      <xdr:spPr>
        <a:xfrm>
          <a:off x="20383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109347</xdr:rowOff>
    </xdr:from>
    <xdr:to>
      <xdr:col>111</xdr:col>
      <xdr:colOff>177800</xdr:colOff>
      <xdr:row>107</xdr:row>
      <xdr:rowOff>140970</xdr:rowOff>
    </xdr:to>
    <xdr:cxnSp macro="">
      <xdr:nvCxnSpPr>
        <xdr:cNvPr id="752" name="直線コネクタ 751">
          <a:extLst>
            <a:ext uri="{FF2B5EF4-FFF2-40B4-BE49-F238E27FC236}">
              <a16:creationId xmlns:a16="http://schemas.microsoft.com/office/drawing/2014/main" id="{8C33EF67-1FB1-4124-AF55-1642A1C334C2}"/>
            </a:ext>
          </a:extLst>
        </xdr:cNvPr>
        <xdr:cNvCxnSpPr/>
      </xdr:nvCxnSpPr>
      <xdr:spPr>
        <a:xfrm flipV="1">
          <a:off x="20434300" y="18454497"/>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145986</xdr:rowOff>
    </xdr:from>
    <xdr:to>
      <xdr:col>102</xdr:col>
      <xdr:colOff>165100</xdr:colOff>
      <xdr:row>108</xdr:row>
      <xdr:rowOff>76136</xdr:rowOff>
    </xdr:to>
    <xdr:sp macro="" textlink="">
      <xdr:nvSpPr>
        <xdr:cNvPr id="753" name="楕円 752">
          <a:extLst>
            <a:ext uri="{FF2B5EF4-FFF2-40B4-BE49-F238E27FC236}">
              <a16:creationId xmlns:a16="http://schemas.microsoft.com/office/drawing/2014/main" id="{0E695425-11FD-4227-89E8-769F28693913}"/>
            </a:ext>
          </a:extLst>
        </xdr:cNvPr>
        <xdr:cNvSpPr/>
      </xdr:nvSpPr>
      <xdr:spPr>
        <a:xfrm>
          <a:off x="19494500" y="18491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140970</xdr:rowOff>
    </xdr:from>
    <xdr:to>
      <xdr:col>107</xdr:col>
      <xdr:colOff>50800</xdr:colOff>
      <xdr:row>108</xdr:row>
      <xdr:rowOff>25336</xdr:rowOff>
    </xdr:to>
    <xdr:cxnSp macro="">
      <xdr:nvCxnSpPr>
        <xdr:cNvPr id="754" name="直線コネクタ 753">
          <a:extLst>
            <a:ext uri="{FF2B5EF4-FFF2-40B4-BE49-F238E27FC236}">
              <a16:creationId xmlns:a16="http://schemas.microsoft.com/office/drawing/2014/main" id="{E455B86D-E961-45BC-8106-93EBAB02BA6D}"/>
            </a:ext>
          </a:extLst>
        </xdr:cNvPr>
        <xdr:cNvCxnSpPr/>
      </xdr:nvCxnSpPr>
      <xdr:spPr>
        <a:xfrm flipV="1">
          <a:off x="19545300" y="18486120"/>
          <a:ext cx="889000" cy="55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148844</xdr:rowOff>
    </xdr:from>
    <xdr:to>
      <xdr:col>98</xdr:col>
      <xdr:colOff>38100</xdr:colOff>
      <xdr:row>108</xdr:row>
      <xdr:rowOff>78994</xdr:rowOff>
    </xdr:to>
    <xdr:sp macro="" textlink="">
      <xdr:nvSpPr>
        <xdr:cNvPr id="755" name="楕円 754">
          <a:extLst>
            <a:ext uri="{FF2B5EF4-FFF2-40B4-BE49-F238E27FC236}">
              <a16:creationId xmlns:a16="http://schemas.microsoft.com/office/drawing/2014/main" id="{E95FF92E-AF84-41DC-A5A3-209CFEB494DB}"/>
            </a:ext>
          </a:extLst>
        </xdr:cNvPr>
        <xdr:cNvSpPr/>
      </xdr:nvSpPr>
      <xdr:spPr>
        <a:xfrm>
          <a:off x="18605500" y="1849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25336</xdr:rowOff>
    </xdr:from>
    <xdr:to>
      <xdr:col>102</xdr:col>
      <xdr:colOff>114300</xdr:colOff>
      <xdr:row>108</xdr:row>
      <xdr:rowOff>28194</xdr:rowOff>
    </xdr:to>
    <xdr:cxnSp macro="">
      <xdr:nvCxnSpPr>
        <xdr:cNvPr id="756" name="直線コネクタ 755">
          <a:extLst>
            <a:ext uri="{FF2B5EF4-FFF2-40B4-BE49-F238E27FC236}">
              <a16:creationId xmlns:a16="http://schemas.microsoft.com/office/drawing/2014/main" id="{323BBFAE-2CB7-4553-ADF4-CDF71ED2AC85}"/>
            </a:ext>
          </a:extLst>
        </xdr:cNvPr>
        <xdr:cNvCxnSpPr/>
      </xdr:nvCxnSpPr>
      <xdr:spPr>
        <a:xfrm flipV="1">
          <a:off x="18656300" y="18541936"/>
          <a:ext cx="8890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37165</xdr:rowOff>
    </xdr:from>
    <xdr:ext cx="469744" cy="259045"/>
    <xdr:sp macro="" textlink="">
      <xdr:nvSpPr>
        <xdr:cNvPr id="757" name="n_1aveValue【公民館】&#10;一人当たり面積">
          <a:extLst>
            <a:ext uri="{FF2B5EF4-FFF2-40B4-BE49-F238E27FC236}">
              <a16:creationId xmlns:a16="http://schemas.microsoft.com/office/drawing/2014/main" id="{DFAF2968-A707-4581-A4BE-6AB913F000B4}"/>
            </a:ext>
          </a:extLst>
        </xdr:cNvPr>
        <xdr:cNvSpPr txBox="1"/>
      </xdr:nvSpPr>
      <xdr:spPr>
        <a:xfrm>
          <a:off x="21075727" y="18553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26497</xdr:rowOff>
    </xdr:from>
    <xdr:ext cx="469744" cy="259045"/>
    <xdr:sp macro="" textlink="">
      <xdr:nvSpPr>
        <xdr:cNvPr id="758" name="n_2aveValue【公民館】&#10;一人当たり面積">
          <a:extLst>
            <a:ext uri="{FF2B5EF4-FFF2-40B4-BE49-F238E27FC236}">
              <a16:creationId xmlns:a16="http://schemas.microsoft.com/office/drawing/2014/main" id="{764B7259-ED3F-437D-85B7-9509CB7C10C3}"/>
            </a:ext>
          </a:extLst>
        </xdr:cNvPr>
        <xdr:cNvSpPr txBox="1"/>
      </xdr:nvSpPr>
      <xdr:spPr>
        <a:xfrm>
          <a:off x="20199427" y="18543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59135</xdr:rowOff>
    </xdr:from>
    <xdr:ext cx="469744" cy="259045"/>
    <xdr:sp macro="" textlink="">
      <xdr:nvSpPr>
        <xdr:cNvPr id="759" name="n_3aveValue【公民館】&#10;一人当たり面積">
          <a:extLst>
            <a:ext uri="{FF2B5EF4-FFF2-40B4-BE49-F238E27FC236}">
              <a16:creationId xmlns:a16="http://schemas.microsoft.com/office/drawing/2014/main" id="{7152E852-2867-4020-AC58-9A28358480C0}"/>
            </a:ext>
          </a:extLst>
        </xdr:cNvPr>
        <xdr:cNvSpPr txBox="1"/>
      </xdr:nvSpPr>
      <xdr:spPr>
        <a:xfrm>
          <a:off x="19310427" y="18232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87710</xdr:rowOff>
    </xdr:from>
    <xdr:ext cx="469744" cy="259045"/>
    <xdr:sp macro="" textlink="">
      <xdr:nvSpPr>
        <xdr:cNvPr id="760" name="n_4aveValue【公民館】&#10;一人当たり面積">
          <a:extLst>
            <a:ext uri="{FF2B5EF4-FFF2-40B4-BE49-F238E27FC236}">
              <a16:creationId xmlns:a16="http://schemas.microsoft.com/office/drawing/2014/main" id="{2A112142-9D54-472C-9D39-DE4F291D1C5A}"/>
            </a:ext>
          </a:extLst>
        </xdr:cNvPr>
        <xdr:cNvSpPr txBox="1"/>
      </xdr:nvSpPr>
      <xdr:spPr>
        <a:xfrm>
          <a:off x="18421427" y="1826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5224</xdr:rowOff>
    </xdr:from>
    <xdr:ext cx="469744" cy="259045"/>
    <xdr:sp macro="" textlink="">
      <xdr:nvSpPr>
        <xdr:cNvPr id="761" name="n_1mainValue【公民館】&#10;一人当たり面積">
          <a:extLst>
            <a:ext uri="{FF2B5EF4-FFF2-40B4-BE49-F238E27FC236}">
              <a16:creationId xmlns:a16="http://schemas.microsoft.com/office/drawing/2014/main" id="{23F2CEAC-F480-4DDA-8CD0-FCB120895B5B}"/>
            </a:ext>
          </a:extLst>
        </xdr:cNvPr>
        <xdr:cNvSpPr txBox="1"/>
      </xdr:nvSpPr>
      <xdr:spPr>
        <a:xfrm>
          <a:off x="21075727" y="1817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36847</xdr:rowOff>
    </xdr:from>
    <xdr:ext cx="469744" cy="259045"/>
    <xdr:sp macro="" textlink="">
      <xdr:nvSpPr>
        <xdr:cNvPr id="762" name="n_2mainValue【公民館】&#10;一人当たり面積">
          <a:extLst>
            <a:ext uri="{FF2B5EF4-FFF2-40B4-BE49-F238E27FC236}">
              <a16:creationId xmlns:a16="http://schemas.microsoft.com/office/drawing/2014/main" id="{5509A76D-170B-4475-9CAE-12AC9200447C}"/>
            </a:ext>
          </a:extLst>
        </xdr:cNvPr>
        <xdr:cNvSpPr txBox="1"/>
      </xdr:nvSpPr>
      <xdr:spPr>
        <a:xfrm>
          <a:off x="20199427" y="1821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67263</xdr:rowOff>
    </xdr:from>
    <xdr:ext cx="469744" cy="259045"/>
    <xdr:sp macro="" textlink="">
      <xdr:nvSpPr>
        <xdr:cNvPr id="763" name="n_3mainValue【公民館】&#10;一人当たり面積">
          <a:extLst>
            <a:ext uri="{FF2B5EF4-FFF2-40B4-BE49-F238E27FC236}">
              <a16:creationId xmlns:a16="http://schemas.microsoft.com/office/drawing/2014/main" id="{4A1619FF-8E17-4BD4-993B-BA03DD2B11AF}"/>
            </a:ext>
          </a:extLst>
        </xdr:cNvPr>
        <xdr:cNvSpPr txBox="1"/>
      </xdr:nvSpPr>
      <xdr:spPr>
        <a:xfrm>
          <a:off x="19310427" y="18583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70121</xdr:rowOff>
    </xdr:from>
    <xdr:ext cx="469744" cy="259045"/>
    <xdr:sp macro="" textlink="">
      <xdr:nvSpPr>
        <xdr:cNvPr id="764" name="n_4mainValue【公民館】&#10;一人当たり面積">
          <a:extLst>
            <a:ext uri="{FF2B5EF4-FFF2-40B4-BE49-F238E27FC236}">
              <a16:creationId xmlns:a16="http://schemas.microsoft.com/office/drawing/2014/main" id="{EBE51C73-D00A-4CA2-84A3-81C8D5C7CB93}"/>
            </a:ext>
          </a:extLst>
        </xdr:cNvPr>
        <xdr:cNvSpPr txBox="1"/>
      </xdr:nvSpPr>
      <xdr:spPr>
        <a:xfrm>
          <a:off x="18421427" y="18586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5" name="正方形/長方形 764">
          <a:extLst>
            <a:ext uri="{FF2B5EF4-FFF2-40B4-BE49-F238E27FC236}">
              <a16:creationId xmlns:a16="http://schemas.microsoft.com/office/drawing/2014/main" id="{0E40F30D-8221-4B8F-9790-10287CABB7D7}"/>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66" name="正方形/長方形 765">
          <a:extLst>
            <a:ext uri="{FF2B5EF4-FFF2-40B4-BE49-F238E27FC236}">
              <a16:creationId xmlns:a16="http://schemas.microsoft.com/office/drawing/2014/main" id="{CE814BC1-4BEC-4517-9A41-EFD6DF9F3D66}"/>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67" name="テキスト ボックス 766">
          <a:extLst>
            <a:ext uri="{FF2B5EF4-FFF2-40B4-BE49-F238E27FC236}">
              <a16:creationId xmlns:a16="http://schemas.microsoft.com/office/drawing/2014/main" id="{9C58A0CC-7F9F-494D-8884-143E46DE8B54}"/>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道路・橋梁等は平均を下回っており、長寿命化対策が順調に進んでいることが考えられる。保育園は平均をわずかに上回っているが、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園全ての園舎の耐震化事業が完了しており、今後は同水準にて推移する見込みである。学校施設は小学校・中学校共に校舎の耐震化、更新がほぼ完了していることから各平均を大きく下回っていると考えられる。公営住宅、公民館施設は平均を大幅に上回り、建設してから長期間経過していることを示して</a:t>
          </a:r>
          <a:r>
            <a:rPr kumimoji="1" lang="ja-JP" altLang="en-US" sz="1100">
              <a:solidFill>
                <a:schemeClr val="dk1"/>
              </a:solidFill>
              <a:effectLst/>
              <a:latin typeface="+mn-lt"/>
              <a:ea typeface="+mn-ea"/>
              <a:cs typeface="+mn-cs"/>
            </a:rPr>
            <a:t>いることから</a:t>
          </a:r>
          <a:r>
            <a:rPr kumimoji="1" lang="ja-JP" altLang="ja-JP" sz="1100">
              <a:solidFill>
                <a:schemeClr val="dk1"/>
              </a:solidFill>
              <a:effectLst/>
              <a:latin typeface="+mn-lt"/>
              <a:ea typeface="+mn-ea"/>
              <a:cs typeface="+mn-cs"/>
            </a:rPr>
            <a:t>、個別施設計画を参考に順次</a:t>
          </a:r>
          <a:r>
            <a:rPr kumimoji="1" lang="ja-JP" altLang="en-US" sz="1100">
              <a:solidFill>
                <a:schemeClr val="dk1"/>
              </a:solidFill>
              <a:effectLst/>
              <a:latin typeface="+mn-lt"/>
              <a:ea typeface="+mn-ea"/>
              <a:cs typeface="+mn-cs"/>
            </a:rPr>
            <a:t>整備・</a:t>
          </a:r>
          <a:r>
            <a:rPr kumimoji="1" lang="ja-JP" altLang="ja-JP" sz="1100">
              <a:solidFill>
                <a:schemeClr val="dk1"/>
              </a:solidFill>
              <a:effectLst/>
              <a:latin typeface="+mn-lt"/>
              <a:ea typeface="+mn-ea"/>
              <a:cs typeface="+mn-cs"/>
            </a:rPr>
            <a:t>更新事業を進めている。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EF90CC9-533C-4E27-AAC3-9C2CAEC96A8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6A763FA0-47B0-4BD6-A16E-E4AEB710793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A6A4CD7E-29A3-4DA7-9B35-B998950EA8E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ABA81B3-B981-4EDF-A031-1E1E86BC35E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7468E1EF-ADEE-40FE-ACAA-C35DDFCA167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EF0D6036-1B33-4234-9E00-8948AF85AF6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7200755-FA10-4799-B319-71C06BF6B8AA}"/>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98D0421-5673-43A0-91CD-27C04ED405EB}"/>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C09CFA4-D0E2-42B2-8077-71B18DDB82F1}"/>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1E3E9F2-943A-4C03-8C15-2F1785DDFB4E}"/>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3,935
215.93
4,554,519
4,364,535
154,787
2,732,836
4,029,520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EF15F152-B218-42F7-A9E5-F74DF9D443A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1BF58729-F93B-4943-9056-6D05C8A2B873}"/>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2FFE197-C811-4C67-937A-C78649157BE8}"/>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738A601-C772-440A-B615-C7CF039136F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710B325-AFC2-4A62-B602-79B65DD2CBF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69EBCBFF-8CF0-47C5-B386-EB04E7E8B1C9}"/>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51CFAA-D08F-4A64-A42E-8D021AE37E34}"/>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8406ABFB-28F9-4B89-8BBC-E4CAFAA0BFA3}"/>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612D86BB-2677-41C7-A829-B00AF74F4E38}"/>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AE721A3E-6830-41FA-9BB4-434A4C24404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741389-F6E2-4118-88A4-10F11A49A61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1E057D6-DE90-42E9-A475-8D5015F5E59E}"/>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2EE326F0-BE57-424E-98F5-B2359AB873D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46471F38-796C-4BD4-B044-0B4FD527F2B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F9E470-BE43-4CA4-A9B8-5A20AD09295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39B06111-2C12-43FE-B57E-3234C5FFBD45}"/>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C5C2936-20EB-4C40-AC2B-2EE7C4ECAB7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BDF4F3D8-A264-479D-91C9-A76B541BFE9A}"/>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904AB66A-22EB-4489-AB31-F43D562C6A95}"/>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F809355-1DAD-4DD6-A786-619FBA4A7E2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E0ACF067-3F9B-4512-8BC7-8747DBB087B4}"/>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3E222599-A63E-4365-9F56-DBAC5E85763A}"/>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4DE2B0D-AAA6-44B3-9FA2-E384A99A9C8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3F817CB2-8639-4A49-9228-C2036D3C229D}"/>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2DDF2892-5F87-4E14-B64B-60404D09E4A4}"/>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4DE1A9D-0A61-4544-8E00-4D15095BED8E}"/>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7508695B-E3CA-48D4-8D5C-CD8D702F057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8DBC10F7-0733-4446-8B88-782D23B05201}"/>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378C9BC-AE67-4395-9F1B-3283CEEDAB8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AF19B190-4FDB-4F73-AF27-1A48B640593C}"/>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EAC109B-8045-499F-A540-6D67F1611D97}"/>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4FD86D8A-6A8C-4447-A7D6-58CFF45D7349}"/>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4521DF4C-94DE-48DE-A57B-4B60A7D07AEB}"/>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54F5FF38-23BE-4FFB-BEC5-1033D2DBA80B}"/>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B267C1F3-B4D4-4D30-BB9A-F7A00A09DA2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37560687-B2B8-4A0E-B239-7A5A2C132C47}"/>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89D77617-3924-4DCE-BEBA-1151D0F9E53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FD78AF6E-6B02-4AED-AECE-668631326AE5}"/>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31A78319-7AAC-4A61-8948-98C26645CF79}"/>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00A99EE-0DA1-416F-897A-AF696E164B6B}"/>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E02049E3-CF1C-4305-9C19-9505A3195D7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554CF4E9-6853-406B-963A-1E438396A169}"/>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68188A98-ED37-4A7A-B61A-D857271A3AA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D898BC06-0715-4A7A-8B96-224275316BC2}"/>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852006EE-F7AC-4DE2-8715-46F0BB6D6E4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71306086-F05A-49E8-8D06-362C21E8757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A12F97E9-FC21-480B-957E-F3D63117B87D}"/>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616FC3C1-65DF-4553-A1EE-7F24F3632BC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33EA9D7A-9615-4F2F-B93E-A6AF5165C39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6237DE90-168B-4326-A86C-12E44244DE89}"/>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86424FF9-EE9E-49F4-A76B-848AFB758461}"/>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68D5458A-7120-406B-AB8C-9A9EC59846E9}"/>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9ADD70C3-6B7B-42AB-A839-3E1AA6F0C037}"/>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612892C2-DD9F-4DDC-91C1-2A5E781C916A}"/>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2566CCD9-DC40-4359-B4D2-233FD3EBA201}"/>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8026430D-518C-4AFF-9759-5BC9BC70971E}"/>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A09C7E1D-22BC-4B0E-B28B-E9983D44F5E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ED075638-3D88-4FFE-9E44-F8FC0BE15FF1}"/>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AAAA41DE-6908-4762-AEF5-C07FCA296A9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655B23A0-DABE-48F0-8BD0-CED149F3E7CE}"/>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3ED8E4A4-8C2D-4D79-9CC6-3E815400F0CD}"/>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D2BC2AED-4902-4A02-97D3-7BA48381B92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43608958-99DF-446A-A646-A45247E2ADAA}"/>
            </a:ext>
          </a:extLst>
        </xdr:cNvPr>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19B3AAAC-223A-43DA-A954-A7A02BD41426}"/>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741A4BB6-B9DE-4CB6-A405-36A5BB5C6F0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77" name="【体育館・プール】&#10;有形固定資産減価償却率最大値テキスト">
          <a:extLst>
            <a:ext uri="{FF2B5EF4-FFF2-40B4-BE49-F238E27FC236}">
              <a16:creationId xmlns:a16="http://schemas.microsoft.com/office/drawing/2014/main" id="{57A71F61-9D74-457C-87AA-C8C691A52F7F}"/>
            </a:ext>
          </a:extLst>
        </xdr:cNvPr>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78" name="直線コネクタ 77">
          <a:extLst>
            <a:ext uri="{FF2B5EF4-FFF2-40B4-BE49-F238E27FC236}">
              <a16:creationId xmlns:a16="http://schemas.microsoft.com/office/drawing/2014/main" id="{DC0AAAFF-4098-4AE5-B2FA-E3164CFED74F}"/>
            </a:ext>
          </a:extLst>
        </xdr:cNvPr>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171286</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8D9B872-C5A2-419C-94B6-C078DC39ECA2}"/>
            </a:ext>
          </a:extLst>
        </xdr:cNvPr>
        <xdr:cNvSpPr txBox="1"/>
      </xdr:nvSpPr>
      <xdr:spPr>
        <a:xfrm>
          <a:off x="4673600" y="102868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148409</xdr:rowOff>
    </xdr:from>
    <xdr:to>
      <xdr:col>24</xdr:col>
      <xdr:colOff>114300</xdr:colOff>
      <xdr:row>61</xdr:row>
      <xdr:rowOff>78559</xdr:rowOff>
    </xdr:to>
    <xdr:sp macro="" textlink="">
      <xdr:nvSpPr>
        <xdr:cNvPr id="80" name="フローチャート: 判断 79">
          <a:extLst>
            <a:ext uri="{FF2B5EF4-FFF2-40B4-BE49-F238E27FC236}">
              <a16:creationId xmlns:a16="http://schemas.microsoft.com/office/drawing/2014/main" id="{53171C79-2106-483D-8343-FCADBA88831D}"/>
            </a:ext>
          </a:extLst>
        </xdr:cNvPr>
        <xdr:cNvSpPr/>
      </xdr:nvSpPr>
      <xdr:spPr>
        <a:xfrm>
          <a:off x="45847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4717</xdr:rowOff>
    </xdr:from>
    <xdr:to>
      <xdr:col>20</xdr:col>
      <xdr:colOff>38100</xdr:colOff>
      <xdr:row>60</xdr:row>
      <xdr:rowOff>106317</xdr:rowOff>
    </xdr:to>
    <xdr:sp macro="" textlink="">
      <xdr:nvSpPr>
        <xdr:cNvPr id="81" name="フローチャート: 判断 80">
          <a:extLst>
            <a:ext uri="{FF2B5EF4-FFF2-40B4-BE49-F238E27FC236}">
              <a16:creationId xmlns:a16="http://schemas.microsoft.com/office/drawing/2014/main" id="{90BE4BCF-F30B-4195-A276-B234758049E0}"/>
            </a:ext>
          </a:extLst>
        </xdr:cNvPr>
        <xdr:cNvSpPr/>
      </xdr:nvSpPr>
      <xdr:spPr>
        <a:xfrm>
          <a:off x="37465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135346</xdr:rowOff>
    </xdr:from>
    <xdr:to>
      <xdr:col>15</xdr:col>
      <xdr:colOff>101600</xdr:colOff>
      <xdr:row>62</xdr:row>
      <xdr:rowOff>65496</xdr:rowOff>
    </xdr:to>
    <xdr:sp macro="" textlink="">
      <xdr:nvSpPr>
        <xdr:cNvPr id="82" name="フローチャート: 判断 81">
          <a:extLst>
            <a:ext uri="{FF2B5EF4-FFF2-40B4-BE49-F238E27FC236}">
              <a16:creationId xmlns:a16="http://schemas.microsoft.com/office/drawing/2014/main" id="{B69E06EF-FD8F-4D6E-ADD9-FFD1DC0764F1}"/>
            </a:ext>
          </a:extLst>
        </xdr:cNvPr>
        <xdr:cNvSpPr/>
      </xdr:nvSpPr>
      <xdr:spPr>
        <a:xfrm>
          <a:off x="2857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123916</xdr:rowOff>
    </xdr:from>
    <xdr:to>
      <xdr:col>10</xdr:col>
      <xdr:colOff>165100</xdr:colOff>
      <xdr:row>62</xdr:row>
      <xdr:rowOff>54066</xdr:rowOff>
    </xdr:to>
    <xdr:sp macro="" textlink="">
      <xdr:nvSpPr>
        <xdr:cNvPr id="83" name="フローチャート: 判断 82">
          <a:extLst>
            <a:ext uri="{FF2B5EF4-FFF2-40B4-BE49-F238E27FC236}">
              <a16:creationId xmlns:a16="http://schemas.microsoft.com/office/drawing/2014/main" id="{001C7997-BEE0-454C-9D7F-1C4138A71BA4}"/>
            </a:ext>
          </a:extLst>
        </xdr:cNvPr>
        <xdr:cNvSpPr/>
      </xdr:nvSpPr>
      <xdr:spPr>
        <a:xfrm>
          <a:off x="1968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141877</xdr:rowOff>
    </xdr:from>
    <xdr:to>
      <xdr:col>6</xdr:col>
      <xdr:colOff>38100</xdr:colOff>
      <xdr:row>62</xdr:row>
      <xdr:rowOff>72027</xdr:rowOff>
    </xdr:to>
    <xdr:sp macro="" textlink="">
      <xdr:nvSpPr>
        <xdr:cNvPr id="84" name="フローチャート: 判断 83">
          <a:extLst>
            <a:ext uri="{FF2B5EF4-FFF2-40B4-BE49-F238E27FC236}">
              <a16:creationId xmlns:a16="http://schemas.microsoft.com/office/drawing/2014/main" id="{FC3336FC-6309-46E7-99E7-732A206BA5A9}"/>
            </a:ext>
          </a:extLst>
        </xdr:cNvPr>
        <xdr:cNvSpPr/>
      </xdr:nvSpPr>
      <xdr:spPr>
        <a:xfrm>
          <a:off x="1079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8BDDC75D-63CB-4F52-8AD3-281CB51CD87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8B059ECF-3AAC-4E6C-B07F-DE984D02767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2E2CDE1-A0E8-4FA3-8CAB-65F29295D81C}"/>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34238E4C-B3EF-4F22-BECB-3D9E73FC245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544DAA54-83E9-418D-AE9C-DAB2CC32A0A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63</xdr:row>
      <xdr:rowOff>114119</xdr:rowOff>
    </xdr:from>
    <xdr:to>
      <xdr:col>24</xdr:col>
      <xdr:colOff>114300</xdr:colOff>
      <xdr:row>64</xdr:row>
      <xdr:rowOff>44269</xdr:rowOff>
    </xdr:to>
    <xdr:sp macro="" textlink="">
      <xdr:nvSpPr>
        <xdr:cNvPr id="90" name="楕円 89">
          <a:extLst>
            <a:ext uri="{FF2B5EF4-FFF2-40B4-BE49-F238E27FC236}">
              <a16:creationId xmlns:a16="http://schemas.microsoft.com/office/drawing/2014/main" id="{12C15EFC-3B82-4B99-92CC-9B0D710785B9}"/>
            </a:ext>
          </a:extLst>
        </xdr:cNvPr>
        <xdr:cNvSpPr/>
      </xdr:nvSpPr>
      <xdr:spPr>
        <a:xfrm>
          <a:off x="45847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63</xdr:row>
      <xdr:rowOff>92546</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3344347-4656-44AD-B38B-11189A76FD42}"/>
            </a:ext>
          </a:extLst>
        </xdr:cNvPr>
        <xdr:cNvSpPr txBox="1"/>
      </xdr:nvSpPr>
      <xdr:spPr>
        <a:xfrm>
          <a:off x="4673600" y="10893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64</xdr:row>
      <xdr:rowOff>79828</xdr:rowOff>
    </xdr:from>
    <xdr:to>
      <xdr:col>20</xdr:col>
      <xdr:colOff>38100</xdr:colOff>
      <xdr:row>65</xdr:row>
      <xdr:rowOff>9978</xdr:rowOff>
    </xdr:to>
    <xdr:sp macro="" textlink="">
      <xdr:nvSpPr>
        <xdr:cNvPr id="92" name="楕円 91">
          <a:extLst>
            <a:ext uri="{FF2B5EF4-FFF2-40B4-BE49-F238E27FC236}">
              <a16:creationId xmlns:a16="http://schemas.microsoft.com/office/drawing/2014/main" id="{448FB28D-6AF4-4E2A-B3EF-0C588F758EEA}"/>
            </a:ext>
          </a:extLst>
        </xdr:cNvPr>
        <xdr:cNvSpPr/>
      </xdr:nvSpPr>
      <xdr:spPr>
        <a:xfrm>
          <a:off x="3746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164919</xdr:rowOff>
    </xdr:from>
    <xdr:to>
      <xdr:col>24</xdr:col>
      <xdr:colOff>63500</xdr:colOff>
      <xdr:row>64</xdr:row>
      <xdr:rowOff>130628</xdr:rowOff>
    </xdr:to>
    <xdr:cxnSp macro="">
      <xdr:nvCxnSpPr>
        <xdr:cNvPr id="93" name="直線コネクタ 92">
          <a:extLst>
            <a:ext uri="{FF2B5EF4-FFF2-40B4-BE49-F238E27FC236}">
              <a16:creationId xmlns:a16="http://schemas.microsoft.com/office/drawing/2014/main" id="{B73F29E1-26C9-47EB-8E61-C5A440B20869}"/>
            </a:ext>
          </a:extLst>
        </xdr:cNvPr>
        <xdr:cNvCxnSpPr/>
      </xdr:nvCxnSpPr>
      <xdr:spPr>
        <a:xfrm flipV="1">
          <a:off x="3797300" y="10966269"/>
          <a:ext cx="8382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64</xdr:row>
      <xdr:rowOff>79828</xdr:rowOff>
    </xdr:from>
    <xdr:to>
      <xdr:col>15</xdr:col>
      <xdr:colOff>101600</xdr:colOff>
      <xdr:row>65</xdr:row>
      <xdr:rowOff>9978</xdr:rowOff>
    </xdr:to>
    <xdr:sp macro="" textlink="">
      <xdr:nvSpPr>
        <xdr:cNvPr id="94" name="楕円 93">
          <a:extLst>
            <a:ext uri="{FF2B5EF4-FFF2-40B4-BE49-F238E27FC236}">
              <a16:creationId xmlns:a16="http://schemas.microsoft.com/office/drawing/2014/main" id="{03243A44-BB9F-49F8-8679-907AD964543C}"/>
            </a:ext>
          </a:extLst>
        </xdr:cNvPr>
        <xdr:cNvSpPr/>
      </xdr:nvSpPr>
      <xdr:spPr>
        <a:xfrm>
          <a:off x="2857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64</xdr:row>
      <xdr:rowOff>130628</xdr:rowOff>
    </xdr:from>
    <xdr:to>
      <xdr:col>19</xdr:col>
      <xdr:colOff>177800</xdr:colOff>
      <xdr:row>64</xdr:row>
      <xdr:rowOff>130628</xdr:rowOff>
    </xdr:to>
    <xdr:cxnSp macro="">
      <xdr:nvCxnSpPr>
        <xdr:cNvPr id="95" name="直線コネクタ 94">
          <a:extLst>
            <a:ext uri="{FF2B5EF4-FFF2-40B4-BE49-F238E27FC236}">
              <a16:creationId xmlns:a16="http://schemas.microsoft.com/office/drawing/2014/main" id="{F8AC2DDC-DFED-4BD7-8CF2-91E9687442EA}"/>
            </a:ext>
          </a:extLst>
        </xdr:cNvPr>
        <xdr:cNvCxnSpPr/>
      </xdr:nvCxnSpPr>
      <xdr:spPr>
        <a:xfrm>
          <a:off x="2908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64</xdr:row>
      <xdr:rowOff>79828</xdr:rowOff>
    </xdr:from>
    <xdr:to>
      <xdr:col>10</xdr:col>
      <xdr:colOff>165100</xdr:colOff>
      <xdr:row>65</xdr:row>
      <xdr:rowOff>9978</xdr:rowOff>
    </xdr:to>
    <xdr:sp macro="" textlink="">
      <xdr:nvSpPr>
        <xdr:cNvPr id="96" name="楕円 95">
          <a:extLst>
            <a:ext uri="{FF2B5EF4-FFF2-40B4-BE49-F238E27FC236}">
              <a16:creationId xmlns:a16="http://schemas.microsoft.com/office/drawing/2014/main" id="{F91919EB-E370-4060-A423-33F9243602D1}"/>
            </a:ext>
          </a:extLst>
        </xdr:cNvPr>
        <xdr:cNvSpPr/>
      </xdr:nvSpPr>
      <xdr:spPr>
        <a:xfrm>
          <a:off x="1968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64</xdr:row>
      <xdr:rowOff>130628</xdr:rowOff>
    </xdr:from>
    <xdr:to>
      <xdr:col>15</xdr:col>
      <xdr:colOff>50800</xdr:colOff>
      <xdr:row>64</xdr:row>
      <xdr:rowOff>130628</xdr:rowOff>
    </xdr:to>
    <xdr:cxnSp macro="">
      <xdr:nvCxnSpPr>
        <xdr:cNvPr id="97" name="直線コネクタ 96">
          <a:extLst>
            <a:ext uri="{FF2B5EF4-FFF2-40B4-BE49-F238E27FC236}">
              <a16:creationId xmlns:a16="http://schemas.microsoft.com/office/drawing/2014/main" id="{925C2F5B-D506-4DD9-824B-0B074584FCDE}"/>
            </a:ext>
          </a:extLst>
        </xdr:cNvPr>
        <xdr:cNvCxnSpPr/>
      </xdr:nvCxnSpPr>
      <xdr:spPr>
        <a:xfrm>
          <a:off x="2019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64</xdr:row>
      <xdr:rowOff>79828</xdr:rowOff>
    </xdr:from>
    <xdr:to>
      <xdr:col>6</xdr:col>
      <xdr:colOff>38100</xdr:colOff>
      <xdr:row>65</xdr:row>
      <xdr:rowOff>9978</xdr:rowOff>
    </xdr:to>
    <xdr:sp macro="" textlink="">
      <xdr:nvSpPr>
        <xdr:cNvPr id="98" name="楕円 97">
          <a:extLst>
            <a:ext uri="{FF2B5EF4-FFF2-40B4-BE49-F238E27FC236}">
              <a16:creationId xmlns:a16="http://schemas.microsoft.com/office/drawing/2014/main" id="{5A2836A7-009E-415D-B3BE-75B29601026D}"/>
            </a:ext>
          </a:extLst>
        </xdr:cNvPr>
        <xdr:cNvSpPr/>
      </xdr:nvSpPr>
      <xdr:spPr>
        <a:xfrm>
          <a:off x="10795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64</xdr:row>
      <xdr:rowOff>130628</xdr:rowOff>
    </xdr:from>
    <xdr:to>
      <xdr:col>10</xdr:col>
      <xdr:colOff>114300</xdr:colOff>
      <xdr:row>64</xdr:row>
      <xdr:rowOff>130628</xdr:rowOff>
    </xdr:to>
    <xdr:cxnSp macro="">
      <xdr:nvCxnSpPr>
        <xdr:cNvPr id="99" name="直線コネクタ 98">
          <a:extLst>
            <a:ext uri="{FF2B5EF4-FFF2-40B4-BE49-F238E27FC236}">
              <a16:creationId xmlns:a16="http://schemas.microsoft.com/office/drawing/2014/main" id="{EF296884-C49C-4EE2-A124-7295DAF1D1D8}"/>
            </a:ext>
          </a:extLst>
        </xdr:cNvPr>
        <xdr:cNvCxnSpPr/>
      </xdr:nvCxnSpPr>
      <xdr:spPr>
        <a:xfrm>
          <a:off x="1130300" y="11103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122844</xdr:rowOff>
    </xdr:from>
    <xdr:ext cx="405111" cy="259045"/>
    <xdr:sp macro="" textlink="">
      <xdr:nvSpPr>
        <xdr:cNvPr id="100" name="n_1aveValue【体育館・プール】&#10;有形固定資産減価償却率">
          <a:extLst>
            <a:ext uri="{FF2B5EF4-FFF2-40B4-BE49-F238E27FC236}">
              <a16:creationId xmlns:a16="http://schemas.microsoft.com/office/drawing/2014/main" id="{1D72DAED-955D-439F-801B-5B3968C61C1F}"/>
            </a:ext>
          </a:extLst>
        </xdr:cNvPr>
        <xdr:cNvSpPr txBox="1"/>
      </xdr:nvSpPr>
      <xdr:spPr>
        <a:xfrm>
          <a:off x="3582044" y="1006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82023</xdr:rowOff>
    </xdr:from>
    <xdr:ext cx="405111" cy="259045"/>
    <xdr:sp macro="" textlink="">
      <xdr:nvSpPr>
        <xdr:cNvPr id="101" name="n_2aveValue【体育館・プール】&#10;有形固定資産減価償却率">
          <a:extLst>
            <a:ext uri="{FF2B5EF4-FFF2-40B4-BE49-F238E27FC236}">
              <a16:creationId xmlns:a16="http://schemas.microsoft.com/office/drawing/2014/main" id="{BCE2D842-5952-49F7-A1E4-AF36390471BE}"/>
            </a:ext>
          </a:extLst>
        </xdr:cNvPr>
        <xdr:cNvSpPr txBox="1"/>
      </xdr:nvSpPr>
      <xdr:spPr>
        <a:xfrm>
          <a:off x="2705744" y="10369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70593</xdr:rowOff>
    </xdr:from>
    <xdr:ext cx="405111" cy="259045"/>
    <xdr:sp macro="" textlink="">
      <xdr:nvSpPr>
        <xdr:cNvPr id="102" name="n_3aveValue【体育館・プール】&#10;有形固定資産減価償却率">
          <a:extLst>
            <a:ext uri="{FF2B5EF4-FFF2-40B4-BE49-F238E27FC236}">
              <a16:creationId xmlns:a16="http://schemas.microsoft.com/office/drawing/2014/main" id="{30C23137-D144-4600-A5A5-7280ED2D70D4}"/>
            </a:ext>
          </a:extLst>
        </xdr:cNvPr>
        <xdr:cNvSpPr txBox="1"/>
      </xdr:nvSpPr>
      <xdr:spPr>
        <a:xfrm>
          <a:off x="1816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88554</xdr:rowOff>
    </xdr:from>
    <xdr:ext cx="405111" cy="259045"/>
    <xdr:sp macro="" textlink="">
      <xdr:nvSpPr>
        <xdr:cNvPr id="103" name="n_4aveValue【体育館・プール】&#10;有形固定資産減価償却率">
          <a:extLst>
            <a:ext uri="{FF2B5EF4-FFF2-40B4-BE49-F238E27FC236}">
              <a16:creationId xmlns:a16="http://schemas.microsoft.com/office/drawing/2014/main" id="{B1BD4A6D-6510-4BFA-8A50-9C558865C916}"/>
            </a:ext>
          </a:extLst>
        </xdr:cNvPr>
        <xdr:cNvSpPr txBox="1"/>
      </xdr:nvSpPr>
      <xdr:spPr>
        <a:xfrm>
          <a:off x="927744" y="10375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120727</xdr:colOff>
      <xdr:row>65</xdr:row>
      <xdr:rowOff>1105</xdr:rowOff>
    </xdr:from>
    <xdr:ext cx="469744" cy="259045"/>
    <xdr:sp macro="" textlink="">
      <xdr:nvSpPr>
        <xdr:cNvPr id="104" name="n_1mainValue【体育館・プール】&#10;有形固定資産減価償却率">
          <a:extLst>
            <a:ext uri="{FF2B5EF4-FFF2-40B4-BE49-F238E27FC236}">
              <a16:creationId xmlns:a16="http://schemas.microsoft.com/office/drawing/2014/main" id="{10C7E03C-916E-4AEE-97C0-972E00020879}"/>
            </a:ext>
          </a:extLst>
        </xdr:cNvPr>
        <xdr:cNvSpPr txBox="1"/>
      </xdr:nvSpPr>
      <xdr:spPr>
        <a:xfrm>
          <a:off x="35497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65</xdr:row>
      <xdr:rowOff>1105</xdr:rowOff>
    </xdr:from>
    <xdr:ext cx="469744" cy="259045"/>
    <xdr:sp macro="" textlink="">
      <xdr:nvSpPr>
        <xdr:cNvPr id="105" name="n_2mainValue【体育館・プール】&#10;有形固定資産減価償却率">
          <a:extLst>
            <a:ext uri="{FF2B5EF4-FFF2-40B4-BE49-F238E27FC236}">
              <a16:creationId xmlns:a16="http://schemas.microsoft.com/office/drawing/2014/main" id="{35B85DF0-3D01-495B-80FD-7FDA6BE2DEFA}"/>
            </a:ext>
          </a:extLst>
        </xdr:cNvPr>
        <xdr:cNvSpPr txBox="1"/>
      </xdr:nvSpPr>
      <xdr:spPr>
        <a:xfrm>
          <a:off x="2673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65</xdr:row>
      <xdr:rowOff>1105</xdr:rowOff>
    </xdr:from>
    <xdr:ext cx="469744" cy="259045"/>
    <xdr:sp macro="" textlink="">
      <xdr:nvSpPr>
        <xdr:cNvPr id="106" name="n_3mainValue【体育館・プール】&#10;有形固定資産減価償却率">
          <a:extLst>
            <a:ext uri="{FF2B5EF4-FFF2-40B4-BE49-F238E27FC236}">
              <a16:creationId xmlns:a16="http://schemas.microsoft.com/office/drawing/2014/main" id="{EB195881-453B-4344-AD72-F7FE028A743D}"/>
            </a:ext>
          </a:extLst>
        </xdr:cNvPr>
        <xdr:cNvSpPr txBox="1"/>
      </xdr:nvSpPr>
      <xdr:spPr>
        <a:xfrm>
          <a:off x="1784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65</xdr:row>
      <xdr:rowOff>1105</xdr:rowOff>
    </xdr:from>
    <xdr:ext cx="469744" cy="259045"/>
    <xdr:sp macro="" textlink="">
      <xdr:nvSpPr>
        <xdr:cNvPr id="107" name="n_4mainValue【体育館・プール】&#10;有形固定資産減価償却率">
          <a:extLst>
            <a:ext uri="{FF2B5EF4-FFF2-40B4-BE49-F238E27FC236}">
              <a16:creationId xmlns:a16="http://schemas.microsoft.com/office/drawing/2014/main" id="{56FF1CC2-0483-461B-8C76-CB4BA260C912}"/>
            </a:ext>
          </a:extLst>
        </xdr:cNvPr>
        <xdr:cNvSpPr txBox="1"/>
      </xdr:nvSpPr>
      <xdr:spPr>
        <a:xfrm>
          <a:off x="895427" y="1114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51DD10D0-3F32-4270-8DC8-FD6D7FFD0632}"/>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14407166-CD21-4AF4-B803-312D3AF4DAB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39E8FC3A-BDF5-4CC5-9759-72CA8849110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B3C1FFD4-5E16-45D3-B092-18AA9117D9DD}"/>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A5A42D8B-3C06-47CE-82DB-48D56B37417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E1BF6A42-38EE-4C30-848A-970634DDAD94}"/>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BB7C9E-8B98-4DFD-9E23-83DFD43961B1}"/>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3604396-EAB6-40C9-BDBD-CB5401A475D2}"/>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A70C66DD-8D54-4501-9A6F-64751FDF2C8C}"/>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3AB6A656-10B4-49C3-B159-A5F433F255AA}"/>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EC510A74-8786-48DF-84E4-71D44DDD8B4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0723D89E-14D7-4F1A-B61B-F4AC10FFD6E2}"/>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903741F7-75A1-45B2-8FB8-494F8C0115C2}"/>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9FBC887F-3F59-45EA-87FF-3B8865CADAEA}"/>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88A600D6-492F-4496-8C11-5462A26331D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FEE98423-7290-42DB-BE3A-BBCD051E9792}"/>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8EAEDE67-CE97-4ABD-B7E0-CE1FC89DC674}"/>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0B8CB44B-5CD9-478B-B987-6E106B844DA2}"/>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8FB5255D-709B-427C-AEF5-B02F5C4CAA29}"/>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3A68A764-146E-424D-910F-286958D2B28C}"/>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DB476E2D-CE3B-4B21-A010-ED0DB4DBCA1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957F166A-CFCD-47BC-AE67-1AB7A75AB1A8}"/>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AF9D352B-41EA-4A56-8BBF-C775778AFC1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133350</xdr:rowOff>
    </xdr:from>
    <xdr:to>
      <xdr:col>54</xdr:col>
      <xdr:colOff>189865</xdr:colOff>
      <xdr:row>64</xdr:row>
      <xdr:rowOff>24384</xdr:rowOff>
    </xdr:to>
    <xdr:cxnSp macro="">
      <xdr:nvCxnSpPr>
        <xdr:cNvPr id="131" name="直線コネクタ 130">
          <a:extLst>
            <a:ext uri="{FF2B5EF4-FFF2-40B4-BE49-F238E27FC236}">
              <a16:creationId xmlns:a16="http://schemas.microsoft.com/office/drawing/2014/main" id="{109FF822-D729-4D1A-80BC-99CA611C2E0F}"/>
            </a:ext>
          </a:extLst>
        </xdr:cNvPr>
        <xdr:cNvCxnSpPr/>
      </xdr:nvCxnSpPr>
      <xdr:spPr>
        <a:xfrm flipV="1">
          <a:off x="10476865" y="9734550"/>
          <a:ext cx="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28211</xdr:rowOff>
    </xdr:from>
    <xdr:ext cx="469744" cy="259045"/>
    <xdr:sp macro="" textlink="">
      <xdr:nvSpPr>
        <xdr:cNvPr id="132" name="【体育館・プール】&#10;一人当たり面積最小値テキスト">
          <a:extLst>
            <a:ext uri="{FF2B5EF4-FFF2-40B4-BE49-F238E27FC236}">
              <a16:creationId xmlns:a16="http://schemas.microsoft.com/office/drawing/2014/main" id="{5EAB7494-CE4B-4FF0-A452-A68C82448A05}"/>
            </a:ext>
          </a:extLst>
        </xdr:cNvPr>
        <xdr:cNvSpPr txBox="1"/>
      </xdr:nvSpPr>
      <xdr:spPr>
        <a:xfrm>
          <a:off x="10515600"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24384</xdr:rowOff>
    </xdr:from>
    <xdr:to>
      <xdr:col>55</xdr:col>
      <xdr:colOff>88900</xdr:colOff>
      <xdr:row>64</xdr:row>
      <xdr:rowOff>24384</xdr:rowOff>
    </xdr:to>
    <xdr:cxnSp macro="">
      <xdr:nvCxnSpPr>
        <xdr:cNvPr id="133" name="直線コネクタ 132">
          <a:extLst>
            <a:ext uri="{FF2B5EF4-FFF2-40B4-BE49-F238E27FC236}">
              <a16:creationId xmlns:a16="http://schemas.microsoft.com/office/drawing/2014/main" id="{C3DDC3C2-9DBA-4C2C-A2E2-182283478239}"/>
            </a:ext>
          </a:extLst>
        </xdr:cNvPr>
        <xdr:cNvCxnSpPr/>
      </xdr:nvCxnSpPr>
      <xdr:spPr>
        <a:xfrm>
          <a:off x="10388600" y="10997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80027</xdr:rowOff>
    </xdr:from>
    <xdr:ext cx="469744" cy="259045"/>
    <xdr:sp macro="" textlink="">
      <xdr:nvSpPr>
        <xdr:cNvPr id="134" name="【体育館・プール】&#10;一人当たり面積最大値テキスト">
          <a:extLst>
            <a:ext uri="{FF2B5EF4-FFF2-40B4-BE49-F238E27FC236}">
              <a16:creationId xmlns:a16="http://schemas.microsoft.com/office/drawing/2014/main" id="{324CEBB6-E1CD-46C4-AB83-4D0A54436778}"/>
            </a:ext>
          </a:extLst>
        </xdr:cNvPr>
        <xdr:cNvSpPr txBox="1"/>
      </xdr:nvSpPr>
      <xdr:spPr>
        <a:xfrm>
          <a:off x="10515600" y="9509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133350</xdr:rowOff>
    </xdr:from>
    <xdr:to>
      <xdr:col>55</xdr:col>
      <xdr:colOff>88900</xdr:colOff>
      <xdr:row>56</xdr:row>
      <xdr:rowOff>133350</xdr:rowOff>
    </xdr:to>
    <xdr:cxnSp macro="">
      <xdr:nvCxnSpPr>
        <xdr:cNvPr id="135" name="直線コネクタ 134">
          <a:extLst>
            <a:ext uri="{FF2B5EF4-FFF2-40B4-BE49-F238E27FC236}">
              <a16:creationId xmlns:a16="http://schemas.microsoft.com/office/drawing/2014/main" id="{C0E629F4-0161-433C-B35F-7E86CA9272BE}"/>
            </a:ext>
          </a:extLst>
        </xdr:cNvPr>
        <xdr:cNvCxnSpPr/>
      </xdr:nvCxnSpPr>
      <xdr:spPr>
        <a:xfrm>
          <a:off x="10388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27703</xdr:rowOff>
    </xdr:from>
    <xdr:ext cx="469744" cy="259045"/>
    <xdr:sp macro="" textlink="">
      <xdr:nvSpPr>
        <xdr:cNvPr id="136" name="【体育館・プール】&#10;一人当たり面積平均値テキスト">
          <a:extLst>
            <a:ext uri="{FF2B5EF4-FFF2-40B4-BE49-F238E27FC236}">
              <a16:creationId xmlns:a16="http://schemas.microsoft.com/office/drawing/2014/main" id="{4462C75E-CDFA-4E94-BCA0-3CD0B19CA7E8}"/>
            </a:ext>
          </a:extLst>
        </xdr:cNvPr>
        <xdr:cNvSpPr txBox="1"/>
      </xdr:nvSpPr>
      <xdr:spPr>
        <a:xfrm>
          <a:off x="10515600" y="104861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4826</xdr:rowOff>
    </xdr:from>
    <xdr:to>
      <xdr:col>55</xdr:col>
      <xdr:colOff>50800</xdr:colOff>
      <xdr:row>62</xdr:row>
      <xdr:rowOff>106426</xdr:rowOff>
    </xdr:to>
    <xdr:sp macro="" textlink="">
      <xdr:nvSpPr>
        <xdr:cNvPr id="137" name="フローチャート: 判断 136">
          <a:extLst>
            <a:ext uri="{FF2B5EF4-FFF2-40B4-BE49-F238E27FC236}">
              <a16:creationId xmlns:a16="http://schemas.microsoft.com/office/drawing/2014/main" id="{FA929595-B492-4C86-9BB7-D0033776E228}"/>
            </a:ext>
          </a:extLst>
        </xdr:cNvPr>
        <xdr:cNvSpPr/>
      </xdr:nvSpPr>
      <xdr:spPr>
        <a:xfrm>
          <a:off x="10426700" y="10634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157988</xdr:rowOff>
    </xdr:from>
    <xdr:to>
      <xdr:col>50</xdr:col>
      <xdr:colOff>165100</xdr:colOff>
      <xdr:row>62</xdr:row>
      <xdr:rowOff>88138</xdr:rowOff>
    </xdr:to>
    <xdr:sp macro="" textlink="">
      <xdr:nvSpPr>
        <xdr:cNvPr id="138" name="フローチャート: 判断 137">
          <a:extLst>
            <a:ext uri="{FF2B5EF4-FFF2-40B4-BE49-F238E27FC236}">
              <a16:creationId xmlns:a16="http://schemas.microsoft.com/office/drawing/2014/main" id="{016A5D88-9616-4E7B-ACDE-13DF5766B2DC}"/>
            </a:ext>
          </a:extLst>
        </xdr:cNvPr>
        <xdr:cNvSpPr/>
      </xdr:nvSpPr>
      <xdr:spPr>
        <a:xfrm>
          <a:off x="9588500" y="1061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7493</xdr:rowOff>
    </xdr:from>
    <xdr:to>
      <xdr:col>46</xdr:col>
      <xdr:colOff>38100</xdr:colOff>
      <xdr:row>62</xdr:row>
      <xdr:rowOff>109093</xdr:rowOff>
    </xdr:to>
    <xdr:sp macro="" textlink="">
      <xdr:nvSpPr>
        <xdr:cNvPr id="139" name="フローチャート: 判断 138">
          <a:extLst>
            <a:ext uri="{FF2B5EF4-FFF2-40B4-BE49-F238E27FC236}">
              <a16:creationId xmlns:a16="http://schemas.microsoft.com/office/drawing/2014/main" id="{B7F62326-9A90-4741-9480-BA480D23B37A}"/>
            </a:ext>
          </a:extLst>
        </xdr:cNvPr>
        <xdr:cNvSpPr/>
      </xdr:nvSpPr>
      <xdr:spPr>
        <a:xfrm>
          <a:off x="8699500" y="1063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127127</xdr:rowOff>
    </xdr:from>
    <xdr:to>
      <xdr:col>41</xdr:col>
      <xdr:colOff>101600</xdr:colOff>
      <xdr:row>62</xdr:row>
      <xdr:rowOff>57277</xdr:rowOff>
    </xdr:to>
    <xdr:sp macro="" textlink="">
      <xdr:nvSpPr>
        <xdr:cNvPr id="140" name="フローチャート: 判断 139">
          <a:extLst>
            <a:ext uri="{FF2B5EF4-FFF2-40B4-BE49-F238E27FC236}">
              <a16:creationId xmlns:a16="http://schemas.microsoft.com/office/drawing/2014/main" id="{8AC1482A-8F54-4511-93E3-7F497E9DB242}"/>
            </a:ext>
          </a:extLst>
        </xdr:cNvPr>
        <xdr:cNvSpPr/>
      </xdr:nvSpPr>
      <xdr:spPr>
        <a:xfrm>
          <a:off x="7810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56642</xdr:rowOff>
    </xdr:from>
    <xdr:to>
      <xdr:col>36</xdr:col>
      <xdr:colOff>165100</xdr:colOff>
      <xdr:row>62</xdr:row>
      <xdr:rowOff>158242</xdr:rowOff>
    </xdr:to>
    <xdr:sp macro="" textlink="">
      <xdr:nvSpPr>
        <xdr:cNvPr id="141" name="フローチャート: 判断 140">
          <a:extLst>
            <a:ext uri="{FF2B5EF4-FFF2-40B4-BE49-F238E27FC236}">
              <a16:creationId xmlns:a16="http://schemas.microsoft.com/office/drawing/2014/main" id="{8E196D49-41FE-47D9-AF7F-436D3E64864F}"/>
            </a:ext>
          </a:extLst>
        </xdr:cNvPr>
        <xdr:cNvSpPr/>
      </xdr:nvSpPr>
      <xdr:spPr>
        <a:xfrm>
          <a:off x="6921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B83086B-9F41-4E58-B052-43E4C2065A19}"/>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B113F5B9-A2CD-444A-B0E3-E871299DEDF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784C98D6-199F-4516-ACF7-B210E900CE3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7239EA83-6A21-44B0-AC31-DD5E0D694732}"/>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891E8412-A2CC-4B73-B77C-4870B7BE1BA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45593</xdr:rowOff>
    </xdr:from>
    <xdr:to>
      <xdr:col>55</xdr:col>
      <xdr:colOff>50800</xdr:colOff>
      <xdr:row>62</xdr:row>
      <xdr:rowOff>147193</xdr:rowOff>
    </xdr:to>
    <xdr:sp macro="" textlink="">
      <xdr:nvSpPr>
        <xdr:cNvPr id="147" name="楕円 146">
          <a:extLst>
            <a:ext uri="{FF2B5EF4-FFF2-40B4-BE49-F238E27FC236}">
              <a16:creationId xmlns:a16="http://schemas.microsoft.com/office/drawing/2014/main" id="{680E0CC6-798E-466C-AFE5-D8FEE9A47427}"/>
            </a:ext>
          </a:extLst>
        </xdr:cNvPr>
        <xdr:cNvSpPr/>
      </xdr:nvSpPr>
      <xdr:spPr>
        <a:xfrm>
          <a:off x="10426700" y="1067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24020</xdr:rowOff>
    </xdr:from>
    <xdr:ext cx="469744" cy="259045"/>
    <xdr:sp macro="" textlink="">
      <xdr:nvSpPr>
        <xdr:cNvPr id="148" name="【体育館・プール】&#10;一人当たり面積該当値テキスト">
          <a:extLst>
            <a:ext uri="{FF2B5EF4-FFF2-40B4-BE49-F238E27FC236}">
              <a16:creationId xmlns:a16="http://schemas.microsoft.com/office/drawing/2014/main" id="{5FF56818-405F-482E-8610-CFD59557159E}"/>
            </a:ext>
          </a:extLst>
        </xdr:cNvPr>
        <xdr:cNvSpPr txBox="1"/>
      </xdr:nvSpPr>
      <xdr:spPr>
        <a:xfrm>
          <a:off x="10515600" y="10653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49022</xdr:rowOff>
    </xdr:from>
    <xdr:to>
      <xdr:col>50</xdr:col>
      <xdr:colOff>165100</xdr:colOff>
      <xdr:row>62</xdr:row>
      <xdr:rowOff>150622</xdr:rowOff>
    </xdr:to>
    <xdr:sp macro="" textlink="">
      <xdr:nvSpPr>
        <xdr:cNvPr id="149" name="楕円 148">
          <a:extLst>
            <a:ext uri="{FF2B5EF4-FFF2-40B4-BE49-F238E27FC236}">
              <a16:creationId xmlns:a16="http://schemas.microsoft.com/office/drawing/2014/main" id="{558E7C63-D779-42F6-BA2D-2B63C3DC6748}"/>
            </a:ext>
          </a:extLst>
        </xdr:cNvPr>
        <xdr:cNvSpPr/>
      </xdr:nvSpPr>
      <xdr:spPr>
        <a:xfrm>
          <a:off x="9588500" y="1067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96393</xdr:rowOff>
    </xdr:from>
    <xdr:to>
      <xdr:col>55</xdr:col>
      <xdr:colOff>0</xdr:colOff>
      <xdr:row>62</xdr:row>
      <xdr:rowOff>99822</xdr:rowOff>
    </xdr:to>
    <xdr:cxnSp macro="">
      <xdr:nvCxnSpPr>
        <xdr:cNvPr id="150" name="直線コネクタ 149">
          <a:extLst>
            <a:ext uri="{FF2B5EF4-FFF2-40B4-BE49-F238E27FC236}">
              <a16:creationId xmlns:a16="http://schemas.microsoft.com/office/drawing/2014/main" id="{44BE9ABB-AA24-458A-BC3C-EC1458ADCA7B}"/>
            </a:ext>
          </a:extLst>
        </xdr:cNvPr>
        <xdr:cNvCxnSpPr/>
      </xdr:nvCxnSpPr>
      <xdr:spPr>
        <a:xfrm flipV="1">
          <a:off x="9639300" y="10726293"/>
          <a:ext cx="8382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130937</xdr:rowOff>
    </xdr:from>
    <xdr:to>
      <xdr:col>46</xdr:col>
      <xdr:colOff>38100</xdr:colOff>
      <xdr:row>63</xdr:row>
      <xdr:rowOff>61087</xdr:rowOff>
    </xdr:to>
    <xdr:sp macro="" textlink="">
      <xdr:nvSpPr>
        <xdr:cNvPr id="151" name="楕円 150">
          <a:extLst>
            <a:ext uri="{FF2B5EF4-FFF2-40B4-BE49-F238E27FC236}">
              <a16:creationId xmlns:a16="http://schemas.microsoft.com/office/drawing/2014/main" id="{7DC8046E-8869-46D2-9E6E-6CE63C9C60BC}"/>
            </a:ext>
          </a:extLst>
        </xdr:cNvPr>
        <xdr:cNvSpPr/>
      </xdr:nvSpPr>
      <xdr:spPr>
        <a:xfrm>
          <a:off x="8699500" y="10760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99822</xdr:rowOff>
    </xdr:from>
    <xdr:to>
      <xdr:col>50</xdr:col>
      <xdr:colOff>114300</xdr:colOff>
      <xdr:row>63</xdr:row>
      <xdr:rowOff>10287</xdr:rowOff>
    </xdr:to>
    <xdr:cxnSp macro="">
      <xdr:nvCxnSpPr>
        <xdr:cNvPr id="152" name="直線コネクタ 151">
          <a:extLst>
            <a:ext uri="{FF2B5EF4-FFF2-40B4-BE49-F238E27FC236}">
              <a16:creationId xmlns:a16="http://schemas.microsoft.com/office/drawing/2014/main" id="{91A2A0DC-00DD-45E1-A0A6-79DFCAD48558}"/>
            </a:ext>
          </a:extLst>
        </xdr:cNvPr>
        <xdr:cNvCxnSpPr/>
      </xdr:nvCxnSpPr>
      <xdr:spPr>
        <a:xfrm flipV="1">
          <a:off x="8750300" y="10729722"/>
          <a:ext cx="889000" cy="81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133604</xdr:rowOff>
    </xdr:from>
    <xdr:to>
      <xdr:col>41</xdr:col>
      <xdr:colOff>101600</xdr:colOff>
      <xdr:row>63</xdr:row>
      <xdr:rowOff>63754</xdr:rowOff>
    </xdr:to>
    <xdr:sp macro="" textlink="">
      <xdr:nvSpPr>
        <xdr:cNvPr id="153" name="楕円 152">
          <a:extLst>
            <a:ext uri="{FF2B5EF4-FFF2-40B4-BE49-F238E27FC236}">
              <a16:creationId xmlns:a16="http://schemas.microsoft.com/office/drawing/2014/main" id="{58762BFB-9F51-4912-88B1-B918A1260F97}"/>
            </a:ext>
          </a:extLst>
        </xdr:cNvPr>
        <xdr:cNvSpPr/>
      </xdr:nvSpPr>
      <xdr:spPr>
        <a:xfrm>
          <a:off x="78105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10287</xdr:rowOff>
    </xdr:from>
    <xdr:to>
      <xdr:col>45</xdr:col>
      <xdr:colOff>177800</xdr:colOff>
      <xdr:row>63</xdr:row>
      <xdr:rowOff>12954</xdr:rowOff>
    </xdr:to>
    <xdr:cxnSp macro="">
      <xdr:nvCxnSpPr>
        <xdr:cNvPr id="154" name="直線コネクタ 153">
          <a:extLst>
            <a:ext uri="{FF2B5EF4-FFF2-40B4-BE49-F238E27FC236}">
              <a16:creationId xmlns:a16="http://schemas.microsoft.com/office/drawing/2014/main" id="{1EF0D3D3-C390-4008-ACAA-CA7FE8FD59D9}"/>
            </a:ext>
          </a:extLst>
        </xdr:cNvPr>
        <xdr:cNvCxnSpPr/>
      </xdr:nvCxnSpPr>
      <xdr:spPr>
        <a:xfrm flipV="1">
          <a:off x="7861300" y="10811637"/>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138557</xdr:rowOff>
    </xdr:from>
    <xdr:to>
      <xdr:col>36</xdr:col>
      <xdr:colOff>165100</xdr:colOff>
      <xdr:row>63</xdr:row>
      <xdr:rowOff>68707</xdr:rowOff>
    </xdr:to>
    <xdr:sp macro="" textlink="">
      <xdr:nvSpPr>
        <xdr:cNvPr id="155" name="楕円 154">
          <a:extLst>
            <a:ext uri="{FF2B5EF4-FFF2-40B4-BE49-F238E27FC236}">
              <a16:creationId xmlns:a16="http://schemas.microsoft.com/office/drawing/2014/main" id="{B02354A3-3EB7-463C-BD1F-7A8D7B488E5C}"/>
            </a:ext>
          </a:extLst>
        </xdr:cNvPr>
        <xdr:cNvSpPr/>
      </xdr:nvSpPr>
      <xdr:spPr>
        <a:xfrm>
          <a:off x="6921500" y="1076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12954</xdr:rowOff>
    </xdr:from>
    <xdr:to>
      <xdr:col>41</xdr:col>
      <xdr:colOff>50800</xdr:colOff>
      <xdr:row>63</xdr:row>
      <xdr:rowOff>17907</xdr:rowOff>
    </xdr:to>
    <xdr:cxnSp macro="">
      <xdr:nvCxnSpPr>
        <xdr:cNvPr id="156" name="直線コネクタ 155">
          <a:extLst>
            <a:ext uri="{FF2B5EF4-FFF2-40B4-BE49-F238E27FC236}">
              <a16:creationId xmlns:a16="http://schemas.microsoft.com/office/drawing/2014/main" id="{81FBFE0E-BC4C-4C45-A2CE-DBFD45895C84}"/>
            </a:ext>
          </a:extLst>
        </xdr:cNvPr>
        <xdr:cNvCxnSpPr/>
      </xdr:nvCxnSpPr>
      <xdr:spPr>
        <a:xfrm flipV="1">
          <a:off x="6972300" y="10814304"/>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104665</xdr:rowOff>
    </xdr:from>
    <xdr:ext cx="469744" cy="259045"/>
    <xdr:sp macro="" textlink="">
      <xdr:nvSpPr>
        <xdr:cNvPr id="157" name="n_1aveValue【体育館・プール】&#10;一人当たり面積">
          <a:extLst>
            <a:ext uri="{FF2B5EF4-FFF2-40B4-BE49-F238E27FC236}">
              <a16:creationId xmlns:a16="http://schemas.microsoft.com/office/drawing/2014/main" id="{A3645DA6-11D6-4CAD-A798-669ADF04E3AC}"/>
            </a:ext>
          </a:extLst>
        </xdr:cNvPr>
        <xdr:cNvSpPr txBox="1"/>
      </xdr:nvSpPr>
      <xdr:spPr>
        <a:xfrm>
          <a:off x="9391727" y="1039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125620</xdr:rowOff>
    </xdr:from>
    <xdr:ext cx="469744" cy="259045"/>
    <xdr:sp macro="" textlink="">
      <xdr:nvSpPr>
        <xdr:cNvPr id="158" name="n_2aveValue【体育館・プール】&#10;一人当たり面積">
          <a:extLst>
            <a:ext uri="{FF2B5EF4-FFF2-40B4-BE49-F238E27FC236}">
              <a16:creationId xmlns:a16="http://schemas.microsoft.com/office/drawing/2014/main" id="{A1F25BD8-6490-4E7F-9D30-4588BDBADB15}"/>
            </a:ext>
          </a:extLst>
        </xdr:cNvPr>
        <xdr:cNvSpPr txBox="1"/>
      </xdr:nvSpPr>
      <xdr:spPr>
        <a:xfrm>
          <a:off x="8515427" y="1041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73804</xdr:rowOff>
    </xdr:from>
    <xdr:ext cx="469744" cy="259045"/>
    <xdr:sp macro="" textlink="">
      <xdr:nvSpPr>
        <xdr:cNvPr id="159" name="n_3aveValue【体育館・プール】&#10;一人当たり面積">
          <a:extLst>
            <a:ext uri="{FF2B5EF4-FFF2-40B4-BE49-F238E27FC236}">
              <a16:creationId xmlns:a16="http://schemas.microsoft.com/office/drawing/2014/main" id="{4611CCB6-5F96-45C1-9B25-89A8A4A294EF}"/>
            </a:ext>
          </a:extLst>
        </xdr:cNvPr>
        <xdr:cNvSpPr txBox="1"/>
      </xdr:nvSpPr>
      <xdr:spPr>
        <a:xfrm>
          <a:off x="7626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3319</xdr:rowOff>
    </xdr:from>
    <xdr:ext cx="469744" cy="259045"/>
    <xdr:sp macro="" textlink="">
      <xdr:nvSpPr>
        <xdr:cNvPr id="160" name="n_4aveValue【体育館・プール】&#10;一人当たり面積">
          <a:extLst>
            <a:ext uri="{FF2B5EF4-FFF2-40B4-BE49-F238E27FC236}">
              <a16:creationId xmlns:a16="http://schemas.microsoft.com/office/drawing/2014/main" id="{0A42FF8B-1CD7-4503-88A6-124BEEEF89BB}"/>
            </a:ext>
          </a:extLst>
        </xdr:cNvPr>
        <xdr:cNvSpPr txBox="1"/>
      </xdr:nvSpPr>
      <xdr:spPr>
        <a:xfrm>
          <a:off x="6737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141749</xdr:rowOff>
    </xdr:from>
    <xdr:ext cx="469744" cy="259045"/>
    <xdr:sp macro="" textlink="">
      <xdr:nvSpPr>
        <xdr:cNvPr id="161" name="n_1mainValue【体育館・プール】&#10;一人当たり面積">
          <a:extLst>
            <a:ext uri="{FF2B5EF4-FFF2-40B4-BE49-F238E27FC236}">
              <a16:creationId xmlns:a16="http://schemas.microsoft.com/office/drawing/2014/main" id="{F68E426C-EBEE-42BB-BBF5-D2A4C8DAA4B2}"/>
            </a:ext>
          </a:extLst>
        </xdr:cNvPr>
        <xdr:cNvSpPr txBox="1"/>
      </xdr:nvSpPr>
      <xdr:spPr>
        <a:xfrm>
          <a:off x="9391727" y="1077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52214</xdr:rowOff>
    </xdr:from>
    <xdr:ext cx="469744" cy="259045"/>
    <xdr:sp macro="" textlink="">
      <xdr:nvSpPr>
        <xdr:cNvPr id="162" name="n_2mainValue【体育館・プール】&#10;一人当たり面積">
          <a:extLst>
            <a:ext uri="{FF2B5EF4-FFF2-40B4-BE49-F238E27FC236}">
              <a16:creationId xmlns:a16="http://schemas.microsoft.com/office/drawing/2014/main" id="{00E3B858-5DCD-4014-A113-9808AE91C0BA}"/>
            </a:ext>
          </a:extLst>
        </xdr:cNvPr>
        <xdr:cNvSpPr txBox="1"/>
      </xdr:nvSpPr>
      <xdr:spPr>
        <a:xfrm>
          <a:off x="8515427" y="1085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54881</xdr:rowOff>
    </xdr:from>
    <xdr:ext cx="469744" cy="259045"/>
    <xdr:sp macro="" textlink="">
      <xdr:nvSpPr>
        <xdr:cNvPr id="163" name="n_3mainValue【体育館・プール】&#10;一人当たり面積">
          <a:extLst>
            <a:ext uri="{FF2B5EF4-FFF2-40B4-BE49-F238E27FC236}">
              <a16:creationId xmlns:a16="http://schemas.microsoft.com/office/drawing/2014/main" id="{56A03FAE-D4A7-4080-86D2-1DF7C4EE54E3}"/>
            </a:ext>
          </a:extLst>
        </xdr:cNvPr>
        <xdr:cNvSpPr txBox="1"/>
      </xdr:nvSpPr>
      <xdr:spPr>
        <a:xfrm>
          <a:off x="7626427" y="1085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59834</xdr:rowOff>
    </xdr:from>
    <xdr:ext cx="469744" cy="259045"/>
    <xdr:sp macro="" textlink="">
      <xdr:nvSpPr>
        <xdr:cNvPr id="164" name="n_4mainValue【体育館・プール】&#10;一人当たり面積">
          <a:extLst>
            <a:ext uri="{FF2B5EF4-FFF2-40B4-BE49-F238E27FC236}">
              <a16:creationId xmlns:a16="http://schemas.microsoft.com/office/drawing/2014/main" id="{160AA224-BD1B-4017-B886-F603339720DF}"/>
            </a:ext>
          </a:extLst>
        </xdr:cNvPr>
        <xdr:cNvSpPr txBox="1"/>
      </xdr:nvSpPr>
      <xdr:spPr>
        <a:xfrm>
          <a:off x="6737427" y="1086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07F489D3-D6EF-4B78-AC63-CEDCADC801E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59F74A5C-A7E5-4B0D-8EF7-6E572434AAC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52DC981B-E374-4D0D-9269-CA619079D057}"/>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03F5F0F5-3ACB-4173-837A-80D1F72E6DC1}"/>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CB5B3C01-D254-46BD-9257-A723AB2F9A8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40BEE53E-1F41-4E22-ACA4-F6594D8FFF8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C4C1A753-23FD-4D6F-B058-8A5CC81F6B88}"/>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45E01942-4621-4205-AB92-C143936A879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FEFD7106-5C8A-4815-B1A2-C360EE285FC1}"/>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DD072935-1D64-412E-961A-68344A21C3AE}"/>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30B3FE79-AC71-4DAD-84FF-46F1C2CEBE59}"/>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8C8303A8-4F75-4937-BC0E-F6BA7D488AFB}"/>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AC03FB13-90D7-4E43-934B-D24156F925A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6983A58A-9131-4A76-965B-ED3A3C528BDC}"/>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0F87B17F-646E-4268-8CF6-E13C7C13CB3C}"/>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40509ACE-622F-4730-B75C-5CFB7AB5C08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F7D10091-8EED-4A8E-A070-1EF108DA078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194FD601-69F5-425C-9929-1FB0CAA12C31}"/>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D6D15508-F0E9-4EF8-98E8-489A8A0D545D}"/>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02F97890-49E2-493D-B166-3473E82B61E8}"/>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A1A281A2-C451-4601-B8DB-4990026A3B34}"/>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10DE0E3B-06C9-4B63-94D9-06D89CD515E2}"/>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54E6005C-B6EA-422A-B1B3-5CFCE06682B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B177611A-1802-49D6-9070-B2971BC594F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9994B3B5-9D65-4BFA-B208-42F4CC4D362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77288</xdr:rowOff>
    </xdr:from>
    <xdr:to>
      <xdr:col>24</xdr:col>
      <xdr:colOff>62865</xdr:colOff>
      <xdr:row>86</xdr:row>
      <xdr:rowOff>83820</xdr:rowOff>
    </xdr:to>
    <xdr:cxnSp macro="">
      <xdr:nvCxnSpPr>
        <xdr:cNvPr id="190" name="直線コネクタ 189">
          <a:extLst>
            <a:ext uri="{FF2B5EF4-FFF2-40B4-BE49-F238E27FC236}">
              <a16:creationId xmlns:a16="http://schemas.microsoft.com/office/drawing/2014/main" id="{03AF22B6-D932-4A04-9DFC-64BE357DCC6F}"/>
            </a:ext>
          </a:extLst>
        </xdr:cNvPr>
        <xdr:cNvCxnSpPr/>
      </xdr:nvCxnSpPr>
      <xdr:spPr>
        <a:xfrm flipV="1">
          <a:off x="4634865" y="13450388"/>
          <a:ext cx="0" cy="1378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87647</xdr:rowOff>
    </xdr:from>
    <xdr:ext cx="405111" cy="259045"/>
    <xdr:sp macro="" textlink="">
      <xdr:nvSpPr>
        <xdr:cNvPr id="191" name="【福祉施設】&#10;有形固定資産減価償却率最小値テキスト">
          <a:extLst>
            <a:ext uri="{FF2B5EF4-FFF2-40B4-BE49-F238E27FC236}">
              <a16:creationId xmlns:a16="http://schemas.microsoft.com/office/drawing/2014/main" id="{0359B513-D3BF-450C-9D48-DDC1E71351E2}"/>
            </a:ext>
          </a:extLst>
        </xdr:cNvPr>
        <xdr:cNvSpPr txBox="1"/>
      </xdr:nvSpPr>
      <xdr:spPr>
        <a:xfrm>
          <a:off x="4673600" y="1483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83820</xdr:rowOff>
    </xdr:from>
    <xdr:to>
      <xdr:col>24</xdr:col>
      <xdr:colOff>152400</xdr:colOff>
      <xdr:row>86</xdr:row>
      <xdr:rowOff>83820</xdr:rowOff>
    </xdr:to>
    <xdr:cxnSp macro="">
      <xdr:nvCxnSpPr>
        <xdr:cNvPr id="192" name="直線コネクタ 191">
          <a:extLst>
            <a:ext uri="{FF2B5EF4-FFF2-40B4-BE49-F238E27FC236}">
              <a16:creationId xmlns:a16="http://schemas.microsoft.com/office/drawing/2014/main" id="{8AF4FB5C-A4A1-45BC-97E5-4AA52B465E6D}"/>
            </a:ext>
          </a:extLst>
        </xdr:cNvPr>
        <xdr:cNvCxnSpPr/>
      </xdr:nvCxnSpPr>
      <xdr:spPr>
        <a:xfrm>
          <a:off x="4546600" y="1482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23965</xdr:rowOff>
    </xdr:from>
    <xdr:ext cx="405111" cy="259045"/>
    <xdr:sp macro="" textlink="">
      <xdr:nvSpPr>
        <xdr:cNvPr id="193" name="【福祉施設】&#10;有形固定資産減価償却率最大値テキスト">
          <a:extLst>
            <a:ext uri="{FF2B5EF4-FFF2-40B4-BE49-F238E27FC236}">
              <a16:creationId xmlns:a16="http://schemas.microsoft.com/office/drawing/2014/main" id="{C39CA3DC-6AAB-4D69-8EF6-71BF7CAE5ECB}"/>
            </a:ext>
          </a:extLst>
        </xdr:cNvPr>
        <xdr:cNvSpPr txBox="1"/>
      </xdr:nvSpPr>
      <xdr:spPr>
        <a:xfrm>
          <a:off x="4673600" y="1322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77288</xdr:rowOff>
    </xdr:from>
    <xdr:to>
      <xdr:col>24</xdr:col>
      <xdr:colOff>152400</xdr:colOff>
      <xdr:row>78</xdr:row>
      <xdr:rowOff>77288</xdr:rowOff>
    </xdr:to>
    <xdr:cxnSp macro="">
      <xdr:nvCxnSpPr>
        <xdr:cNvPr id="194" name="直線コネクタ 193">
          <a:extLst>
            <a:ext uri="{FF2B5EF4-FFF2-40B4-BE49-F238E27FC236}">
              <a16:creationId xmlns:a16="http://schemas.microsoft.com/office/drawing/2014/main" id="{DC2BFE4E-13B4-4E7F-8C50-AB25DDE70BD1}"/>
            </a:ext>
          </a:extLst>
        </xdr:cNvPr>
        <xdr:cNvCxnSpPr/>
      </xdr:nvCxnSpPr>
      <xdr:spPr>
        <a:xfrm>
          <a:off x="4546600" y="1345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165298</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9B08E906-290B-4469-90AE-3A5AE300C209}"/>
            </a:ext>
          </a:extLst>
        </xdr:cNvPr>
        <xdr:cNvSpPr txBox="1"/>
      </xdr:nvSpPr>
      <xdr:spPr>
        <a:xfrm>
          <a:off x="4673600" y="13881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142421</xdr:rowOff>
    </xdr:from>
    <xdr:to>
      <xdr:col>24</xdr:col>
      <xdr:colOff>114300</xdr:colOff>
      <xdr:row>82</xdr:row>
      <xdr:rowOff>72571</xdr:rowOff>
    </xdr:to>
    <xdr:sp macro="" textlink="">
      <xdr:nvSpPr>
        <xdr:cNvPr id="196" name="フローチャート: 判断 195">
          <a:extLst>
            <a:ext uri="{FF2B5EF4-FFF2-40B4-BE49-F238E27FC236}">
              <a16:creationId xmlns:a16="http://schemas.microsoft.com/office/drawing/2014/main" id="{C45CCEBA-2BC4-4ABE-9D85-14DCAD4A0286}"/>
            </a:ext>
          </a:extLst>
        </xdr:cNvPr>
        <xdr:cNvSpPr/>
      </xdr:nvSpPr>
      <xdr:spPr>
        <a:xfrm>
          <a:off x="45847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8527</xdr:rowOff>
    </xdr:from>
    <xdr:to>
      <xdr:col>20</xdr:col>
      <xdr:colOff>38100</xdr:colOff>
      <xdr:row>82</xdr:row>
      <xdr:rowOff>110127</xdr:rowOff>
    </xdr:to>
    <xdr:sp macro="" textlink="">
      <xdr:nvSpPr>
        <xdr:cNvPr id="197" name="フローチャート: 判断 196">
          <a:extLst>
            <a:ext uri="{FF2B5EF4-FFF2-40B4-BE49-F238E27FC236}">
              <a16:creationId xmlns:a16="http://schemas.microsoft.com/office/drawing/2014/main" id="{3753BF78-9674-4E59-B7D4-E3CFFFBB455B}"/>
            </a:ext>
          </a:extLst>
        </xdr:cNvPr>
        <xdr:cNvSpPr/>
      </xdr:nvSpPr>
      <xdr:spPr>
        <a:xfrm>
          <a:off x="3746500" y="1406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33020</xdr:rowOff>
    </xdr:from>
    <xdr:to>
      <xdr:col>15</xdr:col>
      <xdr:colOff>101600</xdr:colOff>
      <xdr:row>82</xdr:row>
      <xdr:rowOff>134620</xdr:rowOff>
    </xdr:to>
    <xdr:sp macro="" textlink="">
      <xdr:nvSpPr>
        <xdr:cNvPr id="198" name="フローチャート: 判断 197">
          <a:extLst>
            <a:ext uri="{FF2B5EF4-FFF2-40B4-BE49-F238E27FC236}">
              <a16:creationId xmlns:a16="http://schemas.microsoft.com/office/drawing/2014/main" id="{49D9CF9F-3D06-488D-AAAC-494E1E1AD2C3}"/>
            </a:ext>
          </a:extLst>
        </xdr:cNvPr>
        <xdr:cNvSpPr/>
      </xdr:nvSpPr>
      <xdr:spPr>
        <a:xfrm>
          <a:off x="28575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160382</xdr:rowOff>
    </xdr:from>
    <xdr:to>
      <xdr:col>10</xdr:col>
      <xdr:colOff>165100</xdr:colOff>
      <xdr:row>82</xdr:row>
      <xdr:rowOff>90532</xdr:rowOff>
    </xdr:to>
    <xdr:sp macro="" textlink="">
      <xdr:nvSpPr>
        <xdr:cNvPr id="199" name="フローチャート: 判断 198">
          <a:extLst>
            <a:ext uri="{FF2B5EF4-FFF2-40B4-BE49-F238E27FC236}">
              <a16:creationId xmlns:a16="http://schemas.microsoft.com/office/drawing/2014/main" id="{048E7FDE-29FC-4A9D-8B15-A20BE5292E12}"/>
            </a:ext>
          </a:extLst>
        </xdr:cNvPr>
        <xdr:cNvSpPr/>
      </xdr:nvSpPr>
      <xdr:spPr>
        <a:xfrm>
          <a:off x="1968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145687</xdr:rowOff>
    </xdr:from>
    <xdr:to>
      <xdr:col>6</xdr:col>
      <xdr:colOff>38100</xdr:colOff>
      <xdr:row>82</xdr:row>
      <xdr:rowOff>75837</xdr:rowOff>
    </xdr:to>
    <xdr:sp macro="" textlink="">
      <xdr:nvSpPr>
        <xdr:cNvPr id="200" name="フローチャート: 判断 199">
          <a:extLst>
            <a:ext uri="{FF2B5EF4-FFF2-40B4-BE49-F238E27FC236}">
              <a16:creationId xmlns:a16="http://schemas.microsoft.com/office/drawing/2014/main" id="{52F6D6BA-2F83-4C62-A18E-F26608184BFD}"/>
            </a:ext>
          </a:extLst>
        </xdr:cNvPr>
        <xdr:cNvSpPr/>
      </xdr:nvSpPr>
      <xdr:spPr>
        <a:xfrm>
          <a:off x="1079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46362768-6808-41CB-BEAB-6C34D38FBBF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C878CEC2-7563-4503-8DE4-6BCB3D05375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D5E6DC0D-B3DF-4E3D-A760-0113B8FA596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EFD7FFB9-A542-41F6-9083-0332067D4966}"/>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89526C8B-B9C4-4EE6-A2AA-12DE26FF964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86905</xdr:rowOff>
    </xdr:from>
    <xdr:to>
      <xdr:col>24</xdr:col>
      <xdr:colOff>114300</xdr:colOff>
      <xdr:row>84</xdr:row>
      <xdr:rowOff>17055</xdr:rowOff>
    </xdr:to>
    <xdr:sp macro="" textlink="">
      <xdr:nvSpPr>
        <xdr:cNvPr id="206" name="楕円 205">
          <a:extLst>
            <a:ext uri="{FF2B5EF4-FFF2-40B4-BE49-F238E27FC236}">
              <a16:creationId xmlns:a16="http://schemas.microsoft.com/office/drawing/2014/main" id="{2BECDD00-8E95-4B49-8F0B-1025200A5CA0}"/>
            </a:ext>
          </a:extLst>
        </xdr:cNvPr>
        <xdr:cNvSpPr/>
      </xdr:nvSpPr>
      <xdr:spPr>
        <a:xfrm>
          <a:off x="4584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65332</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D1054A64-6A07-4DD3-BE28-414CBE49C07B}"/>
            </a:ext>
          </a:extLst>
        </xdr:cNvPr>
        <xdr:cNvSpPr txBox="1"/>
      </xdr:nvSpPr>
      <xdr:spPr>
        <a:xfrm>
          <a:off x="46736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127726</xdr:rowOff>
    </xdr:from>
    <xdr:to>
      <xdr:col>20</xdr:col>
      <xdr:colOff>38100</xdr:colOff>
      <xdr:row>84</xdr:row>
      <xdr:rowOff>57876</xdr:rowOff>
    </xdr:to>
    <xdr:sp macro="" textlink="">
      <xdr:nvSpPr>
        <xdr:cNvPr id="208" name="楕円 207">
          <a:extLst>
            <a:ext uri="{FF2B5EF4-FFF2-40B4-BE49-F238E27FC236}">
              <a16:creationId xmlns:a16="http://schemas.microsoft.com/office/drawing/2014/main" id="{82465E69-E220-4C2E-9E38-95175768AE6F}"/>
            </a:ext>
          </a:extLst>
        </xdr:cNvPr>
        <xdr:cNvSpPr/>
      </xdr:nvSpPr>
      <xdr:spPr>
        <a:xfrm>
          <a:off x="3746500" y="1435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137705</xdr:rowOff>
    </xdr:from>
    <xdr:to>
      <xdr:col>24</xdr:col>
      <xdr:colOff>63500</xdr:colOff>
      <xdr:row>84</xdr:row>
      <xdr:rowOff>7076</xdr:rowOff>
    </xdr:to>
    <xdr:cxnSp macro="">
      <xdr:nvCxnSpPr>
        <xdr:cNvPr id="209" name="直線コネクタ 208">
          <a:extLst>
            <a:ext uri="{FF2B5EF4-FFF2-40B4-BE49-F238E27FC236}">
              <a16:creationId xmlns:a16="http://schemas.microsoft.com/office/drawing/2014/main" id="{FAF0E4AE-30FF-42F8-A202-058C42C5AF81}"/>
            </a:ext>
          </a:extLst>
        </xdr:cNvPr>
        <xdr:cNvCxnSpPr/>
      </xdr:nvCxnSpPr>
      <xdr:spPr>
        <a:xfrm flipV="1">
          <a:off x="3797300" y="14368055"/>
          <a:ext cx="8382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67311</xdr:rowOff>
    </xdr:from>
    <xdr:to>
      <xdr:col>15</xdr:col>
      <xdr:colOff>101600</xdr:colOff>
      <xdr:row>83</xdr:row>
      <xdr:rowOff>168911</xdr:rowOff>
    </xdr:to>
    <xdr:sp macro="" textlink="">
      <xdr:nvSpPr>
        <xdr:cNvPr id="210" name="楕円 209">
          <a:extLst>
            <a:ext uri="{FF2B5EF4-FFF2-40B4-BE49-F238E27FC236}">
              <a16:creationId xmlns:a16="http://schemas.microsoft.com/office/drawing/2014/main" id="{C9C23339-C491-4FBE-8F53-0698487C7C82}"/>
            </a:ext>
          </a:extLst>
        </xdr:cNvPr>
        <xdr:cNvSpPr/>
      </xdr:nvSpPr>
      <xdr:spPr>
        <a:xfrm>
          <a:off x="2857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118111</xdr:rowOff>
    </xdr:from>
    <xdr:to>
      <xdr:col>19</xdr:col>
      <xdr:colOff>177800</xdr:colOff>
      <xdr:row>84</xdr:row>
      <xdr:rowOff>7076</xdr:rowOff>
    </xdr:to>
    <xdr:cxnSp macro="">
      <xdr:nvCxnSpPr>
        <xdr:cNvPr id="211" name="直線コネクタ 210">
          <a:extLst>
            <a:ext uri="{FF2B5EF4-FFF2-40B4-BE49-F238E27FC236}">
              <a16:creationId xmlns:a16="http://schemas.microsoft.com/office/drawing/2014/main" id="{64F27D7F-90CE-4740-8D47-D15762516564}"/>
            </a:ext>
          </a:extLst>
        </xdr:cNvPr>
        <xdr:cNvCxnSpPr/>
      </xdr:nvCxnSpPr>
      <xdr:spPr>
        <a:xfrm>
          <a:off x="2908300" y="14348461"/>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113030</xdr:rowOff>
    </xdr:from>
    <xdr:to>
      <xdr:col>10</xdr:col>
      <xdr:colOff>165100</xdr:colOff>
      <xdr:row>84</xdr:row>
      <xdr:rowOff>43180</xdr:rowOff>
    </xdr:to>
    <xdr:sp macro="" textlink="">
      <xdr:nvSpPr>
        <xdr:cNvPr id="212" name="楕円 211">
          <a:extLst>
            <a:ext uri="{FF2B5EF4-FFF2-40B4-BE49-F238E27FC236}">
              <a16:creationId xmlns:a16="http://schemas.microsoft.com/office/drawing/2014/main" id="{44713C28-4283-4422-A818-D017E1163F02}"/>
            </a:ext>
          </a:extLst>
        </xdr:cNvPr>
        <xdr:cNvSpPr/>
      </xdr:nvSpPr>
      <xdr:spPr>
        <a:xfrm>
          <a:off x="1968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118111</xdr:rowOff>
    </xdr:from>
    <xdr:to>
      <xdr:col>15</xdr:col>
      <xdr:colOff>50800</xdr:colOff>
      <xdr:row>83</xdr:row>
      <xdr:rowOff>163830</xdr:rowOff>
    </xdr:to>
    <xdr:cxnSp macro="">
      <xdr:nvCxnSpPr>
        <xdr:cNvPr id="213" name="直線コネクタ 212">
          <a:extLst>
            <a:ext uri="{FF2B5EF4-FFF2-40B4-BE49-F238E27FC236}">
              <a16:creationId xmlns:a16="http://schemas.microsoft.com/office/drawing/2014/main" id="{06306BD0-4905-4FB2-8A01-841F0D9849F0}"/>
            </a:ext>
          </a:extLst>
        </xdr:cNvPr>
        <xdr:cNvCxnSpPr/>
      </xdr:nvCxnSpPr>
      <xdr:spPr>
        <a:xfrm flipV="1">
          <a:off x="2019300" y="143484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86905</xdr:rowOff>
    </xdr:from>
    <xdr:to>
      <xdr:col>6</xdr:col>
      <xdr:colOff>38100</xdr:colOff>
      <xdr:row>86</xdr:row>
      <xdr:rowOff>17055</xdr:rowOff>
    </xdr:to>
    <xdr:sp macro="" textlink="">
      <xdr:nvSpPr>
        <xdr:cNvPr id="214" name="楕円 213">
          <a:extLst>
            <a:ext uri="{FF2B5EF4-FFF2-40B4-BE49-F238E27FC236}">
              <a16:creationId xmlns:a16="http://schemas.microsoft.com/office/drawing/2014/main" id="{17382538-7620-4177-8847-533CCD9D86F7}"/>
            </a:ext>
          </a:extLst>
        </xdr:cNvPr>
        <xdr:cNvSpPr/>
      </xdr:nvSpPr>
      <xdr:spPr>
        <a:xfrm>
          <a:off x="1079500" y="1466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163830</xdr:rowOff>
    </xdr:from>
    <xdr:to>
      <xdr:col>10</xdr:col>
      <xdr:colOff>114300</xdr:colOff>
      <xdr:row>85</xdr:row>
      <xdr:rowOff>137705</xdr:rowOff>
    </xdr:to>
    <xdr:cxnSp macro="">
      <xdr:nvCxnSpPr>
        <xdr:cNvPr id="215" name="直線コネクタ 214">
          <a:extLst>
            <a:ext uri="{FF2B5EF4-FFF2-40B4-BE49-F238E27FC236}">
              <a16:creationId xmlns:a16="http://schemas.microsoft.com/office/drawing/2014/main" id="{9E37EA02-B32A-4F0E-A3AA-55C1DC94E341}"/>
            </a:ext>
          </a:extLst>
        </xdr:cNvPr>
        <xdr:cNvCxnSpPr/>
      </xdr:nvCxnSpPr>
      <xdr:spPr>
        <a:xfrm flipV="1">
          <a:off x="1130300" y="14394180"/>
          <a:ext cx="889000" cy="316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126654</xdr:rowOff>
    </xdr:from>
    <xdr:ext cx="405111" cy="259045"/>
    <xdr:sp macro="" textlink="">
      <xdr:nvSpPr>
        <xdr:cNvPr id="216" name="n_1aveValue【福祉施設】&#10;有形固定資産減価償却率">
          <a:extLst>
            <a:ext uri="{FF2B5EF4-FFF2-40B4-BE49-F238E27FC236}">
              <a16:creationId xmlns:a16="http://schemas.microsoft.com/office/drawing/2014/main" id="{3A8BDAFD-838E-40F2-8642-4EDDBC1F7314}"/>
            </a:ext>
          </a:extLst>
        </xdr:cNvPr>
        <xdr:cNvSpPr txBox="1"/>
      </xdr:nvSpPr>
      <xdr:spPr>
        <a:xfrm>
          <a:off x="35820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151147</xdr:rowOff>
    </xdr:from>
    <xdr:ext cx="405111" cy="259045"/>
    <xdr:sp macro="" textlink="">
      <xdr:nvSpPr>
        <xdr:cNvPr id="217" name="n_2aveValue【福祉施設】&#10;有形固定資産減価償却率">
          <a:extLst>
            <a:ext uri="{FF2B5EF4-FFF2-40B4-BE49-F238E27FC236}">
              <a16:creationId xmlns:a16="http://schemas.microsoft.com/office/drawing/2014/main" id="{A30DC225-11DB-4694-B316-5D98F1E1D29C}"/>
            </a:ext>
          </a:extLst>
        </xdr:cNvPr>
        <xdr:cNvSpPr txBox="1"/>
      </xdr:nvSpPr>
      <xdr:spPr>
        <a:xfrm>
          <a:off x="2705744" y="1386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107059</xdr:rowOff>
    </xdr:from>
    <xdr:ext cx="405111" cy="259045"/>
    <xdr:sp macro="" textlink="">
      <xdr:nvSpPr>
        <xdr:cNvPr id="218" name="n_3aveValue【福祉施設】&#10;有形固定資産減価償却率">
          <a:extLst>
            <a:ext uri="{FF2B5EF4-FFF2-40B4-BE49-F238E27FC236}">
              <a16:creationId xmlns:a16="http://schemas.microsoft.com/office/drawing/2014/main" id="{0F1BB07B-A260-4E71-BC19-F3D8EF34CC56}"/>
            </a:ext>
          </a:extLst>
        </xdr:cNvPr>
        <xdr:cNvSpPr txBox="1"/>
      </xdr:nvSpPr>
      <xdr:spPr>
        <a:xfrm>
          <a:off x="1816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92364</xdr:rowOff>
    </xdr:from>
    <xdr:ext cx="405111" cy="259045"/>
    <xdr:sp macro="" textlink="">
      <xdr:nvSpPr>
        <xdr:cNvPr id="219" name="n_4aveValue【福祉施設】&#10;有形固定資産減価償却率">
          <a:extLst>
            <a:ext uri="{FF2B5EF4-FFF2-40B4-BE49-F238E27FC236}">
              <a16:creationId xmlns:a16="http://schemas.microsoft.com/office/drawing/2014/main" id="{4036C120-8F66-472A-8F0E-C5B18420FDA1}"/>
            </a:ext>
          </a:extLst>
        </xdr:cNvPr>
        <xdr:cNvSpPr txBox="1"/>
      </xdr:nvSpPr>
      <xdr:spPr>
        <a:xfrm>
          <a:off x="927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49003</xdr:rowOff>
    </xdr:from>
    <xdr:ext cx="405111" cy="259045"/>
    <xdr:sp macro="" textlink="">
      <xdr:nvSpPr>
        <xdr:cNvPr id="220" name="n_1mainValue【福祉施設】&#10;有形固定資産減価償却率">
          <a:extLst>
            <a:ext uri="{FF2B5EF4-FFF2-40B4-BE49-F238E27FC236}">
              <a16:creationId xmlns:a16="http://schemas.microsoft.com/office/drawing/2014/main" id="{A958F22D-F9B4-40A1-9999-5F9A40FE9A6C}"/>
            </a:ext>
          </a:extLst>
        </xdr:cNvPr>
        <xdr:cNvSpPr txBox="1"/>
      </xdr:nvSpPr>
      <xdr:spPr>
        <a:xfrm>
          <a:off x="3582044" y="1445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160038</xdr:rowOff>
    </xdr:from>
    <xdr:ext cx="405111" cy="259045"/>
    <xdr:sp macro="" textlink="">
      <xdr:nvSpPr>
        <xdr:cNvPr id="221" name="n_2mainValue【福祉施設】&#10;有形固定資産減価償却率">
          <a:extLst>
            <a:ext uri="{FF2B5EF4-FFF2-40B4-BE49-F238E27FC236}">
              <a16:creationId xmlns:a16="http://schemas.microsoft.com/office/drawing/2014/main" id="{9B28C163-DA87-484E-84FB-64682CC590AF}"/>
            </a:ext>
          </a:extLst>
        </xdr:cNvPr>
        <xdr:cNvSpPr txBox="1"/>
      </xdr:nvSpPr>
      <xdr:spPr>
        <a:xfrm>
          <a:off x="2705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34307</xdr:rowOff>
    </xdr:from>
    <xdr:ext cx="405111" cy="259045"/>
    <xdr:sp macro="" textlink="">
      <xdr:nvSpPr>
        <xdr:cNvPr id="222" name="n_3mainValue【福祉施設】&#10;有形固定資産減価償却率">
          <a:extLst>
            <a:ext uri="{FF2B5EF4-FFF2-40B4-BE49-F238E27FC236}">
              <a16:creationId xmlns:a16="http://schemas.microsoft.com/office/drawing/2014/main" id="{66FC2A86-9852-44CE-89F5-DAF90876FC58}"/>
            </a:ext>
          </a:extLst>
        </xdr:cNvPr>
        <xdr:cNvSpPr txBox="1"/>
      </xdr:nvSpPr>
      <xdr:spPr>
        <a:xfrm>
          <a:off x="1816744"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8182</xdr:rowOff>
    </xdr:from>
    <xdr:ext cx="405111" cy="259045"/>
    <xdr:sp macro="" textlink="">
      <xdr:nvSpPr>
        <xdr:cNvPr id="223" name="n_4mainValue【福祉施設】&#10;有形固定資産減価償却率">
          <a:extLst>
            <a:ext uri="{FF2B5EF4-FFF2-40B4-BE49-F238E27FC236}">
              <a16:creationId xmlns:a16="http://schemas.microsoft.com/office/drawing/2014/main" id="{11B68F70-DAC3-4B07-929D-1270E50DA214}"/>
            </a:ext>
          </a:extLst>
        </xdr:cNvPr>
        <xdr:cNvSpPr txBox="1"/>
      </xdr:nvSpPr>
      <xdr:spPr>
        <a:xfrm>
          <a:off x="927744" y="1475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B2422BA2-74DF-4434-A612-2A2B174C1A0B}"/>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760B2EA5-62B7-41E2-A7EA-D767F7A198B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54B83FCA-560A-44F0-B757-0EC7ECC92CBA}"/>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C2C86E38-412E-48F5-ABC8-F267D1BD0F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2CF3FF61-5111-4D4D-A4F5-7CF5A09941D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C1E8C67A-F116-48DA-A0B4-9537144453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2858AC0A-24BC-4A4F-A52E-6FB10E90368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BD17E010-B1FA-460D-865B-FE986E929878}"/>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93EDE430-F667-47E6-B3A0-25327823C4E3}"/>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76DCE1DC-FFC5-41AA-BAE4-F9E36A12CFE7}"/>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FAEC5CCF-88CA-42EE-BADD-89003034D863}"/>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0C516B9D-B333-4534-AEDD-A726F0A6443A}"/>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CD3801E8-E0AA-4C86-A192-96DB1DF0A166}"/>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C9459E97-A163-48C8-BA08-035EB14F967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23E496D7-62C2-4337-94AE-404005DDDD72}"/>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1C2EC089-38FA-4A62-B84A-29EE0CCFA6D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02224534-CD0B-4D9D-AF70-9465B0CB951E}"/>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6FAB5A15-1470-4EAE-97BC-730C4115D9FD}"/>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E9A893A2-EA63-4E74-8A2C-43E996CFF402}"/>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851E8712-CDCE-41E9-B6B1-33586490B5BC}"/>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735D12A7-5623-4DE2-B395-48FA5649D8B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68732</xdr:rowOff>
    </xdr:from>
    <xdr:to>
      <xdr:col>54</xdr:col>
      <xdr:colOff>189865</xdr:colOff>
      <xdr:row>86</xdr:row>
      <xdr:rowOff>25298</xdr:rowOff>
    </xdr:to>
    <xdr:cxnSp macro="">
      <xdr:nvCxnSpPr>
        <xdr:cNvPr id="245" name="直線コネクタ 244">
          <a:extLst>
            <a:ext uri="{FF2B5EF4-FFF2-40B4-BE49-F238E27FC236}">
              <a16:creationId xmlns:a16="http://schemas.microsoft.com/office/drawing/2014/main" id="{949C4FEB-B34D-4FAD-9698-142FDC7091A2}"/>
            </a:ext>
          </a:extLst>
        </xdr:cNvPr>
        <xdr:cNvCxnSpPr/>
      </xdr:nvCxnSpPr>
      <xdr:spPr>
        <a:xfrm flipV="1">
          <a:off x="10476865" y="13613282"/>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29125</xdr:rowOff>
    </xdr:from>
    <xdr:ext cx="469744" cy="259045"/>
    <xdr:sp macro="" textlink="">
      <xdr:nvSpPr>
        <xdr:cNvPr id="246" name="【福祉施設】&#10;一人当たり面積最小値テキスト">
          <a:extLst>
            <a:ext uri="{FF2B5EF4-FFF2-40B4-BE49-F238E27FC236}">
              <a16:creationId xmlns:a16="http://schemas.microsoft.com/office/drawing/2014/main" id="{9743CFEE-400B-4B6B-BDA0-BF55114163A6}"/>
            </a:ext>
          </a:extLst>
        </xdr:cNvPr>
        <xdr:cNvSpPr txBox="1"/>
      </xdr:nvSpPr>
      <xdr:spPr>
        <a:xfrm>
          <a:off x="10515600" y="14773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25298</xdr:rowOff>
    </xdr:from>
    <xdr:to>
      <xdr:col>55</xdr:col>
      <xdr:colOff>88900</xdr:colOff>
      <xdr:row>86</xdr:row>
      <xdr:rowOff>25298</xdr:rowOff>
    </xdr:to>
    <xdr:cxnSp macro="">
      <xdr:nvCxnSpPr>
        <xdr:cNvPr id="247" name="直線コネクタ 246">
          <a:extLst>
            <a:ext uri="{FF2B5EF4-FFF2-40B4-BE49-F238E27FC236}">
              <a16:creationId xmlns:a16="http://schemas.microsoft.com/office/drawing/2014/main" id="{E3ADF3AC-C85F-4DDF-8DE2-5D72A60CA973}"/>
            </a:ext>
          </a:extLst>
        </xdr:cNvPr>
        <xdr:cNvCxnSpPr/>
      </xdr:nvCxnSpPr>
      <xdr:spPr>
        <a:xfrm>
          <a:off x="10388600" y="14769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15409</xdr:rowOff>
    </xdr:from>
    <xdr:ext cx="469744" cy="259045"/>
    <xdr:sp macro="" textlink="">
      <xdr:nvSpPr>
        <xdr:cNvPr id="248" name="【福祉施設】&#10;一人当たり面積最大値テキスト">
          <a:extLst>
            <a:ext uri="{FF2B5EF4-FFF2-40B4-BE49-F238E27FC236}">
              <a16:creationId xmlns:a16="http://schemas.microsoft.com/office/drawing/2014/main" id="{907DEE8E-D1C6-432E-8977-71527147A38E}"/>
            </a:ext>
          </a:extLst>
        </xdr:cNvPr>
        <xdr:cNvSpPr txBox="1"/>
      </xdr:nvSpPr>
      <xdr:spPr>
        <a:xfrm>
          <a:off x="10515600" y="13388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68732</xdr:rowOff>
    </xdr:from>
    <xdr:to>
      <xdr:col>55</xdr:col>
      <xdr:colOff>88900</xdr:colOff>
      <xdr:row>79</xdr:row>
      <xdr:rowOff>68732</xdr:rowOff>
    </xdr:to>
    <xdr:cxnSp macro="">
      <xdr:nvCxnSpPr>
        <xdr:cNvPr id="249" name="直線コネクタ 248">
          <a:extLst>
            <a:ext uri="{FF2B5EF4-FFF2-40B4-BE49-F238E27FC236}">
              <a16:creationId xmlns:a16="http://schemas.microsoft.com/office/drawing/2014/main" id="{E355B783-13CD-42D1-8A4B-B9353360874E}"/>
            </a:ext>
          </a:extLst>
        </xdr:cNvPr>
        <xdr:cNvCxnSpPr/>
      </xdr:nvCxnSpPr>
      <xdr:spPr>
        <a:xfrm>
          <a:off x="10388600" y="13613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156024</xdr:rowOff>
    </xdr:from>
    <xdr:ext cx="469744" cy="259045"/>
    <xdr:sp macro="" textlink="">
      <xdr:nvSpPr>
        <xdr:cNvPr id="250" name="【福祉施設】&#10;一人当たり面積平均値テキスト">
          <a:extLst>
            <a:ext uri="{FF2B5EF4-FFF2-40B4-BE49-F238E27FC236}">
              <a16:creationId xmlns:a16="http://schemas.microsoft.com/office/drawing/2014/main" id="{2D1C7C92-2FE4-4A6C-AD86-EF2957F0A3F5}"/>
            </a:ext>
          </a:extLst>
        </xdr:cNvPr>
        <xdr:cNvSpPr txBox="1"/>
      </xdr:nvSpPr>
      <xdr:spPr>
        <a:xfrm>
          <a:off x="10515600" y="143863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133147</xdr:rowOff>
    </xdr:from>
    <xdr:to>
      <xdr:col>55</xdr:col>
      <xdr:colOff>50800</xdr:colOff>
      <xdr:row>85</xdr:row>
      <xdr:rowOff>63297</xdr:rowOff>
    </xdr:to>
    <xdr:sp macro="" textlink="">
      <xdr:nvSpPr>
        <xdr:cNvPr id="251" name="フローチャート: 判断 250">
          <a:extLst>
            <a:ext uri="{FF2B5EF4-FFF2-40B4-BE49-F238E27FC236}">
              <a16:creationId xmlns:a16="http://schemas.microsoft.com/office/drawing/2014/main" id="{2A32F4F9-C988-4CA1-BEA1-D639E74F219E}"/>
            </a:ext>
          </a:extLst>
        </xdr:cNvPr>
        <xdr:cNvSpPr/>
      </xdr:nvSpPr>
      <xdr:spPr>
        <a:xfrm>
          <a:off x="10426700" y="1453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514FD303-A29F-44E7-88AF-F1792DBFABE9}"/>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132004</xdr:rowOff>
    </xdr:from>
    <xdr:to>
      <xdr:col>46</xdr:col>
      <xdr:colOff>38100</xdr:colOff>
      <xdr:row>85</xdr:row>
      <xdr:rowOff>62154</xdr:rowOff>
    </xdr:to>
    <xdr:sp macro="" textlink="">
      <xdr:nvSpPr>
        <xdr:cNvPr id="253" name="フローチャート: 判断 252">
          <a:extLst>
            <a:ext uri="{FF2B5EF4-FFF2-40B4-BE49-F238E27FC236}">
              <a16:creationId xmlns:a16="http://schemas.microsoft.com/office/drawing/2014/main" id="{65A10D05-8373-4744-9646-2BB8B033CFFB}"/>
            </a:ext>
          </a:extLst>
        </xdr:cNvPr>
        <xdr:cNvSpPr/>
      </xdr:nvSpPr>
      <xdr:spPr>
        <a:xfrm>
          <a:off x="8699500" y="14533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131090</xdr:rowOff>
    </xdr:from>
    <xdr:to>
      <xdr:col>41</xdr:col>
      <xdr:colOff>101600</xdr:colOff>
      <xdr:row>85</xdr:row>
      <xdr:rowOff>61240</xdr:rowOff>
    </xdr:to>
    <xdr:sp macro="" textlink="">
      <xdr:nvSpPr>
        <xdr:cNvPr id="254" name="フローチャート: 判断 253">
          <a:extLst>
            <a:ext uri="{FF2B5EF4-FFF2-40B4-BE49-F238E27FC236}">
              <a16:creationId xmlns:a16="http://schemas.microsoft.com/office/drawing/2014/main" id="{1FF90909-BC8F-435D-965B-5B439A597952}"/>
            </a:ext>
          </a:extLst>
        </xdr:cNvPr>
        <xdr:cNvSpPr/>
      </xdr:nvSpPr>
      <xdr:spPr>
        <a:xfrm>
          <a:off x="7810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167666</xdr:rowOff>
    </xdr:from>
    <xdr:to>
      <xdr:col>36</xdr:col>
      <xdr:colOff>165100</xdr:colOff>
      <xdr:row>85</xdr:row>
      <xdr:rowOff>97816</xdr:rowOff>
    </xdr:to>
    <xdr:sp macro="" textlink="">
      <xdr:nvSpPr>
        <xdr:cNvPr id="255" name="フローチャート: 判断 254">
          <a:extLst>
            <a:ext uri="{FF2B5EF4-FFF2-40B4-BE49-F238E27FC236}">
              <a16:creationId xmlns:a16="http://schemas.microsoft.com/office/drawing/2014/main" id="{8DEE689C-01F5-4A96-86AD-850D522B53C6}"/>
            </a:ext>
          </a:extLst>
        </xdr:cNvPr>
        <xdr:cNvSpPr/>
      </xdr:nvSpPr>
      <xdr:spPr>
        <a:xfrm>
          <a:off x="6921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799B9C89-DD1F-4632-A528-88A5B43B25BC}"/>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605FBF6D-F343-4137-AEDA-01D3B11539F4}"/>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BEDF4F9A-FED1-4637-B113-9CFE0CEA0D79}"/>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67AD47D6-2AED-4A9B-B229-FF02CC36074B}"/>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2A898C6-4981-4F73-AF6C-83D099843EAE}"/>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98400</xdr:rowOff>
    </xdr:from>
    <xdr:to>
      <xdr:col>55</xdr:col>
      <xdr:colOff>50800</xdr:colOff>
      <xdr:row>86</xdr:row>
      <xdr:rowOff>28550</xdr:rowOff>
    </xdr:to>
    <xdr:sp macro="" textlink="">
      <xdr:nvSpPr>
        <xdr:cNvPr id="261" name="楕円 260">
          <a:extLst>
            <a:ext uri="{FF2B5EF4-FFF2-40B4-BE49-F238E27FC236}">
              <a16:creationId xmlns:a16="http://schemas.microsoft.com/office/drawing/2014/main" id="{E4C6919E-FCDA-434D-AC6F-4649A74D4775}"/>
            </a:ext>
          </a:extLst>
        </xdr:cNvPr>
        <xdr:cNvSpPr/>
      </xdr:nvSpPr>
      <xdr:spPr>
        <a:xfrm>
          <a:off x="10426700" y="1467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13327</xdr:rowOff>
    </xdr:from>
    <xdr:ext cx="469744" cy="259045"/>
    <xdr:sp macro="" textlink="">
      <xdr:nvSpPr>
        <xdr:cNvPr id="262" name="【福祉施設】&#10;一人当たり面積該当値テキスト">
          <a:extLst>
            <a:ext uri="{FF2B5EF4-FFF2-40B4-BE49-F238E27FC236}">
              <a16:creationId xmlns:a16="http://schemas.microsoft.com/office/drawing/2014/main" id="{04D0F298-0180-4EB3-A280-E5B8FF7491F6}"/>
            </a:ext>
          </a:extLst>
        </xdr:cNvPr>
        <xdr:cNvSpPr txBox="1"/>
      </xdr:nvSpPr>
      <xdr:spPr>
        <a:xfrm>
          <a:off x="10515600" y="145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99085</xdr:rowOff>
    </xdr:from>
    <xdr:to>
      <xdr:col>50</xdr:col>
      <xdr:colOff>165100</xdr:colOff>
      <xdr:row>86</xdr:row>
      <xdr:rowOff>29235</xdr:rowOff>
    </xdr:to>
    <xdr:sp macro="" textlink="">
      <xdr:nvSpPr>
        <xdr:cNvPr id="263" name="楕円 262">
          <a:extLst>
            <a:ext uri="{FF2B5EF4-FFF2-40B4-BE49-F238E27FC236}">
              <a16:creationId xmlns:a16="http://schemas.microsoft.com/office/drawing/2014/main" id="{E43B93BB-FD09-43B8-AAD3-9C80D9335F31}"/>
            </a:ext>
          </a:extLst>
        </xdr:cNvPr>
        <xdr:cNvSpPr/>
      </xdr:nvSpPr>
      <xdr:spPr>
        <a:xfrm>
          <a:off x="9588500" y="1467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149200</xdr:rowOff>
    </xdr:from>
    <xdr:to>
      <xdr:col>55</xdr:col>
      <xdr:colOff>0</xdr:colOff>
      <xdr:row>85</xdr:row>
      <xdr:rowOff>149885</xdr:rowOff>
    </xdr:to>
    <xdr:cxnSp macro="">
      <xdr:nvCxnSpPr>
        <xdr:cNvPr id="264" name="直線コネクタ 263">
          <a:extLst>
            <a:ext uri="{FF2B5EF4-FFF2-40B4-BE49-F238E27FC236}">
              <a16:creationId xmlns:a16="http://schemas.microsoft.com/office/drawing/2014/main" id="{1F4FB46E-3824-4572-AD61-777E43F65016}"/>
            </a:ext>
          </a:extLst>
        </xdr:cNvPr>
        <xdr:cNvCxnSpPr/>
      </xdr:nvCxnSpPr>
      <xdr:spPr>
        <a:xfrm flipV="1">
          <a:off x="9639300" y="14722450"/>
          <a:ext cx="8382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100228</xdr:rowOff>
    </xdr:from>
    <xdr:to>
      <xdr:col>46</xdr:col>
      <xdr:colOff>38100</xdr:colOff>
      <xdr:row>86</xdr:row>
      <xdr:rowOff>30378</xdr:rowOff>
    </xdr:to>
    <xdr:sp macro="" textlink="">
      <xdr:nvSpPr>
        <xdr:cNvPr id="265" name="楕円 264">
          <a:extLst>
            <a:ext uri="{FF2B5EF4-FFF2-40B4-BE49-F238E27FC236}">
              <a16:creationId xmlns:a16="http://schemas.microsoft.com/office/drawing/2014/main" id="{DCBB86B9-42AC-49B6-BB0C-EE64FF8E0207}"/>
            </a:ext>
          </a:extLst>
        </xdr:cNvPr>
        <xdr:cNvSpPr/>
      </xdr:nvSpPr>
      <xdr:spPr>
        <a:xfrm>
          <a:off x="8699500" y="14673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149885</xdr:rowOff>
    </xdr:from>
    <xdr:to>
      <xdr:col>50</xdr:col>
      <xdr:colOff>114300</xdr:colOff>
      <xdr:row>85</xdr:row>
      <xdr:rowOff>151028</xdr:rowOff>
    </xdr:to>
    <xdr:cxnSp macro="">
      <xdr:nvCxnSpPr>
        <xdr:cNvPr id="266" name="直線コネクタ 265">
          <a:extLst>
            <a:ext uri="{FF2B5EF4-FFF2-40B4-BE49-F238E27FC236}">
              <a16:creationId xmlns:a16="http://schemas.microsoft.com/office/drawing/2014/main" id="{17CC1918-1FCA-441F-B39F-8399D7C1EEB9}"/>
            </a:ext>
          </a:extLst>
        </xdr:cNvPr>
        <xdr:cNvCxnSpPr/>
      </xdr:nvCxnSpPr>
      <xdr:spPr>
        <a:xfrm flipV="1">
          <a:off x="8750300" y="1472313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89255</xdr:rowOff>
    </xdr:from>
    <xdr:to>
      <xdr:col>41</xdr:col>
      <xdr:colOff>101600</xdr:colOff>
      <xdr:row>86</xdr:row>
      <xdr:rowOff>19405</xdr:rowOff>
    </xdr:to>
    <xdr:sp macro="" textlink="">
      <xdr:nvSpPr>
        <xdr:cNvPr id="267" name="楕円 266">
          <a:extLst>
            <a:ext uri="{FF2B5EF4-FFF2-40B4-BE49-F238E27FC236}">
              <a16:creationId xmlns:a16="http://schemas.microsoft.com/office/drawing/2014/main" id="{AA8FA9AE-6E34-4068-AAFC-55729B724C4B}"/>
            </a:ext>
          </a:extLst>
        </xdr:cNvPr>
        <xdr:cNvSpPr/>
      </xdr:nvSpPr>
      <xdr:spPr>
        <a:xfrm>
          <a:off x="7810500" y="1466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140055</xdr:rowOff>
    </xdr:from>
    <xdr:to>
      <xdr:col>45</xdr:col>
      <xdr:colOff>177800</xdr:colOff>
      <xdr:row>85</xdr:row>
      <xdr:rowOff>151028</xdr:rowOff>
    </xdr:to>
    <xdr:cxnSp macro="">
      <xdr:nvCxnSpPr>
        <xdr:cNvPr id="268" name="直線コネクタ 267">
          <a:extLst>
            <a:ext uri="{FF2B5EF4-FFF2-40B4-BE49-F238E27FC236}">
              <a16:creationId xmlns:a16="http://schemas.microsoft.com/office/drawing/2014/main" id="{0CFD17E1-892B-4719-AF4A-F27834234662}"/>
            </a:ext>
          </a:extLst>
        </xdr:cNvPr>
        <xdr:cNvCxnSpPr/>
      </xdr:nvCxnSpPr>
      <xdr:spPr>
        <a:xfrm>
          <a:off x="7861300" y="1471330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102057</xdr:rowOff>
    </xdr:from>
    <xdr:to>
      <xdr:col>36</xdr:col>
      <xdr:colOff>165100</xdr:colOff>
      <xdr:row>86</xdr:row>
      <xdr:rowOff>32207</xdr:rowOff>
    </xdr:to>
    <xdr:sp macro="" textlink="">
      <xdr:nvSpPr>
        <xdr:cNvPr id="269" name="楕円 268">
          <a:extLst>
            <a:ext uri="{FF2B5EF4-FFF2-40B4-BE49-F238E27FC236}">
              <a16:creationId xmlns:a16="http://schemas.microsoft.com/office/drawing/2014/main" id="{6898CD03-B7DF-4677-8871-A8F2D94B7249}"/>
            </a:ext>
          </a:extLst>
        </xdr:cNvPr>
        <xdr:cNvSpPr/>
      </xdr:nvSpPr>
      <xdr:spPr>
        <a:xfrm>
          <a:off x="6921500" y="1467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140055</xdr:rowOff>
    </xdr:from>
    <xdr:to>
      <xdr:col>41</xdr:col>
      <xdr:colOff>50800</xdr:colOff>
      <xdr:row>85</xdr:row>
      <xdr:rowOff>152857</xdr:rowOff>
    </xdr:to>
    <xdr:cxnSp macro="">
      <xdr:nvCxnSpPr>
        <xdr:cNvPr id="270" name="直線コネクタ 269">
          <a:extLst>
            <a:ext uri="{FF2B5EF4-FFF2-40B4-BE49-F238E27FC236}">
              <a16:creationId xmlns:a16="http://schemas.microsoft.com/office/drawing/2014/main" id="{D078A1B6-CAE4-47AF-B6CB-9FDA6157F989}"/>
            </a:ext>
          </a:extLst>
        </xdr:cNvPr>
        <xdr:cNvCxnSpPr/>
      </xdr:nvCxnSpPr>
      <xdr:spPr>
        <a:xfrm flipV="1">
          <a:off x="6972300" y="14713305"/>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a:extLst>
            <a:ext uri="{FF2B5EF4-FFF2-40B4-BE49-F238E27FC236}">
              <a16:creationId xmlns:a16="http://schemas.microsoft.com/office/drawing/2014/main" id="{A1AAE9A1-6847-4448-B75A-B6AFB5211FBD}"/>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78681</xdr:rowOff>
    </xdr:from>
    <xdr:ext cx="469744" cy="259045"/>
    <xdr:sp macro="" textlink="">
      <xdr:nvSpPr>
        <xdr:cNvPr id="272" name="n_2aveValue【福祉施設】&#10;一人当たり面積">
          <a:extLst>
            <a:ext uri="{FF2B5EF4-FFF2-40B4-BE49-F238E27FC236}">
              <a16:creationId xmlns:a16="http://schemas.microsoft.com/office/drawing/2014/main" id="{9DBA2FE5-FC85-4D55-90A9-9F07E92C0A24}"/>
            </a:ext>
          </a:extLst>
        </xdr:cNvPr>
        <xdr:cNvSpPr txBox="1"/>
      </xdr:nvSpPr>
      <xdr:spPr>
        <a:xfrm>
          <a:off x="8515427" y="14309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77767</xdr:rowOff>
    </xdr:from>
    <xdr:ext cx="469744" cy="259045"/>
    <xdr:sp macro="" textlink="">
      <xdr:nvSpPr>
        <xdr:cNvPr id="273" name="n_3aveValue【福祉施設】&#10;一人当たり面積">
          <a:extLst>
            <a:ext uri="{FF2B5EF4-FFF2-40B4-BE49-F238E27FC236}">
              <a16:creationId xmlns:a16="http://schemas.microsoft.com/office/drawing/2014/main" id="{68BC11B3-269D-49FD-A616-1EDD6C65B855}"/>
            </a:ext>
          </a:extLst>
        </xdr:cNvPr>
        <xdr:cNvSpPr txBox="1"/>
      </xdr:nvSpPr>
      <xdr:spPr>
        <a:xfrm>
          <a:off x="7626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114343</xdr:rowOff>
    </xdr:from>
    <xdr:ext cx="469744" cy="259045"/>
    <xdr:sp macro="" textlink="">
      <xdr:nvSpPr>
        <xdr:cNvPr id="274" name="n_4aveValue【福祉施設】&#10;一人当たり面積">
          <a:extLst>
            <a:ext uri="{FF2B5EF4-FFF2-40B4-BE49-F238E27FC236}">
              <a16:creationId xmlns:a16="http://schemas.microsoft.com/office/drawing/2014/main" id="{13ADA30B-4A6E-4D64-873B-485407C39D44}"/>
            </a:ext>
          </a:extLst>
        </xdr:cNvPr>
        <xdr:cNvSpPr txBox="1"/>
      </xdr:nvSpPr>
      <xdr:spPr>
        <a:xfrm>
          <a:off x="6737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20362</xdr:rowOff>
    </xdr:from>
    <xdr:ext cx="469744" cy="259045"/>
    <xdr:sp macro="" textlink="">
      <xdr:nvSpPr>
        <xdr:cNvPr id="275" name="n_1mainValue【福祉施設】&#10;一人当たり面積">
          <a:extLst>
            <a:ext uri="{FF2B5EF4-FFF2-40B4-BE49-F238E27FC236}">
              <a16:creationId xmlns:a16="http://schemas.microsoft.com/office/drawing/2014/main" id="{E9E27F50-3FAE-48F3-8AA2-3E820713FABF}"/>
            </a:ext>
          </a:extLst>
        </xdr:cNvPr>
        <xdr:cNvSpPr txBox="1"/>
      </xdr:nvSpPr>
      <xdr:spPr>
        <a:xfrm>
          <a:off x="9391727" y="14765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21505</xdr:rowOff>
    </xdr:from>
    <xdr:ext cx="469744" cy="259045"/>
    <xdr:sp macro="" textlink="">
      <xdr:nvSpPr>
        <xdr:cNvPr id="276" name="n_2mainValue【福祉施設】&#10;一人当たり面積">
          <a:extLst>
            <a:ext uri="{FF2B5EF4-FFF2-40B4-BE49-F238E27FC236}">
              <a16:creationId xmlns:a16="http://schemas.microsoft.com/office/drawing/2014/main" id="{C0EF1792-C5FD-4C4C-9545-A4E6346AF0A5}"/>
            </a:ext>
          </a:extLst>
        </xdr:cNvPr>
        <xdr:cNvSpPr txBox="1"/>
      </xdr:nvSpPr>
      <xdr:spPr>
        <a:xfrm>
          <a:off x="8515427" y="1476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10532</xdr:rowOff>
    </xdr:from>
    <xdr:ext cx="469744" cy="259045"/>
    <xdr:sp macro="" textlink="">
      <xdr:nvSpPr>
        <xdr:cNvPr id="277" name="n_3mainValue【福祉施設】&#10;一人当たり面積">
          <a:extLst>
            <a:ext uri="{FF2B5EF4-FFF2-40B4-BE49-F238E27FC236}">
              <a16:creationId xmlns:a16="http://schemas.microsoft.com/office/drawing/2014/main" id="{89F42CDD-200C-48FC-8AB3-165CC1A8D796}"/>
            </a:ext>
          </a:extLst>
        </xdr:cNvPr>
        <xdr:cNvSpPr txBox="1"/>
      </xdr:nvSpPr>
      <xdr:spPr>
        <a:xfrm>
          <a:off x="7626427" y="1475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23334</xdr:rowOff>
    </xdr:from>
    <xdr:ext cx="469744" cy="259045"/>
    <xdr:sp macro="" textlink="">
      <xdr:nvSpPr>
        <xdr:cNvPr id="278" name="n_4mainValue【福祉施設】&#10;一人当たり面積">
          <a:extLst>
            <a:ext uri="{FF2B5EF4-FFF2-40B4-BE49-F238E27FC236}">
              <a16:creationId xmlns:a16="http://schemas.microsoft.com/office/drawing/2014/main" id="{24678C9C-9240-40C7-8A4B-28C1EFF2C3B7}"/>
            </a:ext>
          </a:extLst>
        </xdr:cNvPr>
        <xdr:cNvSpPr txBox="1"/>
      </xdr:nvSpPr>
      <xdr:spPr>
        <a:xfrm>
          <a:off x="6737427" y="1476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93064B07-9EAC-4DDF-941D-62CC0418D6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62212193-E6FF-4E06-9463-35C9FE486E0B}"/>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9627A130-E6C1-4998-97D2-D2F94BE1AC8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D1402390-1F74-4317-9697-FB3782EA8E3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94F3D52F-76CA-4F4D-A6C1-577BAC3B0DCC}"/>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B731AD83-6296-4730-A543-335AF05313EA}"/>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2A7FF686-DC2A-4F40-AF5C-6E33A85DF73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B9B7F070-B8A9-4F6E-B012-D64707166C8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EF4445F2-E8BF-466E-BCDE-E0CBE7B65659}"/>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930F686A-0201-4380-9709-575695286D0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1C9E6175-8B33-4341-8208-5F4ADB1E4023}"/>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4FD9CCCB-6349-48AB-B826-3B8582FA9B2C}"/>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3CA7E393-883F-470A-A961-164F2582CCA6}"/>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ED394353-FF4F-4D62-A9CB-08377325E97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B28D280F-E8B3-45A4-9A99-2B319901F13A}"/>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D2BBF53D-330C-43EE-9E56-29420F334E26}"/>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8482C0E6-88B6-4208-A786-07D93AD30C5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48CEB5A6-A496-410D-B786-DD8BF407BB0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6C1F5EAF-1917-4BF5-8E75-030CEB5AD1AC}"/>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7B558A95-D93D-422D-9F99-FC7FCF6D03F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F3A69D16-205E-4210-9D6F-771698A6FF2F}"/>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6CF41B7A-AB88-4725-BF35-F7F4FA16EFA3}"/>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15953B98-630A-4118-BC9E-7967D3EFFF7E}"/>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EB499F8E-0AC4-400D-B203-C56CE896742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DB98FC7B-B2DF-4360-A8D5-C70CA872D0E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DB8A4FA9-776C-4A70-9ED2-0C9D116D6D7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B2B2C1AC-D0A5-4CF8-A822-5206160D5FEA}"/>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06" name="直線コネクタ 305">
          <a:extLst>
            <a:ext uri="{FF2B5EF4-FFF2-40B4-BE49-F238E27FC236}">
              <a16:creationId xmlns:a16="http://schemas.microsoft.com/office/drawing/2014/main" id="{9D39EA6A-C164-49C6-BBFF-34715C5E3FB2}"/>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307" name="テキスト ボックス 306">
          <a:extLst>
            <a:ext uri="{FF2B5EF4-FFF2-40B4-BE49-F238E27FC236}">
              <a16:creationId xmlns:a16="http://schemas.microsoft.com/office/drawing/2014/main" id="{DC4CBE1B-FF81-402F-9E83-3E590B54B50C}"/>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08" name="直線コネクタ 307">
          <a:extLst>
            <a:ext uri="{FF2B5EF4-FFF2-40B4-BE49-F238E27FC236}">
              <a16:creationId xmlns:a16="http://schemas.microsoft.com/office/drawing/2014/main" id="{6A594701-AFEB-4EF5-90B5-55ED7BD1CB19}"/>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09" name="テキスト ボックス 308">
          <a:extLst>
            <a:ext uri="{FF2B5EF4-FFF2-40B4-BE49-F238E27FC236}">
              <a16:creationId xmlns:a16="http://schemas.microsoft.com/office/drawing/2014/main" id="{03790700-DF0F-4B73-9A6D-FC9BEB98CC72}"/>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10" name="直線コネクタ 309">
          <a:extLst>
            <a:ext uri="{FF2B5EF4-FFF2-40B4-BE49-F238E27FC236}">
              <a16:creationId xmlns:a16="http://schemas.microsoft.com/office/drawing/2014/main" id="{ED0AF459-31EA-47FF-AFC2-1DA3C4B3C7BA}"/>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11" name="テキスト ボックス 310">
          <a:extLst>
            <a:ext uri="{FF2B5EF4-FFF2-40B4-BE49-F238E27FC236}">
              <a16:creationId xmlns:a16="http://schemas.microsoft.com/office/drawing/2014/main" id="{B18DB85E-894E-4DCA-A670-CEEF9F6AB05C}"/>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12" name="直線コネクタ 311">
          <a:extLst>
            <a:ext uri="{FF2B5EF4-FFF2-40B4-BE49-F238E27FC236}">
              <a16:creationId xmlns:a16="http://schemas.microsoft.com/office/drawing/2014/main" id="{1B2F7C0B-1BA5-45D8-8EE1-C7C15A0C203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13" name="テキスト ボックス 312">
          <a:extLst>
            <a:ext uri="{FF2B5EF4-FFF2-40B4-BE49-F238E27FC236}">
              <a16:creationId xmlns:a16="http://schemas.microsoft.com/office/drawing/2014/main" id="{303ACE64-45E1-4C17-96BC-098264186251}"/>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4" name="直線コネクタ 313">
          <a:extLst>
            <a:ext uri="{FF2B5EF4-FFF2-40B4-BE49-F238E27FC236}">
              <a16:creationId xmlns:a16="http://schemas.microsoft.com/office/drawing/2014/main" id="{F81B29DA-5748-4F46-9EF3-336BD277BF78}"/>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15" name="テキスト ボックス 314">
          <a:extLst>
            <a:ext uri="{FF2B5EF4-FFF2-40B4-BE49-F238E27FC236}">
              <a16:creationId xmlns:a16="http://schemas.microsoft.com/office/drawing/2014/main" id="{40454829-4291-4238-9ADD-5D2F9C1A5BFA}"/>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6" name="【一般廃棄物処理施設】&#10;有形固定資産減価償却率グラフ枠">
          <a:extLst>
            <a:ext uri="{FF2B5EF4-FFF2-40B4-BE49-F238E27FC236}">
              <a16:creationId xmlns:a16="http://schemas.microsoft.com/office/drawing/2014/main" id="{33004263-D208-4ED4-90B2-F392481AF4A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37338</xdr:rowOff>
    </xdr:from>
    <xdr:to>
      <xdr:col>85</xdr:col>
      <xdr:colOff>126364</xdr:colOff>
      <xdr:row>42</xdr:row>
      <xdr:rowOff>62484</xdr:rowOff>
    </xdr:to>
    <xdr:cxnSp macro="">
      <xdr:nvCxnSpPr>
        <xdr:cNvPr id="317" name="直線コネクタ 316">
          <a:extLst>
            <a:ext uri="{FF2B5EF4-FFF2-40B4-BE49-F238E27FC236}">
              <a16:creationId xmlns:a16="http://schemas.microsoft.com/office/drawing/2014/main" id="{0FD2E2F0-D687-47FA-BF61-619FC944F1D0}"/>
            </a:ext>
          </a:extLst>
        </xdr:cNvPr>
        <xdr:cNvCxnSpPr/>
      </xdr:nvCxnSpPr>
      <xdr:spPr>
        <a:xfrm flipV="1">
          <a:off x="16318864" y="5695188"/>
          <a:ext cx="0" cy="1568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66311</xdr:rowOff>
    </xdr:from>
    <xdr:ext cx="405111" cy="259045"/>
    <xdr:sp macro="" textlink="">
      <xdr:nvSpPr>
        <xdr:cNvPr id="318" name="【一般廃棄物処理施設】&#10;有形固定資産減価償却率最小値テキスト">
          <a:extLst>
            <a:ext uri="{FF2B5EF4-FFF2-40B4-BE49-F238E27FC236}">
              <a16:creationId xmlns:a16="http://schemas.microsoft.com/office/drawing/2014/main" id="{BF0C81E9-CBFC-48F1-9984-22DFEF60837B}"/>
            </a:ext>
          </a:extLst>
        </xdr:cNvPr>
        <xdr:cNvSpPr txBox="1"/>
      </xdr:nvSpPr>
      <xdr:spPr>
        <a:xfrm>
          <a:off x="16357600" y="726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62484</xdr:rowOff>
    </xdr:from>
    <xdr:to>
      <xdr:col>86</xdr:col>
      <xdr:colOff>25400</xdr:colOff>
      <xdr:row>42</xdr:row>
      <xdr:rowOff>62484</xdr:rowOff>
    </xdr:to>
    <xdr:cxnSp macro="">
      <xdr:nvCxnSpPr>
        <xdr:cNvPr id="319" name="直線コネクタ 318">
          <a:extLst>
            <a:ext uri="{FF2B5EF4-FFF2-40B4-BE49-F238E27FC236}">
              <a16:creationId xmlns:a16="http://schemas.microsoft.com/office/drawing/2014/main" id="{E79BEDEF-E515-4634-A391-87ABB554FBC7}"/>
            </a:ext>
          </a:extLst>
        </xdr:cNvPr>
        <xdr:cNvCxnSpPr/>
      </xdr:nvCxnSpPr>
      <xdr:spPr>
        <a:xfrm>
          <a:off x="16230600" y="726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155465</xdr:rowOff>
    </xdr:from>
    <xdr:ext cx="405111" cy="259045"/>
    <xdr:sp macro="" textlink="">
      <xdr:nvSpPr>
        <xdr:cNvPr id="320" name="【一般廃棄物処理施設】&#10;有形固定資産減価償却率最大値テキスト">
          <a:extLst>
            <a:ext uri="{FF2B5EF4-FFF2-40B4-BE49-F238E27FC236}">
              <a16:creationId xmlns:a16="http://schemas.microsoft.com/office/drawing/2014/main" id="{47EA2E31-85E1-47EA-8573-298C22B24BA5}"/>
            </a:ext>
          </a:extLst>
        </xdr:cNvPr>
        <xdr:cNvSpPr txBox="1"/>
      </xdr:nvSpPr>
      <xdr:spPr>
        <a:xfrm>
          <a:off x="163576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37338</xdr:rowOff>
    </xdr:from>
    <xdr:to>
      <xdr:col>86</xdr:col>
      <xdr:colOff>25400</xdr:colOff>
      <xdr:row>33</xdr:row>
      <xdr:rowOff>37338</xdr:rowOff>
    </xdr:to>
    <xdr:cxnSp macro="">
      <xdr:nvCxnSpPr>
        <xdr:cNvPr id="321" name="直線コネクタ 320">
          <a:extLst>
            <a:ext uri="{FF2B5EF4-FFF2-40B4-BE49-F238E27FC236}">
              <a16:creationId xmlns:a16="http://schemas.microsoft.com/office/drawing/2014/main" id="{6F8A880B-DDBA-4E81-9C2A-864C72555DD1}"/>
            </a:ext>
          </a:extLst>
        </xdr:cNvPr>
        <xdr:cNvCxnSpPr/>
      </xdr:nvCxnSpPr>
      <xdr:spPr>
        <a:xfrm>
          <a:off x="16230600" y="5695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47261</xdr:rowOff>
    </xdr:from>
    <xdr:ext cx="405111" cy="259045"/>
    <xdr:sp macro="" textlink="">
      <xdr:nvSpPr>
        <xdr:cNvPr id="322" name="【一般廃棄物処理施設】&#10;有形固定資産減価償却率平均値テキスト">
          <a:extLst>
            <a:ext uri="{FF2B5EF4-FFF2-40B4-BE49-F238E27FC236}">
              <a16:creationId xmlns:a16="http://schemas.microsoft.com/office/drawing/2014/main" id="{64D3812D-BE51-4AA3-90C5-40C0A82E650D}"/>
            </a:ext>
          </a:extLst>
        </xdr:cNvPr>
        <xdr:cNvSpPr txBox="1"/>
      </xdr:nvSpPr>
      <xdr:spPr>
        <a:xfrm>
          <a:off x="16357600" y="639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68834</xdr:rowOff>
    </xdr:from>
    <xdr:to>
      <xdr:col>85</xdr:col>
      <xdr:colOff>177800</xdr:colOff>
      <xdr:row>37</xdr:row>
      <xdr:rowOff>170435</xdr:rowOff>
    </xdr:to>
    <xdr:sp macro="" textlink="">
      <xdr:nvSpPr>
        <xdr:cNvPr id="323" name="フローチャート: 判断 322">
          <a:extLst>
            <a:ext uri="{FF2B5EF4-FFF2-40B4-BE49-F238E27FC236}">
              <a16:creationId xmlns:a16="http://schemas.microsoft.com/office/drawing/2014/main" id="{CD8CC47A-291F-4FE7-9022-06DFE569EE83}"/>
            </a:ext>
          </a:extLst>
        </xdr:cNvPr>
        <xdr:cNvSpPr/>
      </xdr:nvSpPr>
      <xdr:spPr>
        <a:xfrm>
          <a:off x="16268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87122</xdr:rowOff>
    </xdr:from>
    <xdr:to>
      <xdr:col>81</xdr:col>
      <xdr:colOff>101600</xdr:colOff>
      <xdr:row>37</xdr:row>
      <xdr:rowOff>17272</xdr:rowOff>
    </xdr:to>
    <xdr:sp macro="" textlink="">
      <xdr:nvSpPr>
        <xdr:cNvPr id="324" name="フローチャート: 判断 323">
          <a:extLst>
            <a:ext uri="{FF2B5EF4-FFF2-40B4-BE49-F238E27FC236}">
              <a16:creationId xmlns:a16="http://schemas.microsoft.com/office/drawing/2014/main" id="{4AFD3416-CC42-4A3A-8BE2-6AAA7C9D3A42}"/>
            </a:ext>
          </a:extLst>
        </xdr:cNvPr>
        <xdr:cNvSpPr/>
      </xdr:nvSpPr>
      <xdr:spPr>
        <a:xfrm>
          <a:off x="15430500" y="625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148844</xdr:rowOff>
    </xdr:from>
    <xdr:to>
      <xdr:col>76</xdr:col>
      <xdr:colOff>165100</xdr:colOff>
      <xdr:row>37</xdr:row>
      <xdr:rowOff>78994</xdr:rowOff>
    </xdr:to>
    <xdr:sp macro="" textlink="">
      <xdr:nvSpPr>
        <xdr:cNvPr id="325" name="フローチャート: 判断 324">
          <a:extLst>
            <a:ext uri="{FF2B5EF4-FFF2-40B4-BE49-F238E27FC236}">
              <a16:creationId xmlns:a16="http://schemas.microsoft.com/office/drawing/2014/main" id="{0FFB8AC0-9E84-4C0F-8A6A-89535EC85628}"/>
            </a:ext>
          </a:extLst>
        </xdr:cNvPr>
        <xdr:cNvSpPr/>
      </xdr:nvSpPr>
      <xdr:spPr>
        <a:xfrm>
          <a:off x="14541500" y="632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68834</xdr:rowOff>
    </xdr:from>
    <xdr:to>
      <xdr:col>72</xdr:col>
      <xdr:colOff>38100</xdr:colOff>
      <xdr:row>36</xdr:row>
      <xdr:rowOff>170434</xdr:rowOff>
    </xdr:to>
    <xdr:sp macro="" textlink="">
      <xdr:nvSpPr>
        <xdr:cNvPr id="326" name="フローチャート: 判断 325">
          <a:extLst>
            <a:ext uri="{FF2B5EF4-FFF2-40B4-BE49-F238E27FC236}">
              <a16:creationId xmlns:a16="http://schemas.microsoft.com/office/drawing/2014/main" id="{FD63B49E-3DF0-49A2-A1DE-787F04F24DE6}"/>
            </a:ext>
          </a:extLst>
        </xdr:cNvPr>
        <xdr:cNvSpPr/>
      </xdr:nvSpPr>
      <xdr:spPr>
        <a:xfrm>
          <a:off x="13652500" y="6241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89408</xdr:rowOff>
    </xdr:from>
    <xdr:to>
      <xdr:col>67</xdr:col>
      <xdr:colOff>101600</xdr:colOff>
      <xdr:row>38</xdr:row>
      <xdr:rowOff>19558</xdr:rowOff>
    </xdr:to>
    <xdr:sp macro="" textlink="">
      <xdr:nvSpPr>
        <xdr:cNvPr id="327" name="フローチャート: 判断 326">
          <a:extLst>
            <a:ext uri="{FF2B5EF4-FFF2-40B4-BE49-F238E27FC236}">
              <a16:creationId xmlns:a16="http://schemas.microsoft.com/office/drawing/2014/main" id="{E6E7CFDD-077A-43F4-9A09-B357A37002B2}"/>
            </a:ext>
          </a:extLst>
        </xdr:cNvPr>
        <xdr:cNvSpPr/>
      </xdr:nvSpPr>
      <xdr:spPr>
        <a:xfrm>
          <a:off x="12763500" y="6433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id="{D665529E-1010-4670-B53F-797A8359B91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id="{FBFDA4E3-592F-4C3C-B8D4-64E8CF018DFA}"/>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id="{6B5B4EB4-51A9-4AE6-899D-39AA2F870F07}"/>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867AFA15-DEE8-4C78-9287-3D9824F077A7}"/>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A198D4EC-0657-4A63-826D-A55F5F1CAED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109982</xdr:rowOff>
    </xdr:from>
    <xdr:to>
      <xdr:col>85</xdr:col>
      <xdr:colOff>177800</xdr:colOff>
      <xdr:row>34</xdr:row>
      <xdr:rowOff>40132</xdr:rowOff>
    </xdr:to>
    <xdr:sp macro="" textlink="">
      <xdr:nvSpPr>
        <xdr:cNvPr id="333" name="楕円 332">
          <a:extLst>
            <a:ext uri="{FF2B5EF4-FFF2-40B4-BE49-F238E27FC236}">
              <a16:creationId xmlns:a16="http://schemas.microsoft.com/office/drawing/2014/main" id="{DB150F55-8FDB-4F37-B1D9-66473669F352}"/>
            </a:ext>
          </a:extLst>
        </xdr:cNvPr>
        <xdr:cNvSpPr/>
      </xdr:nvSpPr>
      <xdr:spPr>
        <a:xfrm>
          <a:off x="16268700" y="576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24909</xdr:rowOff>
    </xdr:from>
    <xdr:ext cx="405111" cy="259045"/>
    <xdr:sp macro="" textlink="">
      <xdr:nvSpPr>
        <xdr:cNvPr id="334" name="【一般廃棄物処理施設】&#10;有形固定資産減価償却率該当値テキスト">
          <a:extLst>
            <a:ext uri="{FF2B5EF4-FFF2-40B4-BE49-F238E27FC236}">
              <a16:creationId xmlns:a16="http://schemas.microsoft.com/office/drawing/2014/main" id="{66DAD655-7475-413D-99DD-E0D5D46448A1}"/>
            </a:ext>
          </a:extLst>
        </xdr:cNvPr>
        <xdr:cNvSpPr txBox="1"/>
      </xdr:nvSpPr>
      <xdr:spPr>
        <a:xfrm>
          <a:off x="16357600" y="5682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52832</xdr:rowOff>
    </xdr:from>
    <xdr:to>
      <xdr:col>81</xdr:col>
      <xdr:colOff>101600</xdr:colOff>
      <xdr:row>33</xdr:row>
      <xdr:rowOff>154432</xdr:rowOff>
    </xdr:to>
    <xdr:sp macro="" textlink="">
      <xdr:nvSpPr>
        <xdr:cNvPr id="335" name="楕円 334">
          <a:extLst>
            <a:ext uri="{FF2B5EF4-FFF2-40B4-BE49-F238E27FC236}">
              <a16:creationId xmlns:a16="http://schemas.microsoft.com/office/drawing/2014/main" id="{0379FEC2-5959-4F24-A46C-1CA3EB297EC6}"/>
            </a:ext>
          </a:extLst>
        </xdr:cNvPr>
        <xdr:cNvSpPr/>
      </xdr:nvSpPr>
      <xdr:spPr>
        <a:xfrm>
          <a:off x="15430500" y="571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33</xdr:row>
      <xdr:rowOff>103632</xdr:rowOff>
    </xdr:from>
    <xdr:to>
      <xdr:col>85</xdr:col>
      <xdr:colOff>127000</xdr:colOff>
      <xdr:row>33</xdr:row>
      <xdr:rowOff>160782</xdr:rowOff>
    </xdr:to>
    <xdr:cxnSp macro="">
      <xdr:nvCxnSpPr>
        <xdr:cNvPr id="336" name="直線コネクタ 335">
          <a:extLst>
            <a:ext uri="{FF2B5EF4-FFF2-40B4-BE49-F238E27FC236}">
              <a16:creationId xmlns:a16="http://schemas.microsoft.com/office/drawing/2014/main" id="{F764165F-3A6F-4440-A074-5143F6BAAF34}"/>
            </a:ext>
          </a:extLst>
        </xdr:cNvPr>
        <xdr:cNvCxnSpPr/>
      </xdr:nvCxnSpPr>
      <xdr:spPr>
        <a:xfrm>
          <a:off x="15481300" y="5761482"/>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33</xdr:row>
      <xdr:rowOff>39116</xdr:rowOff>
    </xdr:from>
    <xdr:to>
      <xdr:col>76</xdr:col>
      <xdr:colOff>165100</xdr:colOff>
      <xdr:row>33</xdr:row>
      <xdr:rowOff>140716</xdr:rowOff>
    </xdr:to>
    <xdr:sp macro="" textlink="">
      <xdr:nvSpPr>
        <xdr:cNvPr id="337" name="楕円 336">
          <a:extLst>
            <a:ext uri="{FF2B5EF4-FFF2-40B4-BE49-F238E27FC236}">
              <a16:creationId xmlns:a16="http://schemas.microsoft.com/office/drawing/2014/main" id="{3770DB6C-54F8-4678-B0F4-06503D67FCCC}"/>
            </a:ext>
          </a:extLst>
        </xdr:cNvPr>
        <xdr:cNvSpPr/>
      </xdr:nvSpPr>
      <xdr:spPr>
        <a:xfrm>
          <a:off x="14541500" y="5696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89916</xdr:rowOff>
    </xdr:from>
    <xdr:to>
      <xdr:col>81</xdr:col>
      <xdr:colOff>50800</xdr:colOff>
      <xdr:row>33</xdr:row>
      <xdr:rowOff>103632</xdr:rowOff>
    </xdr:to>
    <xdr:cxnSp macro="">
      <xdr:nvCxnSpPr>
        <xdr:cNvPr id="338" name="直線コネクタ 337">
          <a:extLst>
            <a:ext uri="{FF2B5EF4-FFF2-40B4-BE49-F238E27FC236}">
              <a16:creationId xmlns:a16="http://schemas.microsoft.com/office/drawing/2014/main" id="{B5C29B76-D836-44F4-A7A0-A894123D7429}"/>
            </a:ext>
          </a:extLst>
        </xdr:cNvPr>
        <xdr:cNvCxnSpPr/>
      </xdr:nvCxnSpPr>
      <xdr:spPr>
        <a:xfrm>
          <a:off x="14592300" y="574776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23114</xdr:rowOff>
    </xdr:from>
    <xdr:to>
      <xdr:col>72</xdr:col>
      <xdr:colOff>38100</xdr:colOff>
      <xdr:row>33</xdr:row>
      <xdr:rowOff>124714</xdr:rowOff>
    </xdr:to>
    <xdr:sp macro="" textlink="">
      <xdr:nvSpPr>
        <xdr:cNvPr id="339" name="楕円 338">
          <a:extLst>
            <a:ext uri="{FF2B5EF4-FFF2-40B4-BE49-F238E27FC236}">
              <a16:creationId xmlns:a16="http://schemas.microsoft.com/office/drawing/2014/main" id="{3B0FBC59-8A90-49EF-BFF2-DBD0BE3758C2}"/>
            </a:ext>
          </a:extLst>
        </xdr:cNvPr>
        <xdr:cNvSpPr/>
      </xdr:nvSpPr>
      <xdr:spPr>
        <a:xfrm>
          <a:off x="13652500" y="56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33</xdr:row>
      <xdr:rowOff>73914</xdr:rowOff>
    </xdr:from>
    <xdr:to>
      <xdr:col>76</xdr:col>
      <xdr:colOff>114300</xdr:colOff>
      <xdr:row>33</xdr:row>
      <xdr:rowOff>89916</xdr:rowOff>
    </xdr:to>
    <xdr:cxnSp macro="">
      <xdr:nvCxnSpPr>
        <xdr:cNvPr id="340" name="直線コネクタ 339">
          <a:extLst>
            <a:ext uri="{FF2B5EF4-FFF2-40B4-BE49-F238E27FC236}">
              <a16:creationId xmlns:a16="http://schemas.microsoft.com/office/drawing/2014/main" id="{58A08564-5DBF-464E-9F53-D6F95FA0F9F3}"/>
            </a:ext>
          </a:extLst>
        </xdr:cNvPr>
        <xdr:cNvCxnSpPr/>
      </xdr:nvCxnSpPr>
      <xdr:spPr>
        <a:xfrm>
          <a:off x="13703300" y="573176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61976</xdr:rowOff>
    </xdr:from>
    <xdr:to>
      <xdr:col>67</xdr:col>
      <xdr:colOff>101600</xdr:colOff>
      <xdr:row>40</xdr:row>
      <xdr:rowOff>163576</xdr:rowOff>
    </xdr:to>
    <xdr:sp macro="" textlink="">
      <xdr:nvSpPr>
        <xdr:cNvPr id="341" name="楕円 340">
          <a:extLst>
            <a:ext uri="{FF2B5EF4-FFF2-40B4-BE49-F238E27FC236}">
              <a16:creationId xmlns:a16="http://schemas.microsoft.com/office/drawing/2014/main" id="{EBD34C17-44D5-497A-AAE0-BC2B78B5D4AE}"/>
            </a:ext>
          </a:extLst>
        </xdr:cNvPr>
        <xdr:cNvSpPr/>
      </xdr:nvSpPr>
      <xdr:spPr>
        <a:xfrm>
          <a:off x="12763500" y="691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73914</xdr:rowOff>
    </xdr:from>
    <xdr:to>
      <xdr:col>71</xdr:col>
      <xdr:colOff>177800</xdr:colOff>
      <xdr:row>40</xdr:row>
      <xdr:rowOff>112776</xdr:rowOff>
    </xdr:to>
    <xdr:cxnSp macro="">
      <xdr:nvCxnSpPr>
        <xdr:cNvPr id="342" name="直線コネクタ 341">
          <a:extLst>
            <a:ext uri="{FF2B5EF4-FFF2-40B4-BE49-F238E27FC236}">
              <a16:creationId xmlns:a16="http://schemas.microsoft.com/office/drawing/2014/main" id="{8524EFB4-214E-4709-AC34-FA69419375C0}"/>
            </a:ext>
          </a:extLst>
        </xdr:cNvPr>
        <xdr:cNvCxnSpPr/>
      </xdr:nvCxnSpPr>
      <xdr:spPr>
        <a:xfrm flipV="1">
          <a:off x="12814300" y="5731764"/>
          <a:ext cx="889000" cy="123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8399</xdr:rowOff>
    </xdr:from>
    <xdr:ext cx="405111" cy="259045"/>
    <xdr:sp macro="" textlink="">
      <xdr:nvSpPr>
        <xdr:cNvPr id="343" name="n_1aveValue【一般廃棄物処理施設】&#10;有形固定資産減価償却率">
          <a:extLst>
            <a:ext uri="{FF2B5EF4-FFF2-40B4-BE49-F238E27FC236}">
              <a16:creationId xmlns:a16="http://schemas.microsoft.com/office/drawing/2014/main" id="{67F4D4AB-A5D6-41B6-A752-2FEBC055DEB7}"/>
            </a:ext>
          </a:extLst>
        </xdr:cNvPr>
        <xdr:cNvSpPr txBox="1"/>
      </xdr:nvSpPr>
      <xdr:spPr>
        <a:xfrm>
          <a:off x="15266044" y="635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70121</xdr:rowOff>
    </xdr:from>
    <xdr:ext cx="405111" cy="259045"/>
    <xdr:sp macro="" textlink="">
      <xdr:nvSpPr>
        <xdr:cNvPr id="344" name="n_2aveValue【一般廃棄物処理施設】&#10;有形固定資産減価償却率">
          <a:extLst>
            <a:ext uri="{FF2B5EF4-FFF2-40B4-BE49-F238E27FC236}">
              <a16:creationId xmlns:a16="http://schemas.microsoft.com/office/drawing/2014/main" id="{8D755E6B-A9AE-4EE5-8937-47475B534548}"/>
            </a:ext>
          </a:extLst>
        </xdr:cNvPr>
        <xdr:cNvSpPr txBox="1"/>
      </xdr:nvSpPr>
      <xdr:spPr>
        <a:xfrm>
          <a:off x="14389744" y="6413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161561</xdr:rowOff>
    </xdr:from>
    <xdr:ext cx="405111" cy="259045"/>
    <xdr:sp macro="" textlink="">
      <xdr:nvSpPr>
        <xdr:cNvPr id="345" name="n_3aveValue【一般廃棄物処理施設】&#10;有形固定資産減価償却率">
          <a:extLst>
            <a:ext uri="{FF2B5EF4-FFF2-40B4-BE49-F238E27FC236}">
              <a16:creationId xmlns:a16="http://schemas.microsoft.com/office/drawing/2014/main" id="{F8DE3F7D-D51C-4F40-8844-6ABAEA75D8E2}"/>
            </a:ext>
          </a:extLst>
        </xdr:cNvPr>
        <xdr:cNvSpPr txBox="1"/>
      </xdr:nvSpPr>
      <xdr:spPr>
        <a:xfrm>
          <a:off x="13500744" y="6333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36085</xdr:rowOff>
    </xdr:from>
    <xdr:ext cx="405111" cy="259045"/>
    <xdr:sp macro="" textlink="">
      <xdr:nvSpPr>
        <xdr:cNvPr id="346" name="n_4aveValue【一般廃棄物処理施設】&#10;有形固定資産減価償却率">
          <a:extLst>
            <a:ext uri="{FF2B5EF4-FFF2-40B4-BE49-F238E27FC236}">
              <a16:creationId xmlns:a16="http://schemas.microsoft.com/office/drawing/2014/main" id="{42C0B913-7D51-4E46-AE24-817F64016734}"/>
            </a:ext>
          </a:extLst>
        </xdr:cNvPr>
        <xdr:cNvSpPr txBox="1"/>
      </xdr:nvSpPr>
      <xdr:spPr>
        <a:xfrm>
          <a:off x="12611744" y="620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31</xdr:row>
      <xdr:rowOff>170959</xdr:rowOff>
    </xdr:from>
    <xdr:ext cx="405111" cy="259045"/>
    <xdr:sp macro="" textlink="">
      <xdr:nvSpPr>
        <xdr:cNvPr id="347" name="n_1mainValue【一般廃棄物処理施設】&#10;有形固定資産減価償却率">
          <a:extLst>
            <a:ext uri="{FF2B5EF4-FFF2-40B4-BE49-F238E27FC236}">
              <a16:creationId xmlns:a16="http://schemas.microsoft.com/office/drawing/2014/main" id="{3E018BFF-FB74-4D9A-B7DD-9993398C7ED5}"/>
            </a:ext>
          </a:extLst>
        </xdr:cNvPr>
        <xdr:cNvSpPr txBox="1"/>
      </xdr:nvSpPr>
      <xdr:spPr>
        <a:xfrm>
          <a:off x="15266044" y="548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31</xdr:row>
      <xdr:rowOff>157243</xdr:rowOff>
    </xdr:from>
    <xdr:ext cx="405111" cy="259045"/>
    <xdr:sp macro="" textlink="">
      <xdr:nvSpPr>
        <xdr:cNvPr id="348" name="n_2mainValue【一般廃棄物処理施設】&#10;有形固定資産減価償却率">
          <a:extLst>
            <a:ext uri="{FF2B5EF4-FFF2-40B4-BE49-F238E27FC236}">
              <a16:creationId xmlns:a16="http://schemas.microsoft.com/office/drawing/2014/main" id="{707BA27D-E59D-48DD-AA8F-5DE65A856867}"/>
            </a:ext>
          </a:extLst>
        </xdr:cNvPr>
        <xdr:cNvSpPr txBox="1"/>
      </xdr:nvSpPr>
      <xdr:spPr>
        <a:xfrm>
          <a:off x="14389744" y="547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31</xdr:row>
      <xdr:rowOff>141241</xdr:rowOff>
    </xdr:from>
    <xdr:ext cx="405111" cy="259045"/>
    <xdr:sp macro="" textlink="">
      <xdr:nvSpPr>
        <xdr:cNvPr id="349" name="n_3mainValue【一般廃棄物処理施設】&#10;有形固定資産減価償却率">
          <a:extLst>
            <a:ext uri="{FF2B5EF4-FFF2-40B4-BE49-F238E27FC236}">
              <a16:creationId xmlns:a16="http://schemas.microsoft.com/office/drawing/2014/main" id="{DBECF766-C15C-4727-A006-6DB7CABB6544}"/>
            </a:ext>
          </a:extLst>
        </xdr:cNvPr>
        <xdr:cNvSpPr txBox="1"/>
      </xdr:nvSpPr>
      <xdr:spPr>
        <a:xfrm>
          <a:off x="13500744" y="545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154703</xdr:rowOff>
    </xdr:from>
    <xdr:ext cx="405111" cy="259045"/>
    <xdr:sp macro="" textlink="">
      <xdr:nvSpPr>
        <xdr:cNvPr id="350" name="n_4mainValue【一般廃棄物処理施設】&#10;有形固定資産減価償却率">
          <a:extLst>
            <a:ext uri="{FF2B5EF4-FFF2-40B4-BE49-F238E27FC236}">
              <a16:creationId xmlns:a16="http://schemas.microsoft.com/office/drawing/2014/main" id="{67529FEC-661E-48A0-AEEC-446A6D017C00}"/>
            </a:ext>
          </a:extLst>
        </xdr:cNvPr>
        <xdr:cNvSpPr txBox="1"/>
      </xdr:nvSpPr>
      <xdr:spPr>
        <a:xfrm>
          <a:off x="12611744" y="7012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1" name="正方形/長方形 350">
          <a:extLst>
            <a:ext uri="{FF2B5EF4-FFF2-40B4-BE49-F238E27FC236}">
              <a16:creationId xmlns:a16="http://schemas.microsoft.com/office/drawing/2014/main" id="{DA74C6BA-F190-44D9-B1E5-D47A852F236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2" name="正方形/長方形 351">
          <a:extLst>
            <a:ext uri="{FF2B5EF4-FFF2-40B4-BE49-F238E27FC236}">
              <a16:creationId xmlns:a16="http://schemas.microsoft.com/office/drawing/2014/main" id="{6E133ADD-C6C8-497F-8AA8-A509D72EAF9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3" name="正方形/長方形 352">
          <a:extLst>
            <a:ext uri="{FF2B5EF4-FFF2-40B4-BE49-F238E27FC236}">
              <a16:creationId xmlns:a16="http://schemas.microsoft.com/office/drawing/2014/main" id="{3DA67D8C-F84C-4783-A847-6CDDD973089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4" name="正方形/長方形 353">
          <a:extLst>
            <a:ext uri="{FF2B5EF4-FFF2-40B4-BE49-F238E27FC236}">
              <a16:creationId xmlns:a16="http://schemas.microsoft.com/office/drawing/2014/main" id="{074BE1EA-FF37-4C1F-A7E1-DB04E44C92F3}"/>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5" name="正方形/長方形 354">
          <a:extLst>
            <a:ext uri="{FF2B5EF4-FFF2-40B4-BE49-F238E27FC236}">
              <a16:creationId xmlns:a16="http://schemas.microsoft.com/office/drawing/2014/main" id="{972D6B95-60A2-458D-BF18-DE6D736C85E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6" name="正方形/長方形 355">
          <a:extLst>
            <a:ext uri="{FF2B5EF4-FFF2-40B4-BE49-F238E27FC236}">
              <a16:creationId xmlns:a16="http://schemas.microsoft.com/office/drawing/2014/main" id="{0BBCF1EE-87B9-4AF0-B507-A81D5458198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57" name="正方形/長方形 356">
          <a:extLst>
            <a:ext uri="{FF2B5EF4-FFF2-40B4-BE49-F238E27FC236}">
              <a16:creationId xmlns:a16="http://schemas.microsoft.com/office/drawing/2014/main" id="{DC3DD7FA-DE56-4459-9999-CBC9DEC6EA3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58" name="正方形/長方形 357">
          <a:extLst>
            <a:ext uri="{FF2B5EF4-FFF2-40B4-BE49-F238E27FC236}">
              <a16:creationId xmlns:a16="http://schemas.microsoft.com/office/drawing/2014/main" id="{FC305044-945B-438F-A174-4857CFB7ABE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59" name="テキスト ボックス 358">
          <a:extLst>
            <a:ext uri="{FF2B5EF4-FFF2-40B4-BE49-F238E27FC236}">
              <a16:creationId xmlns:a16="http://schemas.microsoft.com/office/drawing/2014/main" id="{722EFB53-8068-45D5-B280-43413070A65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0" name="直線コネクタ 359">
          <a:extLst>
            <a:ext uri="{FF2B5EF4-FFF2-40B4-BE49-F238E27FC236}">
              <a16:creationId xmlns:a16="http://schemas.microsoft.com/office/drawing/2014/main" id="{83DE44A1-C52A-4AB0-9D93-ADFF7BEE4B24}"/>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1" name="直線コネクタ 360">
          <a:extLst>
            <a:ext uri="{FF2B5EF4-FFF2-40B4-BE49-F238E27FC236}">
              <a16:creationId xmlns:a16="http://schemas.microsoft.com/office/drawing/2014/main" id="{69B9DD46-5C6E-4DD5-935E-CE225EFD09DC}"/>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2" name="テキスト ボックス 361">
          <a:extLst>
            <a:ext uri="{FF2B5EF4-FFF2-40B4-BE49-F238E27FC236}">
              <a16:creationId xmlns:a16="http://schemas.microsoft.com/office/drawing/2014/main" id="{D7E6C4CA-6A25-41F8-9B16-A7CB57272B71}"/>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3" name="直線コネクタ 362">
          <a:extLst>
            <a:ext uri="{FF2B5EF4-FFF2-40B4-BE49-F238E27FC236}">
              <a16:creationId xmlns:a16="http://schemas.microsoft.com/office/drawing/2014/main" id="{B7B8CAE1-8BB3-4485-8B1A-43D922375EE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4" name="テキスト ボックス 363">
          <a:extLst>
            <a:ext uri="{FF2B5EF4-FFF2-40B4-BE49-F238E27FC236}">
              <a16:creationId xmlns:a16="http://schemas.microsoft.com/office/drawing/2014/main" id="{7679F1C6-019C-4BF9-8DFD-D9AC40EA7511}"/>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5" name="直線コネクタ 364">
          <a:extLst>
            <a:ext uri="{FF2B5EF4-FFF2-40B4-BE49-F238E27FC236}">
              <a16:creationId xmlns:a16="http://schemas.microsoft.com/office/drawing/2014/main" id="{5762F170-4B0E-488B-8B99-729768F9A66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6" name="テキスト ボックス 365">
          <a:extLst>
            <a:ext uri="{FF2B5EF4-FFF2-40B4-BE49-F238E27FC236}">
              <a16:creationId xmlns:a16="http://schemas.microsoft.com/office/drawing/2014/main" id="{BC5A1926-E7B6-426D-BE20-8BEFB69BD369}"/>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67" name="直線コネクタ 366">
          <a:extLst>
            <a:ext uri="{FF2B5EF4-FFF2-40B4-BE49-F238E27FC236}">
              <a16:creationId xmlns:a16="http://schemas.microsoft.com/office/drawing/2014/main" id="{E389DDED-04AF-40DF-819F-4E76DF72A20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68" name="テキスト ボックス 367">
          <a:extLst>
            <a:ext uri="{FF2B5EF4-FFF2-40B4-BE49-F238E27FC236}">
              <a16:creationId xmlns:a16="http://schemas.microsoft.com/office/drawing/2014/main" id="{E82FA474-B23E-4127-BC05-9632CC056E4D}"/>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9" name="直線コネクタ 368">
          <a:extLst>
            <a:ext uri="{FF2B5EF4-FFF2-40B4-BE49-F238E27FC236}">
              <a16:creationId xmlns:a16="http://schemas.microsoft.com/office/drawing/2014/main" id="{872747C1-C2A6-4B71-AA93-62D80E623375}"/>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0" name="テキスト ボックス 369">
          <a:extLst>
            <a:ext uri="{FF2B5EF4-FFF2-40B4-BE49-F238E27FC236}">
              <a16:creationId xmlns:a16="http://schemas.microsoft.com/office/drawing/2014/main" id="{B5E9ADC3-3CF0-46DA-A971-4AD7F649B175}"/>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1" name="【一般廃棄物処理施設】&#10;一人当たり有形固定資産（償却資産）額グラフ枠">
          <a:extLst>
            <a:ext uri="{FF2B5EF4-FFF2-40B4-BE49-F238E27FC236}">
              <a16:creationId xmlns:a16="http://schemas.microsoft.com/office/drawing/2014/main" id="{1E1635A0-5CFE-4E79-BF66-5DE8BE6E6C0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131439</xdr:rowOff>
    </xdr:from>
    <xdr:to>
      <xdr:col>116</xdr:col>
      <xdr:colOff>62864</xdr:colOff>
      <xdr:row>41</xdr:row>
      <xdr:rowOff>133297</xdr:rowOff>
    </xdr:to>
    <xdr:cxnSp macro="">
      <xdr:nvCxnSpPr>
        <xdr:cNvPr id="372" name="直線コネクタ 371">
          <a:extLst>
            <a:ext uri="{FF2B5EF4-FFF2-40B4-BE49-F238E27FC236}">
              <a16:creationId xmlns:a16="http://schemas.microsoft.com/office/drawing/2014/main" id="{2AE71FE2-7185-4A39-BFED-99906A3A6400}"/>
            </a:ext>
          </a:extLst>
        </xdr:cNvPr>
        <xdr:cNvCxnSpPr/>
      </xdr:nvCxnSpPr>
      <xdr:spPr>
        <a:xfrm flipV="1">
          <a:off x="22160864" y="5960739"/>
          <a:ext cx="0" cy="1202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137124</xdr:rowOff>
    </xdr:from>
    <xdr:ext cx="378565" cy="259045"/>
    <xdr:sp macro="" textlink="">
      <xdr:nvSpPr>
        <xdr:cNvPr id="373" name="【一般廃棄物処理施設】&#10;一人当たり有形固定資産（償却資産）額最小値テキスト">
          <a:extLst>
            <a:ext uri="{FF2B5EF4-FFF2-40B4-BE49-F238E27FC236}">
              <a16:creationId xmlns:a16="http://schemas.microsoft.com/office/drawing/2014/main" id="{263E9058-F47E-4314-A0CD-96912AD4B4CE}"/>
            </a:ext>
          </a:extLst>
        </xdr:cNvPr>
        <xdr:cNvSpPr txBox="1"/>
      </xdr:nvSpPr>
      <xdr:spPr>
        <a:xfrm>
          <a:off x="22199600" y="7166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133297</xdr:rowOff>
    </xdr:from>
    <xdr:to>
      <xdr:col>116</xdr:col>
      <xdr:colOff>152400</xdr:colOff>
      <xdr:row>41</xdr:row>
      <xdr:rowOff>133297</xdr:rowOff>
    </xdr:to>
    <xdr:cxnSp macro="">
      <xdr:nvCxnSpPr>
        <xdr:cNvPr id="374" name="直線コネクタ 373">
          <a:extLst>
            <a:ext uri="{FF2B5EF4-FFF2-40B4-BE49-F238E27FC236}">
              <a16:creationId xmlns:a16="http://schemas.microsoft.com/office/drawing/2014/main" id="{CD125078-7654-49E4-9AB6-4187972192EC}"/>
            </a:ext>
          </a:extLst>
        </xdr:cNvPr>
        <xdr:cNvCxnSpPr/>
      </xdr:nvCxnSpPr>
      <xdr:spPr>
        <a:xfrm>
          <a:off x="22072600" y="716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78116</xdr:rowOff>
    </xdr:from>
    <xdr:ext cx="690189" cy="259045"/>
    <xdr:sp macro="" textlink="">
      <xdr:nvSpPr>
        <xdr:cNvPr id="375" name="【一般廃棄物処理施設】&#10;一人当たり有形固定資産（償却資産）額最大値テキスト">
          <a:extLst>
            <a:ext uri="{FF2B5EF4-FFF2-40B4-BE49-F238E27FC236}">
              <a16:creationId xmlns:a16="http://schemas.microsoft.com/office/drawing/2014/main" id="{863BF997-D421-42A1-A38E-FCA0BA97F2EE}"/>
            </a:ext>
          </a:extLst>
        </xdr:cNvPr>
        <xdr:cNvSpPr txBox="1"/>
      </xdr:nvSpPr>
      <xdr:spPr>
        <a:xfrm>
          <a:off x="22199600" y="5735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2,629,179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131439</xdr:rowOff>
    </xdr:from>
    <xdr:to>
      <xdr:col>116</xdr:col>
      <xdr:colOff>152400</xdr:colOff>
      <xdr:row>34</xdr:row>
      <xdr:rowOff>131439</xdr:rowOff>
    </xdr:to>
    <xdr:cxnSp macro="">
      <xdr:nvCxnSpPr>
        <xdr:cNvPr id="376" name="直線コネクタ 375">
          <a:extLst>
            <a:ext uri="{FF2B5EF4-FFF2-40B4-BE49-F238E27FC236}">
              <a16:creationId xmlns:a16="http://schemas.microsoft.com/office/drawing/2014/main" id="{5A09C9F1-D199-4A30-A8BF-59B27BC8BC92}"/>
            </a:ext>
          </a:extLst>
        </xdr:cNvPr>
        <xdr:cNvCxnSpPr/>
      </xdr:nvCxnSpPr>
      <xdr:spPr>
        <a:xfrm>
          <a:off x="22072600" y="5960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12209</xdr:rowOff>
    </xdr:from>
    <xdr:ext cx="599010" cy="259045"/>
    <xdr:sp macro="" textlink="">
      <xdr:nvSpPr>
        <xdr:cNvPr id="377" name="【一般廃棄物処理施設】&#10;一人当たり有形固定資産（償却資産）額平均値テキスト">
          <a:extLst>
            <a:ext uri="{FF2B5EF4-FFF2-40B4-BE49-F238E27FC236}">
              <a16:creationId xmlns:a16="http://schemas.microsoft.com/office/drawing/2014/main" id="{69EA658F-3A13-487F-9D65-AB1ECF898299}"/>
            </a:ext>
          </a:extLst>
        </xdr:cNvPr>
        <xdr:cNvSpPr txBox="1"/>
      </xdr:nvSpPr>
      <xdr:spPr>
        <a:xfrm>
          <a:off x="22199600" y="6870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160782</xdr:rowOff>
    </xdr:from>
    <xdr:to>
      <xdr:col>116</xdr:col>
      <xdr:colOff>114300</xdr:colOff>
      <xdr:row>41</xdr:row>
      <xdr:rowOff>90932</xdr:rowOff>
    </xdr:to>
    <xdr:sp macro="" textlink="">
      <xdr:nvSpPr>
        <xdr:cNvPr id="378" name="フローチャート: 判断 377">
          <a:extLst>
            <a:ext uri="{FF2B5EF4-FFF2-40B4-BE49-F238E27FC236}">
              <a16:creationId xmlns:a16="http://schemas.microsoft.com/office/drawing/2014/main" id="{5C8388F1-3AD7-442F-84A4-1526E3694B85}"/>
            </a:ext>
          </a:extLst>
        </xdr:cNvPr>
        <xdr:cNvSpPr/>
      </xdr:nvSpPr>
      <xdr:spPr>
        <a:xfrm>
          <a:off x="22110700" y="701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160968</xdr:rowOff>
    </xdr:from>
    <xdr:to>
      <xdr:col>112</xdr:col>
      <xdr:colOff>38100</xdr:colOff>
      <xdr:row>41</xdr:row>
      <xdr:rowOff>91118</xdr:rowOff>
    </xdr:to>
    <xdr:sp macro="" textlink="">
      <xdr:nvSpPr>
        <xdr:cNvPr id="379" name="フローチャート: 判断 378">
          <a:extLst>
            <a:ext uri="{FF2B5EF4-FFF2-40B4-BE49-F238E27FC236}">
              <a16:creationId xmlns:a16="http://schemas.microsoft.com/office/drawing/2014/main" id="{F1B917DB-1F99-4215-BEEA-2D9A1B392557}"/>
            </a:ext>
          </a:extLst>
        </xdr:cNvPr>
        <xdr:cNvSpPr/>
      </xdr:nvSpPr>
      <xdr:spPr>
        <a:xfrm>
          <a:off x="21272500" y="701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167125</xdr:rowOff>
    </xdr:from>
    <xdr:to>
      <xdr:col>107</xdr:col>
      <xdr:colOff>101600</xdr:colOff>
      <xdr:row>41</xdr:row>
      <xdr:rowOff>97275</xdr:rowOff>
    </xdr:to>
    <xdr:sp macro="" textlink="">
      <xdr:nvSpPr>
        <xdr:cNvPr id="380" name="フローチャート: 判断 379">
          <a:extLst>
            <a:ext uri="{FF2B5EF4-FFF2-40B4-BE49-F238E27FC236}">
              <a16:creationId xmlns:a16="http://schemas.microsoft.com/office/drawing/2014/main" id="{4B9B329E-AA55-450A-8908-C29D980A58B1}"/>
            </a:ext>
          </a:extLst>
        </xdr:cNvPr>
        <xdr:cNvSpPr/>
      </xdr:nvSpPr>
      <xdr:spPr>
        <a:xfrm>
          <a:off x="20383500" y="7025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169745</xdr:rowOff>
    </xdr:from>
    <xdr:to>
      <xdr:col>102</xdr:col>
      <xdr:colOff>165100</xdr:colOff>
      <xdr:row>41</xdr:row>
      <xdr:rowOff>99895</xdr:rowOff>
    </xdr:to>
    <xdr:sp macro="" textlink="">
      <xdr:nvSpPr>
        <xdr:cNvPr id="381" name="フローチャート: 判断 380">
          <a:extLst>
            <a:ext uri="{FF2B5EF4-FFF2-40B4-BE49-F238E27FC236}">
              <a16:creationId xmlns:a16="http://schemas.microsoft.com/office/drawing/2014/main" id="{D7C4AFB9-6062-4696-821F-C36D92BEC5C0}"/>
            </a:ext>
          </a:extLst>
        </xdr:cNvPr>
        <xdr:cNvSpPr/>
      </xdr:nvSpPr>
      <xdr:spPr>
        <a:xfrm>
          <a:off x="19494500" y="702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41</xdr:row>
      <xdr:rowOff>27407</xdr:rowOff>
    </xdr:from>
    <xdr:to>
      <xdr:col>98</xdr:col>
      <xdr:colOff>38100</xdr:colOff>
      <xdr:row>41</xdr:row>
      <xdr:rowOff>129007</xdr:rowOff>
    </xdr:to>
    <xdr:sp macro="" textlink="">
      <xdr:nvSpPr>
        <xdr:cNvPr id="382" name="フローチャート: 判断 381">
          <a:extLst>
            <a:ext uri="{FF2B5EF4-FFF2-40B4-BE49-F238E27FC236}">
              <a16:creationId xmlns:a16="http://schemas.microsoft.com/office/drawing/2014/main" id="{5DC8E875-1AB4-4660-B28A-0346E8C70189}"/>
            </a:ext>
          </a:extLst>
        </xdr:cNvPr>
        <xdr:cNvSpPr/>
      </xdr:nvSpPr>
      <xdr:spPr>
        <a:xfrm>
          <a:off x="18605500" y="705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3" name="テキスト ボックス 382">
          <a:extLst>
            <a:ext uri="{FF2B5EF4-FFF2-40B4-BE49-F238E27FC236}">
              <a16:creationId xmlns:a16="http://schemas.microsoft.com/office/drawing/2014/main" id="{C2AE80D6-D51F-4FC5-9694-6C29CD0DD708}"/>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4" name="テキスト ボックス 383">
          <a:extLst>
            <a:ext uri="{FF2B5EF4-FFF2-40B4-BE49-F238E27FC236}">
              <a16:creationId xmlns:a16="http://schemas.microsoft.com/office/drawing/2014/main" id="{A7E55949-9187-49D7-9FC3-473D951797F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5" name="テキスト ボックス 384">
          <a:extLst>
            <a:ext uri="{FF2B5EF4-FFF2-40B4-BE49-F238E27FC236}">
              <a16:creationId xmlns:a16="http://schemas.microsoft.com/office/drawing/2014/main" id="{23BEBC3F-0937-4362-97AB-02FE9900A77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8CC4172D-AF08-4E24-9D00-43594FC032CA}"/>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379C7810-FA48-4DA5-BC87-9EF5770C633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19491</xdr:rowOff>
    </xdr:from>
    <xdr:to>
      <xdr:col>116</xdr:col>
      <xdr:colOff>114300</xdr:colOff>
      <xdr:row>41</xdr:row>
      <xdr:rowOff>121091</xdr:rowOff>
    </xdr:to>
    <xdr:sp macro="" textlink="">
      <xdr:nvSpPr>
        <xdr:cNvPr id="388" name="楕円 387">
          <a:extLst>
            <a:ext uri="{FF2B5EF4-FFF2-40B4-BE49-F238E27FC236}">
              <a16:creationId xmlns:a16="http://schemas.microsoft.com/office/drawing/2014/main" id="{E2BAF671-99F8-413E-8B84-85AA0243B80E}"/>
            </a:ext>
          </a:extLst>
        </xdr:cNvPr>
        <xdr:cNvSpPr/>
      </xdr:nvSpPr>
      <xdr:spPr>
        <a:xfrm>
          <a:off x="22110700" y="7048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139209</xdr:rowOff>
    </xdr:from>
    <xdr:ext cx="599010" cy="259045"/>
    <xdr:sp macro="" textlink="">
      <xdr:nvSpPr>
        <xdr:cNvPr id="389" name="【一般廃棄物処理施設】&#10;一人当たり有形固定資産（償却資産）額該当値テキスト">
          <a:extLst>
            <a:ext uri="{FF2B5EF4-FFF2-40B4-BE49-F238E27FC236}">
              <a16:creationId xmlns:a16="http://schemas.microsoft.com/office/drawing/2014/main" id="{BA047415-4EDF-4576-BA3B-5AF59C2C96E4}"/>
            </a:ext>
          </a:extLst>
        </xdr:cNvPr>
        <xdr:cNvSpPr txBox="1"/>
      </xdr:nvSpPr>
      <xdr:spPr>
        <a:xfrm>
          <a:off x="22199600" y="6997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14807</xdr:rowOff>
    </xdr:from>
    <xdr:to>
      <xdr:col>112</xdr:col>
      <xdr:colOff>38100</xdr:colOff>
      <xdr:row>41</xdr:row>
      <xdr:rowOff>116407</xdr:rowOff>
    </xdr:to>
    <xdr:sp macro="" textlink="">
      <xdr:nvSpPr>
        <xdr:cNvPr id="390" name="楕円 389">
          <a:extLst>
            <a:ext uri="{FF2B5EF4-FFF2-40B4-BE49-F238E27FC236}">
              <a16:creationId xmlns:a16="http://schemas.microsoft.com/office/drawing/2014/main" id="{E6D46977-66C3-4A9A-A5C7-4180D083739C}"/>
            </a:ext>
          </a:extLst>
        </xdr:cNvPr>
        <xdr:cNvSpPr/>
      </xdr:nvSpPr>
      <xdr:spPr>
        <a:xfrm>
          <a:off x="21272500" y="7044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65607</xdr:rowOff>
    </xdr:from>
    <xdr:to>
      <xdr:col>116</xdr:col>
      <xdr:colOff>63500</xdr:colOff>
      <xdr:row>41</xdr:row>
      <xdr:rowOff>70291</xdr:rowOff>
    </xdr:to>
    <xdr:cxnSp macro="">
      <xdr:nvCxnSpPr>
        <xdr:cNvPr id="391" name="直線コネクタ 390">
          <a:extLst>
            <a:ext uri="{FF2B5EF4-FFF2-40B4-BE49-F238E27FC236}">
              <a16:creationId xmlns:a16="http://schemas.microsoft.com/office/drawing/2014/main" id="{A4D7592F-CF63-4BC5-8E34-464B14AB9237}"/>
            </a:ext>
          </a:extLst>
        </xdr:cNvPr>
        <xdr:cNvCxnSpPr/>
      </xdr:nvCxnSpPr>
      <xdr:spPr>
        <a:xfrm>
          <a:off x="21323300" y="7095057"/>
          <a:ext cx="838200" cy="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16115</xdr:rowOff>
    </xdr:from>
    <xdr:to>
      <xdr:col>107</xdr:col>
      <xdr:colOff>101600</xdr:colOff>
      <xdr:row>41</xdr:row>
      <xdr:rowOff>117715</xdr:rowOff>
    </xdr:to>
    <xdr:sp macro="" textlink="">
      <xdr:nvSpPr>
        <xdr:cNvPr id="392" name="楕円 391">
          <a:extLst>
            <a:ext uri="{FF2B5EF4-FFF2-40B4-BE49-F238E27FC236}">
              <a16:creationId xmlns:a16="http://schemas.microsoft.com/office/drawing/2014/main" id="{23B8386C-056B-4DB4-BFD4-3E87A623F737}"/>
            </a:ext>
          </a:extLst>
        </xdr:cNvPr>
        <xdr:cNvSpPr/>
      </xdr:nvSpPr>
      <xdr:spPr>
        <a:xfrm>
          <a:off x="20383500" y="7045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65607</xdr:rowOff>
    </xdr:from>
    <xdr:to>
      <xdr:col>111</xdr:col>
      <xdr:colOff>177800</xdr:colOff>
      <xdr:row>41</xdr:row>
      <xdr:rowOff>66915</xdr:rowOff>
    </xdr:to>
    <xdr:cxnSp macro="">
      <xdr:nvCxnSpPr>
        <xdr:cNvPr id="393" name="直線コネクタ 392">
          <a:extLst>
            <a:ext uri="{FF2B5EF4-FFF2-40B4-BE49-F238E27FC236}">
              <a16:creationId xmlns:a16="http://schemas.microsoft.com/office/drawing/2014/main" id="{DFA7E5DB-703F-4E65-8F7C-FC337A3F011F}"/>
            </a:ext>
          </a:extLst>
        </xdr:cNvPr>
        <xdr:cNvCxnSpPr/>
      </xdr:nvCxnSpPr>
      <xdr:spPr>
        <a:xfrm flipV="1">
          <a:off x="20434300" y="7095057"/>
          <a:ext cx="889000" cy="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16852</xdr:rowOff>
    </xdr:from>
    <xdr:to>
      <xdr:col>102</xdr:col>
      <xdr:colOff>165100</xdr:colOff>
      <xdr:row>41</xdr:row>
      <xdr:rowOff>118452</xdr:rowOff>
    </xdr:to>
    <xdr:sp macro="" textlink="">
      <xdr:nvSpPr>
        <xdr:cNvPr id="394" name="楕円 393">
          <a:extLst>
            <a:ext uri="{FF2B5EF4-FFF2-40B4-BE49-F238E27FC236}">
              <a16:creationId xmlns:a16="http://schemas.microsoft.com/office/drawing/2014/main" id="{9E217ED8-A4F2-4276-8F15-AE69A96F718A}"/>
            </a:ext>
          </a:extLst>
        </xdr:cNvPr>
        <xdr:cNvSpPr/>
      </xdr:nvSpPr>
      <xdr:spPr>
        <a:xfrm>
          <a:off x="19494500" y="7046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66915</xdr:rowOff>
    </xdr:from>
    <xdr:to>
      <xdr:col>107</xdr:col>
      <xdr:colOff>50800</xdr:colOff>
      <xdr:row>41</xdr:row>
      <xdr:rowOff>67652</xdr:rowOff>
    </xdr:to>
    <xdr:cxnSp macro="">
      <xdr:nvCxnSpPr>
        <xdr:cNvPr id="395" name="直線コネクタ 394">
          <a:extLst>
            <a:ext uri="{FF2B5EF4-FFF2-40B4-BE49-F238E27FC236}">
              <a16:creationId xmlns:a16="http://schemas.microsoft.com/office/drawing/2014/main" id="{48C2C0EB-C6BF-4EB1-925D-2017F4195357}"/>
            </a:ext>
          </a:extLst>
        </xdr:cNvPr>
        <xdr:cNvCxnSpPr/>
      </xdr:nvCxnSpPr>
      <xdr:spPr>
        <a:xfrm flipV="1">
          <a:off x="19545300" y="7096365"/>
          <a:ext cx="889000" cy="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67474</xdr:rowOff>
    </xdr:from>
    <xdr:to>
      <xdr:col>98</xdr:col>
      <xdr:colOff>38100</xdr:colOff>
      <xdr:row>41</xdr:row>
      <xdr:rowOff>169074</xdr:rowOff>
    </xdr:to>
    <xdr:sp macro="" textlink="">
      <xdr:nvSpPr>
        <xdr:cNvPr id="396" name="楕円 395">
          <a:extLst>
            <a:ext uri="{FF2B5EF4-FFF2-40B4-BE49-F238E27FC236}">
              <a16:creationId xmlns:a16="http://schemas.microsoft.com/office/drawing/2014/main" id="{EB2D1C9A-C21F-4696-B6DA-5A74660EEAA4}"/>
            </a:ext>
          </a:extLst>
        </xdr:cNvPr>
        <xdr:cNvSpPr/>
      </xdr:nvSpPr>
      <xdr:spPr>
        <a:xfrm>
          <a:off x="18605500" y="709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67652</xdr:rowOff>
    </xdr:from>
    <xdr:to>
      <xdr:col>102</xdr:col>
      <xdr:colOff>114300</xdr:colOff>
      <xdr:row>41</xdr:row>
      <xdr:rowOff>118274</xdr:rowOff>
    </xdr:to>
    <xdr:cxnSp macro="">
      <xdr:nvCxnSpPr>
        <xdr:cNvPr id="397" name="直線コネクタ 396">
          <a:extLst>
            <a:ext uri="{FF2B5EF4-FFF2-40B4-BE49-F238E27FC236}">
              <a16:creationId xmlns:a16="http://schemas.microsoft.com/office/drawing/2014/main" id="{7A585BDA-E65E-4A4A-9943-A762AF8229A3}"/>
            </a:ext>
          </a:extLst>
        </xdr:cNvPr>
        <xdr:cNvCxnSpPr/>
      </xdr:nvCxnSpPr>
      <xdr:spPr>
        <a:xfrm flipV="1">
          <a:off x="18656300" y="7097102"/>
          <a:ext cx="889000" cy="50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107645</xdr:rowOff>
    </xdr:from>
    <xdr:ext cx="599010" cy="259045"/>
    <xdr:sp macro="" textlink="">
      <xdr:nvSpPr>
        <xdr:cNvPr id="398" name="n_1aveValue【一般廃棄物処理施設】&#10;一人当たり有形固定資産（償却資産）額">
          <a:extLst>
            <a:ext uri="{FF2B5EF4-FFF2-40B4-BE49-F238E27FC236}">
              <a16:creationId xmlns:a16="http://schemas.microsoft.com/office/drawing/2014/main" id="{BBF81963-9BE7-40C3-A2AC-8DBD9DE75E6F}"/>
            </a:ext>
          </a:extLst>
        </xdr:cNvPr>
        <xdr:cNvSpPr txBox="1"/>
      </xdr:nvSpPr>
      <xdr:spPr>
        <a:xfrm>
          <a:off x="21011095" y="6794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113802</xdr:rowOff>
    </xdr:from>
    <xdr:ext cx="599010" cy="259045"/>
    <xdr:sp macro="" textlink="">
      <xdr:nvSpPr>
        <xdr:cNvPr id="399" name="n_2aveValue【一般廃棄物処理施設】&#10;一人当たり有形固定資産（償却資産）額">
          <a:extLst>
            <a:ext uri="{FF2B5EF4-FFF2-40B4-BE49-F238E27FC236}">
              <a16:creationId xmlns:a16="http://schemas.microsoft.com/office/drawing/2014/main" id="{B78843EA-7B4C-421D-B161-F38CB2384B7C}"/>
            </a:ext>
          </a:extLst>
        </xdr:cNvPr>
        <xdr:cNvSpPr txBox="1"/>
      </xdr:nvSpPr>
      <xdr:spPr>
        <a:xfrm>
          <a:off x="20134795" y="6800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116422</xdr:rowOff>
    </xdr:from>
    <xdr:ext cx="599010" cy="259045"/>
    <xdr:sp macro="" textlink="">
      <xdr:nvSpPr>
        <xdr:cNvPr id="400" name="n_3aveValue【一般廃棄物処理施設】&#10;一人当たり有形固定資産（償却資産）額">
          <a:extLst>
            <a:ext uri="{FF2B5EF4-FFF2-40B4-BE49-F238E27FC236}">
              <a16:creationId xmlns:a16="http://schemas.microsoft.com/office/drawing/2014/main" id="{1AEF69AC-AF90-4098-8690-1F63B4A054BF}"/>
            </a:ext>
          </a:extLst>
        </xdr:cNvPr>
        <xdr:cNvSpPr txBox="1"/>
      </xdr:nvSpPr>
      <xdr:spPr>
        <a:xfrm>
          <a:off x="19245795" y="680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145534</xdr:rowOff>
    </xdr:from>
    <xdr:ext cx="599010" cy="259045"/>
    <xdr:sp macro="" textlink="">
      <xdr:nvSpPr>
        <xdr:cNvPr id="401" name="n_4aveValue【一般廃棄物処理施設】&#10;一人当たり有形固定資産（償却資産）額">
          <a:extLst>
            <a:ext uri="{FF2B5EF4-FFF2-40B4-BE49-F238E27FC236}">
              <a16:creationId xmlns:a16="http://schemas.microsoft.com/office/drawing/2014/main" id="{8AC545D6-7A3B-440F-A9D3-F5C6E8DEF1C5}"/>
            </a:ext>
          </a:extLst>
        </xdr:cNvPr>
        <xdr:cNvSpPr txBox="1"/>
      </xdr:nvSpPr>
      <xdr:spPr>
        <a:xfrm>
          <a:off x="18356795" y="683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107534</xdr:rowOff>
    </xdr:from>
    <xdr:ext cx="599010" cy="259045"/>
    <xdr:sp macro="" textlink="">
      <xdr:nvSpPr>
        <xdr:cNvPr id="402" name="n_1mainValue【一般廃棄物処理施設】&#10;一人当たり有形固定資産（償却資産）額">
          <a:extLst>
            <a:ext uri="{FF2B5EF4-FFF2-40B4-BE49-F238E27FC236}">
              <a16:creationId xmlns:a16="http://schemas.microsoft.com/office/drawing/2014/main" id="{0F0F9163-DCE0-4F8C-A0C3-E4B51E617FCB}"/>
            </a:ext>
          </a:extLst>
        </xdr:cNvPr>
        <xdr:cNvSpPr txBox="1"/>
      </xdr:nvSpPr>
      <xdr:spPr>
        <a:xfrm>
          <a:off x="21011095" y="713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108842</xdr:rowOff>
    </xdr:from>
    <xdr:ext cx="599010" cy="259045"/>
    <xdr:sp macro="" textlink="">
      <xdr:nvSpPr>
        <xdr:cNvPr id="403" name="n_2mainValue【一般廃棄物処理施設】&#10;一人当たり有形固定資産（償却資産）額">
          <a:extLst>
            <a:ext uri="{FF2B5EF4-FFF2-40B4-BE49-F238E27FC236}">
              <a16:creationId xmlns:a16="http://schemas.microsoft.com/office/drawing/2014/main" id="{79381D42-3982-48C7-A40C-1B897E3A36B1}"/>
            </a:ext>
          </a:extLst>
        </xdr:cNvPr>
        <xdr:cNvSpPr txBox="1"/>
      </xdr:nvSpPr>
      <xdr:spPr>
        <a:xfrm>
          <a:off x="20134795" y="71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109579</xdr:rowOff>
    </xdr:from>
    <xdr:ext cx="599010" cy="259045"/>
    <xdr:sp macro="" textlink="">
      <xdr:nvSpPr>
        <xdr:cNvPr id="404" name="n_3mainValue【一般廃棄物処理施設】&#10;一人当たり有形固定資産（償却資産）額">
          <a:extLst>
            <a:ext uri="{FF2B5EF4-FFF2-40B4-BE49-F238E27FC236}">
              <a16:creationId xmlns:a16="http://schemas.microsoft.com/office/drawing/2014/main" id="{F49A1CB2-B1AA-478E-A28B-2FE048E309B8}"/>
            </a:ext>
          </a:extLst>
        </xdr:cNvPr>
        <xdr:cNvSpPr txBox="1"/>
      </xdr:nvSpPr>
      <xdr:spPr>
        <a:xfrm>
          <a:off x="19245795" y="71390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160201</xdr:rowOff>
    </xdr:from>
    <xdr:ext cx="534377" cy="259045"/>
    <xdr:sp macro="" textlink="">
      <xdr:nvSpPr>
        <xdr:cNvPr id="405" name="n_4mainValue【一般廃棄物処理施設】&#10;一人当たり有形固定資産（償却資産）額">
          <a:extLst>
            <a:ext uri="{FF2B5EF4-FFF2-40B4-BE49-F238E27FC236}">
              <a16:creationId xmlns:a16="http://schemas.microsoft.com/office/drawing/2014/main" id="{74F9BDED-EEDB-4D5E-9B56-EEFD0C8BD0F0}"/>
            </a:ext>
          </a:extLst>
        </xdr:cNvPr>
        <xdr:cNvSpPr txBox="1"/>
      </xdr:nvSpPr>
      <xdr:spPr>
        <a:xfrm>
          <a:off x="18389111" y="718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6" name="正方形/長方形 405">
          <a:extLst>
            <a:ext uri="{FF2B5EF4-FFF2-40B4-BE49-F238E27FC236}">
              <a16:creationId xmlns:a16="http://schemas.microsoft.com/office/drawing/2014/main" id="{0B04B2DC-156E-491F-A5DC-DBE7911825F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7" name="正方形/長方形 406">
          <a:extLst>
            <a:ext uri="{FF2B5EF4-FFF2-40B4-BE49-F238E27FC236}">
              <a16:creationId xmlns:a16="http://schemas.microsoft.com/office/drawing/2014/main" id="{A2715F63-4F2E-41A2-9B75-9977464A50C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8" name="正方形/長方形 407">
          <a:extLst>
            <a:ext uri="{FF2B5EF4-FFF2-40B4-BE49-F238E27FC236}">
              <a16:creationId xmlns:a16="http://schemas.microsoft.com/office/drawing/2014/main" id="{91933E87-F074-4901-9C1A-B792DA6BED9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9" name="正方形/長方形 408">
          <a:extLst>
            <a:ext uri="{FF2B5EF4-FFF2-40B4-BE49-F238E27FC236}">
              <a16:creationId xmlns:a16="http://schemas.microsoft.com/office/drawing/2014/main" id="{039E4311-2E04-4905-8BBB-626FDF907AC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0" name="正方形/長方形 409">
          <a:extLst>
            <a:ext uri="{FF2B5EF4-FFF2-40B4-BE49-F238E27FC236}">
              <a16:creationId xmlns:a16="http://schemas.microsoft.com/office/drawing/2014/main" id="{8216BD77-02DD-4996-AA3B-C016EEBE225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1" name="正方形/長方形 410">
          <a:extLst>
            <a:ext uri="{FF2B5EF4-FFF2-40B4-BE49-F238E27FC236}">
              <a16:creationId xmlns:a16="http://schemas.microsoft.com/office/drawing/2014/main" id="{07B834EC-C61C-412E-8644-B762A113420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2" name="正方形/長方形 411">
          <a:extLst>
            <a:ext uri="{FF2B5EF4-FFF2-40B4-BE49-F238E27FC236}">
              <a16:creationId xmlns:a16="http://schemas.microsoft.com/office/drawing/2014/main" id="{F53B5F05-5F21-487F-BDA6-D38F97C288DC}"/>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3" name="正方形/長方形 412">
          <a:extLst>
            <a:ext uri="{FF2B5EF4-FFF2-40B4-BE49-F238E27FC236}">
              <a16:creationId xmlns:a16="http://schemas.microsoft.com/office/drawing/2014/main" id="{2FFA1DC7-BB9E-45C4-B610-F48C90A5D66C}"/>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414" name="正方形/長方形 413">
          <a:extLst>
            <a:ext uri="{FF2B5EF4-FFF2-40B4-BE49-F238E27FC236}">
              <a16:creationId xmlns:a16="http://schemas.microsoft.com/office/drawing/2014/main" id="{C0CBA772-162E-4360-8964-948C7956101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5" name="正方形/長方形 414">
          <a:extLst>
            <a:ext uri="{FF2B5EF4-FFF2-40B4-BE49-F238E27FC236}">
              <a16:creationId xmlns:a16="http://schemas.microsoft.com/office/drawing/2014/main" id="{D6F3B636-899A-441D-8114-C77AE54610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6" name="正方形/長方形 415">
          <a:extLst>
            <a:ext uri="{FF2B5EF4-FFF2-40B4-BE49-F238E27FC236}">
              <a16:creationId xmlns:a16="http://schemas.microsoft.com/office/drawing/2014/main" id="{B02E9A20-A55F-4BB2-8802-78ED780992CC}"/>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7" name="正方形/長方形 416">
          <a:extLst>
            <a:ext uri="{FF2B5EF4-FFF2-40B4-BE49-F238E27FC236}">
              <a16:creationId xmlns:a16="http://schemas.microsoft.com/office/drawing/2014/main" id="{7743E836-127F-407F-98FB-5837FFD3BAA8}"/>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8" name="正方形/長方形 417">
          <a:extLst>
            <a:ext uri="{FF2B5EF4-FFF2-40B4-BE49-F238E27FC236}">
              <a16:creationId xmlns:a16="http://schemas.microsoft.com/office/drawing/2014/main" id="{61824964-42D6-4DC9-A32D-9EEDD1D9DCA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9" name="正方形/長方形 418">
          <a:extLst>
            <a:ext uri="{FF2B5EF4-FFF2-40B4-BE49-F238E27FC236}">
              <a16:creationId xmlns:a16="http://schemas.microsoft.com/office/drawing/2014/main" id="{380713F2-8D37-4922-8977-82DFA041F4F3}"/>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0" name="正方形/長方形 419">
          <a:extLst>
            <a:ext uri="{FF2B5EF4-FFF2-40B4-BE49-F238E27FC236}">
              <a16:creationId xmlns:a16="http://schemas.microsoft.com/office/drawing/2014/main" id="{BAB08364-D377-44B9-BAB5-03C9BF80E2C7}"/>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1" name="正方形/長方形 420">
          <a:extLst>
            <a:ext uri="{FF2B5EF4-FFF2-40B4-BE49-F238E27FC236}">
              <a16:creationId xmlns:a16="http://schemas.microsoft.com/office/drawing/2014/main" id="{6DC343CB-022E-4D29-B669-452879CAF281}"/>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422" name="正方形/長方形 421">
          <a:extLst>
            <a:ext uri="{FF2B5EF4-FFF2-40B4-BE49-F238E27FC236}">
              <a16:creationId xmlns:a16="http://schemas.microsoft.com/office/drawing/2014/main" id="{AACDA36A-AED0-4798-89F1-F77671A8C634}"/>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23" name="正方形/長方形 422">
          <a:extLst>
            <a:ext uri="{FF2B5EF4-FFF2-40B4-BE49-F238E27FC236}">
              <a16:creationId xmlns:a16="http://schemas.microsoft.com/office/drawing/2014/main" id="{871437E8-21F2-49A2-A111-34CDA1C52F95}"/>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24" name="正方形/長方形 423">
          <a:extLst>
            <a:ext uri="{FF2B5EF4-FFF2-40B4-BE49-F238E27FC236}">
              <a16:creationId xmlns:a16="http://schemas.microsoft.com/office/drawing/2014/main" id="{1399A3C2-958D-405B-976B-DC607B02646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25" name="正方形/長方形 424">
          <a:extLst>
            <a:ext uri="{FF2B5EF4-FFF2-40B4-BE49-F238E27FC236}">
              <a16:creationId xmlns:a16="http://schemas.microsoft.com/office/drawing/2014/main" id="{520433CB-1C8C-4DEF-AD62-A95D3CABC86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26" name="正方形/長方形 425">
          <a:extLst>
            <a:ext uri="{FF2B5EF4-FFF2-40B4-BE49-F238E27FC236}">
              <a16:creationId xmlns:a16="http://schemas.microsoft.com/office/drawing/2014/main" id="{AA84007A-D0AF-40DF-9CF4-C2458313545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27" name="正方形/長方形 426">
          <a:extLst>
            <a:ext uri="{FF2B5EF4-FFF2-40B4-BE49-F238E27FC236}">
              <a16:creationId xmlns:a16="http://schemas.microsoft.com/office/drawing/2014/main" id="{A7731250-7C8B-4695-B723-B44F3B5BFEFE}"/>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28" name="正方形/長方形 427">
          <a:extLst>
            <a:ext uri="{FF2B5EF4-FFF2-40B4-BE49-F238E27FC236}">
              <a16:creationId xmlns:a16="http://schemas.microsoft.com/office/drawing/2014/main" id="{6BFBB467-B615-4D01-B655-DB9C4DEA7E1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29" name="正方形/長方形 428">
          <a:extLst>
            <a:ext uri="{FF2B5EF4-FFF2-40B4-BE49-F238E27FC236}">
              <a16:creationId xmlns:a16="http://schemas.microsoft.com/office/drawing/2014/main" id="{944D5C64-91AF-4C36-9ED4-E7CB59F5435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30" name="テキスト ボックス 429">
          <a:extLst>
            <a:ext uri="{FF2B5EF4-FFF2-40B4-BE49-F238E27FC236}">
              <a16:creationId xmlns:a16="http://schemas.microsoft.com/office/drawing/2014/main" id="{207A67C1-4E58-43FD-8494-3C60927F6A2B}"/>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31" name="直線コネクタ 430">
          <a:extLst>
            <a:ext uri="{FF2B5EF4-FFF2-40B4-BE49-F238E27FC236}">
              <a16:creationId xmlns:a16="http://schemas.microsoft.com/office/drawing/2014/main" id="{4B289B99-CD6B-4C51-B1EE-5B91F355B0A1}"/>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432" name="テキスト ボックス 431">
          <a:extLst>
            <a:ext uri="{FF2B5EF4-FFF2-40B4-BE49-F238E27FC236}">
              <a16:creationId xmlns:a16="http://schemas.microsoft.com/office/drawing/2014/main" id="{7820D9FF-8004-4FC0-BE29-D28C03BFE8D1}"/>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33" name="直線コネクタ 432">
          <a:extLst>
            <a:ext uri="{FF2B5EF4-FFF2-40B4-BE49-F238E27FC236}">
              <a16:creationId xmlns:a16="http://schemas.microsoft.com/office/drawing/2014/main" id="{C1D52347-C26F-45AA-B8BD-BE2F50F2E663}"/>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434" name="テキスト ボックス 433">
          <a:extLst>
            <a:ext uri="{FF2B5EF4-FFF2-40B4-BE49-F238E27FC236}">
              <a16:creationId xmlns:a16="http://schemas.microsoft.com/office/drawing/2014/main" id="{E0039D81-A70E-4237-A153-C71F459F46B9}"/>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35" name="直線コネクタ 434">
          <a:extLst>
            <a:ext uri="{FF2B5EF4-FFF2-40B4-BE49-F238E27FC236}">
              <a16:creationId xmlns:a16="http://schemas.microsoft.com/office/drawing/2014/main" id="{F6D951DF-88E3-414E-BC28-3FF05BCB852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36" name="テキスト ボックス 435">
          <a:extLst>
            <a:ext uri="{FF2B5EF4-FFF2-40B4-BE49-F238E27FC236}">
              <a16:creationId xmlns:a16="http://schemas.microsoft.com/office/drawing/2014/main" id="{3C3FBA52-97AB-4F96-B38B-E6B87AB6808A}"/>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37" name="直線コネクタ 436">
          <a:extLst>
            <a:ext uri="{FF2B5EF4-FFF2-40B4-BE49-F238E27FC236}">
              <a16:creationId xmlns:a16="http://schemas.microsoft.com/office/drawing/2014/main" id="{675070E5-4AA6-4E91-BEF6-CCE1006F9645}"/>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38" name="テキスト ボックス 437">
          <a:extLst>
            <a:ext uri="{FF2B5EF4-FFF2-40B4-BE49-F238E27FC236}">
              <a16:creationId xmlns:a16="http://schemas.microsoft.com/office/drawing/2014/main" id="{0E349FAA-DDE3-48CC-87CC-51126038C6D8}"/>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39" name="直線コネクタ 438">
          <a:extLst>
            <a:ext uri="{FF2B5EF4-FFF2-40B4-BE49-F238E27FC236}">
              <a16:creationId xmlns:a16="http://schemas.microsoft.com/office/drawing/2014/main" id="{92B64890-AB12-45A7-BA95-E5F65D56D22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40" name="テキスト ボックス 439">
          <a:extLst>
            <a:ext uri="{FF2B5EF4-FFF2-40B4-BE49-F238E27FC236}">
              <a16:creationId xmlns:a16="http://schemas.microsoft.com/office/drawing/2014/main" id="{19BA3F3B-C827-4B67-A679-454A4046B5CE}"/>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41" name="直線コネクタ 440">
          <a:extLst>
            <a:ext uri="{FF2B5EF4-FFF2-40B4-BE49-F238E27FC236}">
              <a16:creationId xmlns:a16="http://schemas.microsoft.com/office/drawing/2014/main" id="{3D3A1272-AF41-4C2C-B259-418A2CA20818}"/>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42" name="テキスト ボックス 441">
          <a:extLst>
            <a:ext uri="{FF2B5EF4-FFF2-40B4-BE49-F238E27FC236}">
              <a16:creationId xmlns:a16="http://schemas.microsoft.com/office/drawing/2014/main" id="{3E55506A-610C-4F3F-BB07-2784809A239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43" name="直線コネクタ 442">
          <a:extLst>
            <a:ext uri="{FF2B5EF4-FFF2-40B4-BE49-F238E27FC236}">
              <a16:creationId xmlns:a16="http://schemas.microsoft.com/office/drawing/2014/main" id="{AE37E419-D564-4DF5-88F3-388D2C7B6BCE}"/>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444" name="テキスト ボックス 443">
          <a:extLst>
            <a:ext uri="{FF2B5EF4-FFF2-40B4-BE49-F238E27FC236}">
              <a16:creationId xmlns:a16="http://schemas.microsoft.com/office/drawing/2014/main" id="{98AB460A-5DC6-432A-A719-A3AC3673393F}"/>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45" name="直線コネクタ 444">
          <a:extLst>
            <a:ext uri="{FF2B5EF4-FFF2-40B4-BE49-F238E27FC236}">
              <a16:creationId xmlns:a16="http://schemas.microsoft.com/office/drawing/2014/main" id="{11DE0B38-F5EF-42D8-9E13-380C5B4D5C6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6" name="【消防施設】&#10;有形固定資産減価償却率グラフ枠">
          <a:extLst>
            <a:ext uri="{FF2B5EF4-FFF2-40B4-BE49-F238E27FC236}">
              <a16:creationId xmlns:a16="http://schemas.microsoft.com/office/drawing/2014/main" id="{F0E3AF44-7E87-44FA-BB7F-A07ABB084A2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86</xdr:row>
      <xdr:rowOff>168729</xdr:rowOff>
    </xdr:to>
    <xdr:cxnSp macro="">
      <xdr:nvCxnSpPr>
        <xdr:cNvPr id="447" name="直線コネクタ 446">
          <a:extLst>
            <a:ext uri="{FF2B5EF4-FFF2-40B4-BE49-F238E27FC236}">
              <a16:creationId xmlns:a16="http://schemas.microsoft.com/office/drawing/2014/main" id="{D595CDA0-6619-4708-BA6C-32D448B725A9}"/>
            </a:ext>
          </a:extLst>
        </xdr:cNvPr>
        <xdr:cNvCxnSpPr/>
      </xdr:nvCxnSpPr>
      <xdr:spPr>
        <a:xfrm flipV="1">
          <a:off x="16318864" y="13347519"/>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448" name="【消防施設】&#10;有形固定資産減価償却率最小値テキスト">
          <a:extLst>
            <a:ext uri="{FF2B5EF4-FFF2-40B4-BE49-F238E27FC236}">
              <a16:creationId xmlns:a16="http://schemas.microsoft.com/office/drawing/2014/main" id="{D7E3A1F1-EF3A-4D45-9CC2-C1DA280DA6AD}"/>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449" name="直線コネクタ 448">
          <a:extLst>
            <a:ext uri="{FF2B5EF4-FFF2-40B4-BE49-F238E27FC236}">
              <a16:creationId xmlns:a16="http://schemas.microsoft.com/office/drawing/2014/main" id="{3B2751D3-7436-43CD-96E3-3A6CCD22409A}"/>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340478" cy="259045"/>
    <xdr:sp macro="" textlink="">
      <xdr:nvSpPr>
        <xdr:cNvPr id="450" name="【消防施設】&#10;有形固定資産減価償却率最大値テキスト">
          <a:extLst>
            <a:ext uri="{FF2B5EF4-FFF2-40B4-BE49-F238E27FC236}">
              <a16:creationId xmlns:a16="http://schemas.microsoft.com/office/drawing/2014/main" id="{79D67DF1-07B6-444E-A9A5-62B45C163B88}"/>
            </a:ext>
          </a:extLst>
        </xdr:cNvPr>
        <xdr:cNvSpPr txBox="1"/>
      </xdr:nvSpPr>
      <xdr:spPr>
        <a:xfrm>
          <a:off x="16357600" y="131227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451" name="直線コネクタ 450">
          <a:extLst>
            <a:ext uri="{FF2B5EF4-FFF2-40B4-BE49-F238E27FC236}">
              <a16:creationId xmlns:a16="http://schemas.microsoft.com/office/drawing/2014/main" id="{084F32D7-7422-4E2A-93DE-20A3294AE6D7}"/>
            </a:ext>
          </a:extLst>
        </xdr:cNvPr>
        <xdr:cNvCxnSpPr/>
      </xdr:nvCxnSpPr>
      <xdr:spPr>
        <a:xfrm>
          <a:off x="16230600" y="1334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89825</xdr:rowOff>
    </xdr:from>
    <xdr:ext cx="405111" cy="259045"/>
    <xdr:sp macro="" textlink="">
      <xdr:nvSpPr>
        <xdr:cNvPr id="452" name="【消防施設】&#10;有形固定資産減価償却率平均値テキスト">
          <a:extLst>
            <a:ext uri="{FF2B5EF4-FFF2-40B4-BE49-F238E27FC236}">
              <a16:creationId xmlns:a16="http://schemas.microsoft.com/office/drawing/2014/main" id="{58D15677-7067-45C2-B2C9-AB400E2C577A}"/>
            </a:ext>
          </a:extLst>
        </xdr:cNvPr>
        <xdr:cNvSpPr txBox="1"/>
      </xdr:nvSpPr>
      <xdr:spPr>
        <a:xfrm>
          <a:off x="16357600" y="143201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111398</xdr:rowOff>
    </xdr:from>
    <xdr:to>
      <xdr:col>85</xdr:col>
      <xdr:colOff>177800</xdr:colOff>
      <xdr:row>84</xdr:row>
      <xdr:rowOff>41548</xdr:rowOff>
    </xdr:to>
    <xdr:sp macro="" textlink="">
      <xdr:nvSpPr>
        <xdr:cNvPr id="453" name="フローチャート: 判断 452">
          <a:extLst>
            <a:ext uri="{FF2B5EF4-FFF2-40B4-BE49-F238E27FC236}">
              <a16:creationId xmlns:a16="http://schemas.microsoft.com/office/drawing/2014/main" id="{F3FD52B1-26AE-4BEF-9E49-A0E251DACC69}"/>
            </a:ext>
          </a:extLst>
        </xdr:cNvPr>
        <xdr:cNvSpPr/>
      </xdr:nvSpPr>
      <xdr:spPr>
        <a:xfrm>
          <a:off x="162687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155484</xdr:rowOff>
    </xdr:from>
    <xdr:to>
      <xdr:col>81</xdr:col>
      <xdr:colOff>101600</xdr:colOff>
      <xdr:row>83</xdr:row>
      <xdr:rowOff>85634</xdr:rowOff>
    </xdr:to>
    <xdr:sp macro="" textlink="">
      <xdr:nvSpPr>
        <xdr:cNvPr id="454" name="フローチャート: 判断 453">
          <a:extLst>
            <a:ext uri="{FF2B5EF4-FFF2-40B4-BE49-F238E27FC236}">
              <a16:creationId xmlns:a16="http://schemas.microsoft.com/office/drawing/2014/main" id="{851BB6C4-813F-4394-B617-01FEE6698BA4}"/>
            </a:ext>
          </a:extLst>
        </xdr:cNvPr>
        <xdr:cNvSpPr/>
      </xdr:nvSpPr>
      <xdr:spPr>
        <a:xfrm>
          <a:off x="154305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166914</xdr:rowOff>
    </xdr:from>
    <xdr:to>
      <xdr:col>76</xdr:col>
      <xdr:colOff>165100</xdr:colOff>
      <xdr:row>83</xdr:row>
      <xdr:rowOff>97064</xdr:rowOff>
    </xdr:to>
    <xdr:sp macro="" textlink="">
      <xdr:nvSpPr>
        <xdr:cNvPr id="455" name="フローチャート: 判断 454">
          <a:extLst>
            <a:ext uri="{FF2B5EF4-FFF2-40B4-BE49-F238E27FC236}">
              <a16:creationId xmlns:a16="http://schemas.microsoft.com/office/drawing/2014/main" id="{600BDBD8-DF9E-41B5-B457-20EC504CF351}"/>
            </a:ext>
          </a:extLst>
        </xdr:cNvPr>
        <xdr:cNvSpPr/>
      </xdr:nvSpPr>
      <xdr:spPr>
        <a:xfrm>
          <a:off x="14541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124461</xdr:rowOff>
    </xdr:from>
    <xdr:to>
      <xdr:col>72</xdr:col>
      <xdr:colOff>38100</xdr:colOff>
      <xdr:row>83</xdr:row>
      <xdr:rowOff>54611</xdr:rowOff>
    </xdr:to>
    <xdr:sp macro="" textlink="">
      <xdr:nvSpPr>
        <xdr:cNvPr id="456" name="フローチャート: 判断 455">
          <a:extLst>
            <a:ext uri="{FF2B5EF4-FFF2-40B4-BE49-F238E27FC236}">
              <a16:creationId xmlns:a16="http://schemas.microsoft.com/office/drawing/2014/main" id="{24F23F48-22DA-423C-BB38-77E8D54943BA}"/>
            </a:ext>
          </a:extLst>
        </xdr:cNvPr>
        <xdr:cNvSpPr/>
      </xdr:nvSpPr>
      <xdr:spPr>
        <a:xfrm>
          <a:off x="13652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129358</xdr:rowOff>
    </xdr:from>
    <xdr:to>
      <xdr:col>67</xdr:col>
      <xdr:colOff>101600</xdr:colOff>
      <xdr:row>83</xdr:row>
      <xdr:rowOff>59508</xdr:rowOff>
    </xdr:to>
    <xdr:sp macro="" textlink="">
      <xdr:nvSpPr>
        <xdr:cNvPr id="457" name="フローチャート: 判断 456">
          <a:extLst>
            <a:ext uri="{FF2B5EF4-FFF2-40B4-BE49-F238E27FC236}">
              <a16:creationId xmlns:a16="http://schemas.microsoft.com/office/drawing/2014/main" id="{3FEC5304-CA2D-4E61-941A-DD40A8A30076}"/>
            </a:ext>
          </a:extLst>
        </xdr:cNvPr>
        <xdr:cNvSpPr/>
      </xdr:nvSpPr>
      <xdr:spPr>
        <a:xfrm>
          <a:off x="12763500" y="1418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58" name="テキスト ボックス 457">
          <a:extLst>
            <a:ext uri="{FF2B5EF4-FFF2-40B4-BE49-F238E27FC236}">
              <a16:creationId xmlns:a16="http://schemas.microsoft.com/office/drawing/2014/main" id="{24BDBB55-8FFD-44BC-A8FA-B64C22CD823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59" name="テキスト ボックス 458">
          <a:extLst>
            <a:ext uri="{FF2B5EF4-FFF2-40B4-BE49-F238E27FC236}">
              <a16:creationId xmlns:a16="http://schemas.microsoft.com/office/drawing/2014/main" id="{F2BC920F-25B6-45D7-9859-8B986F3E49A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0" name="テキスト ボックス 459">
          <a:extLst>
            <a:ext uri="{FF2B5EF4-FFF2-40B4-BE49-F238E27FC236}">
              <a16:creationId xmlns:a16="http://schemas.microsoft.com/office/drawing/2014/main" id="{D5FE1FE9-ED68-425B-A313-68654C7E73BB}"/>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61" name="テキスト ボックス 460">
          <a:extLst>
            <a:ext uri="{FF2B5EF4-FFF2-40B4-BE49-F238E27FC236}">
              <a16:creationId xmlns:a16="http://schemas.microsoft.com/office/drawing/2014/main" id="{4621684B-4E8B-4C38-AE45-F64A6AE521A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62" name="テキスト ボックス 461">
          <a:extLst>
            <a:ext uri="{FF2B5EF4-FFF2-40B4-BE49-F238E27FC236}">
              <a16:creationId xmlns:a16="http://schemas.microsoft.com/office/drawing/2014/main" id="{8F964AE7-CF4B-4F0D-A79D-92571855F67D}"/>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463" name="楕円 462">
          <a:extLst>
            <a:ext uri="{FF2B5EF4-FFF2-40B4-BE49-F238E27FC236}">
              <a16:creationId xmlns:a16="http://schemas.microsoft.com/office/drawing/2014/main" id="{E3FA16BF-7337-49F0-A5B0-6D44ADC3FB20}"/>
            </a:ext>
          </a:extLst>
        </xdr:cNvPr>
        <xdr:cNvSpPr/>
      </xdr:nvSpPr>
      <xdr:spPr>
        <a:xfrm>
          <a:off x="16268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2013</xdr:rowOff>
    </xdr:from>
    <xdr:ext cx="405111" cy="259045"/>
    <xdr:sp macro="" textlink="">
      <xdr:nvSpPr>
        <xdr:cNvPr id="464" name="【消防施設】&#10;有形固定資産減価償却率該当値テキスト">
          <a:extLst>
            <a:ext uri="{FF2B5EF4-FFF2-40B4-BE49-F238E27FC236}">
              <a16:creationId xmlns:a16="http://schemas.microsoft.com/office/drawing/2014/main" id="{D311ABBB-A86E-4EEB-9967-89E182549E7D}"/>
            </a:ext>
          </a:extLst>
        </xdr:cNvPr>
        <xdr:cNvSpPr txBox="1"/>
      </xdr:nvSpPr>
      <xdr:spPr>
        <a:xfrm>
          <a:off x="16357600" y="1406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116295</xdr:rowOff>
    </xdr:from>
    <xdr:to>
      <xdr:col>81</xdr:col>
      <xdr:colOff>101600</xdr:colOff>
      <xdr:row>83</xdr:row>
      <xdr:rowOff>46445</xdr:rowOff>
    </xdr:to>
    <xdr:sp macro="" textlink="">
      <xdr:nvSpPr>
        <xdr:cNvPr id="465" name="楕円 464">
          <a:extLst>
            <a:ext uri="{FF2B5EF4-FFF2-40B4-BE49-F238E27FC236}">
              <a16:creationId xmlns:a16="http://schemas.microsoft.com/office/drawing/2014/main" id="{402B26EF-279A-4B38-AE8C-7CC64E893B49}"/>
            </a:ext>
          </a:extLst>
        </xdr:cNvPr>
        <xdr:cNvSpPr/>
      </xdr:nvSpPr>
      <xdr:spPr>
        <a:xfrm>
          <a:off x="15430500" y="14175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167095</xdr:rowOff>
    </xdr:from>
    <xdr:to>
      <xdr:col>85</xdr:col>
      <xdr:colOff>127000</xdr:colOff>
      <xdr:row>83</xdr:row>
      <xdr:rowOff>29936</xdr:rowOff>
    </xdr:to>
    <xdr:cxnSp macro="">
      <xdr:nvCxnSpPr>
        <xdr:cNvPr id="466" name="直線コネクタ 465">
          <a:extLst>
            <a:ext uri="{FF2B5EF4-FFF2-40B4-BE49-F238E27FC236}">
              <a16:creationId xmlns:a16="http://schemas.microsoft.com/office/drawing/2014/main" id="{080C7720-50AF-4126-A290-2C4E9F7EE3E5}"/>
            </a:ext>
          </a:extLst>
        </xdr:cNvPr>
        <xdr:cNvCxnSpPr/>
      </xdr:nvCxnSpPr>
      <xdr:spPr>
        <a:xfrm>
          <a:off x="15481300" y="14225995"/>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80373</xdr:rowOff>
    </xdr:from>
    <xdr:to>
      <xdr:col>76</xdr:col>
      <xdr:colOff>165100</xdr:colOff>
      <xdr:row>83</xdr:row>
      <xdr:rowOff>10523</xdr:rowOff>
    </xdr:to>
    <xdr:sp macro="" textlink="">
      <xdr:nvSpPr>
        <xdr:cNvPr id="467" name="楕円 466">
          <a:extLst>
            <a:ext uri="{FF2B5EF4-FFF2-40B4-BE49-F238E27FC236}">
              <a16:creationId xmlns:a16="http://schemas.microsoft.com/office/drawing/2014/main" id="{862B2BDA-E382-4ABD-8B7D-68732D79F8F7}"/>
            </a:ext>
          </a:extLst>
        </xdr:cNvPr>
        <xdr:cNvSpPr/>
      </xdr:nvSpPr>
      <xdr:spPr>
        <a:xfrm>
          <a:off x="14541500" y="14139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131173</xdr:rowOff>
    </xdr:from>
    <xdr:to>
      <xdr:col>81</xdr:col>
      <xdr:colOff>50800</xdr:colOff>
      <xdr:row>82</xdr:row>
      <xdr:rowOff>167095</xdr:rowOff>
    </xdr:to>
    <xdr:cxnSp macro="">
      <xdr:nvCxnSpPr>
        <xdr:cNvPr id="468" name="直線コネクタ 467">
          <a:extLst>
            <a:ext uri="{FF2B5EF4-FFF2-40B4-BE49-F238E27FC236}">
              <a16:creationId xmlns:a16="http://schemas.microsoft.com/office/drawing/2014/main" id="{4697688C-6228-4DAF-83F0-68919DD8F19A}"/>
            </a:ext>
          </a:extLst>
        </xdr:cNvPr>
        <xdr:cNvCxnSpPr/>
      </xdr:nvCxnSpPr>
      <xdr:spPr>
        <a:xfrm>
          <a:off x="14592300" y="14190073"/>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46082</xdr:rowOff>
    </xdr:from>
    <xdr:to>
      <xdr:col>72</xdr:col>
      <xdr:colOff>38100</xdr:colOff>
      <xdr:row>82</xdr:row>
      <xdr:rowOff>147682</xdr:rowOff>
    </xdr:to>
    <xdr:sp macro="" textlink="">
      <xdr:nvSpPr>
        <xdr:cNvPr id="469" name="楕円 468">
          <a:extLst>
            <a:ext uri="{FF2B5EF4-FFF2-40B4-BE49-F238E27FC236}">
              <a16:creationId xmlns:a16="http://schemas.microsoft.com/office/drawing/2014/main" id="{F449DC35-6380-4601-A461-7970E212DE69}"/>
            </a:ext>
          </a:extLst>
        </xdr:cNvPr>
        <xdr:cNvSpPr/>
      </xdr:nvSpPr>
      <xdr:spPr>
        <a:xfrm>
          <a:off x="13652500" y="1410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96882</xdr:rowOff>
    </xdr:from>
    <xdr:to>
      <xdr:col>76</xdr:col>
      <xdr:colOff>114300</xdr:colOff>
      <xdr:row>82</xdr:row>
      <xdr:rowOff>131173</xdr:rowOff>
    </xdr:to>
    <xdr:cxnSp macro="">
      <xdr:nvCxnSpPr>
        <xdr:cNvPr id="470" name="直線コネクタ 469">
          <a:extLst>
            <a:ext uri="{FF2B5EF4-FFF2-40B4-BE49-F238E27FC236}">
              <a16:creationId xmlns:a16="http://schemas.microsoft.com/office/drawing/2014/main" id="{0BE68A32-DEA1-4FD4-BEC6-2111DFC2B60F}"/>
            </a:ext>
          </a:extLst>
        </xdr:cNvPr>
        <xdr:cNvCxnSpPr/>
      </xdr:nvCxnSpPr>
      <xdr:spPr>
        <a:xfrm>
          <a:off x="13703300" y="1415578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139156</xdr:rowOff>
    </xdr:from>
    <xdr:to>
      <xdr:col>67</xdr:col>
      <xdr:colOff>101600</xdr:colOff>
      <xdr:row>83</xdr:row>
      <xdr:rowOff>69306</xdr:rowOff>
    </xdr:to>
    <xdr:sp macro="" textlink="">
      <xdr:nvSpPr>
        <xdr:cNvPr id="471" name="楕円 470">
          <a:extLst>
            <a:ext uri="{FF2B5EF4-FFF2-40B4-BE49-F238E27FC236}">
              <a16:creationId xmlns:a16="http://schemas.microsoft.com/office/drawing/2014/main" id="{EE0E7A6F-8357-4750-928D-0243FA5FE738}"/>
            </a:ext>
          </a:extLst>
        </xdr:cNvPr>
        <xdr:cNvSpPr/>
      </xdr:nvSpPr>
      <xdr:spPr>
        <a:xfrm>
          <a:off x="12763500" y="1419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96882</xdr:rowOff>
    </xdr:from>
    <xdr:to>
      <xdr:col>71</xdr:col>
      <xdr:colOff>177800</xdr:colOff>
      <xdr:row>83</xdr:row>
      <xdr:rowOff>18506</xdr:rowOff>
    </xdr:to>
    <xdr:cxnSp macro="">
      <xdr:nvCxnSpPr>
        <xdr:cNvPr id="472" name="直線コネクタ 471">
          <a:extLst>
            <a:ext uri="{FF2B5EF4-FFF2-40B4-BE49-F238E27FC236}">
              <a16:creationId xmlns:a16="http://schemas.microsoft.com/office/drawing/2014/main" id="{B2A2329A-2B79-46F4-82DC-0DDF3FC16760}"/>
            </a:ext>
          </a:extLst>
        </xdr:cNvPr>
        <xdr:cNvCxnSpPr/>
      </xdr:nvCxnSpPr>
      <xdr:spPr>
        <a:xfrm flipV="1">
          <a:off x="12814300" y="14155782"/>
          <a:ext cx="889000" cy="93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76761</xdr:rowOff>
    </xdr:from>
    <xdr:ext cx="405111" cy="259045"/>
    <xdr:sp macro="" textlink="">
      <xdr:nvSpPr>
        <xdr:cNvPr id="473" name="n_1aveValue【消防施設】&#10;有形固定資産減価償却率">
          <a:extLst>
            <a:ext uri="{FF2B5EF4-FFF2-40B4-BE49-F238E27FC236}">
              <a16:creationId xmlns:a16="http://schemas.microsoft.com/office/drawing/2014/main" id="{CED9EBF9-AE9D-4665-827A-8CCA0C2C493A}"/>
            </a:ext>
          </a:extLst>
        </xdr:cNvPr>
        <xdr:cNvSpPr txBox="1"/>
      </xdr:nvSpPr>
      <xdr:spPr>
        <a:xfrm>
          <a:off x="15266044" y="1430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88191</xdr:rowOff>
    </xdr:from>
    <xdr:ext cx="405111" cy="259045"/>
    <xdr:sp macro="" textlink="">
      <xdr:nvSpPr>
        <xdr:cNvPr id="474" name="n_2aveValue【消防施設】&#10;有形固定資産減価償却率">
          <a:extLst>
            <a:ext uri="{FF2B5EF4-FFF2-40B4-BE49-F238E27FC236}">
              <a16:creationId xmlns:a16="http://schemas.microsoft.com/office/drawing/2014/main" id="{1F09AC5A-2A92-41F4-AF08-A39DF152C52A}"/>
            </a:ext>
          </a:extLst>
        </xdr:cNvPr>
        <xdr:cNvSpPr txBox="1"/>
      </xdr:nvSpPr>
      <xdr:spPr>
        <a:xfrm>
          <a:off x="14389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45738</xdr:rowOff>
    </xdr:from>
    <xdr:ext cx="405111" cy="259045"/>
    <xdr:sp macro="" textlink="">
      <xdr:nvSpPr>
        <xdr:cNvPr id="475" name="n_3aveValue【消防施設】&#10;有形固定資産減価償却率">
          <a:extLst>
            <a:ext uri="{FF2B5EF4-FFF2-40B4-BE49-F238E27FC236}">
              <a16:creationId xmlns:a16="http://schemas.microsoft.com/office/drawing/2014/main" id="{5BB7AFEB-C557-4C82-9A3A-9C3A30D3D8C5}"/>
            </a:ext>
          </a:extLst>
        </xdr:cNvPr>
        <xdr:cNvSpPr txBox="1"/>
      </xdr:nvSpPr>
      <xdr:spPr>
        <a:xfrm>
          <a:off x="13500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76035</xdr:rowOff>
    </xdr:from>
    <xdr:ext cx="405111" cy="259045"/>
    <xdr:sp macro="" textlink="">
      <xdr:nvSpPr>
        <xdr:cNvPr id="476" name="n_4aveValue【消防施設】&#10;有形固定資産減価償却率">
          <a:extLst>
            <a:ext uri="{FF2B5EF4-FFF2-40B4-BE49-F238E27FC236}">
              <a16:creationId xmlns:a16="http://schemas.microsoft.com/office/drawing/2014/main" id="{20F4F38C-D318-4136-AC7A-5058D19C3F66}"/>
            </a:ext>
          </a:extLst>
        </xdr:cNvPr>
        <xdr:cNvSpPr txBox="1"/>
      </xdr:nvSpPr>
      <xdr:spPr>
        <a:xfrm>
          <a:off x="12611744" y="1396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62972</xdr:rowOff>
    </xdr:from>
    <xdr:ext cx="405111" cy="259045"/>
    <xdr:sp macro="" textlink="">
      <xdr:nvSpPr>
        <xdr:cNvPr id="477" name="n_1mainValue【消防施設】&#10;有形固定資産減価償却率">
          <a:extLst>
            <a:ext uri="{FF2B5EF4-FFF2-40B4-BE49-F238E27FC236}">
              <a16:creationId xmlns:a16="http://schemas.microsoft.com/office/drawing/2014/main" id="{095802BF-3692-4F8A-8C1B-F7D8E35D176D}"/>
            </a:ext>
          </a:extLst>
        </xdr:cNvPr>
        <xdr:cNvSpPr txBox="1"/>
      </xdr:nvSpPr>
      <xdr:spPr>
        <a:xfrm>
          <a:off x="15266044" y="13950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27050</xdr:rowOff>
    </xdr:from>
    <xdr:ext cx="405111" cy="259045"/>
    <xdr:sp macro="" textlink="">
      <xdr:nvSpPr>
        <xdr:cNvPr id="478" name="n_2mainValue【消防施設】&#10;有形固定資産減価償却率">
          <a:extLst>
            <a:ext uri="{FF2B5EF4-FFF2-40B4-BE49-F238E27FC236}">
              <a16:creationId xmlns:a16="http://schemas.microsoft.com/office/drawing/2014/main" id="{529F7725-6182-4C1F-9618-B51C48C73004}"/>
            </a:ext>
          </a:extLst>
        </xdr:cNvPr>
        <xdr:cNvSpPr txBox="1"/>
      </xdr:nvSpPr>
      <xdr:spPr>
        <a:xfrm>
          <a:off x="14389744" y="13914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164209</xdr:rowOff>
    </xdr:from>
    <xdr:ext cx="405111" cy="259045"/>
    <xdr:sp macro="" textlink="">
      <xdr:nvSpPr>
        <xdr:cNvPr id="479" name="n_3mainValue【消防施設】&#10;有形固定資産減価償却率">
          <a:extLst>
            <a:ext uri="{FF2B5EF4-FFF2-40B4-BE49-F238E27FC236}">
              <a16:creationId xmlns:a16="http://schemas.microsoft.com/office/drawing/2014/main" id="{95B91C53-043B-40D2-8D7E-A394BCF7ECF8}"/>
            </a:ext>
          </a:extLst>
        </xdr:cNvPr>
        <xdr:cNvSpPr txBox="1"/>
      </xdr:nvSpPr>
      <xdr:spPr>
        <a:xfrm>
          <a:off x="13500744" y="13880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60433</xdr:rowOff>
    </xdr:from>
    <xdr:ext cx="405111" cy="259045"/>
    <xdr:sp macro="" textlink="">
      <xdr:nvSpPr>
        <xdr:cNvPr id="480" name="n_4mainValue【消防施設】&#10;有形固定資産減価償却率">
          <a:extLst>
            <a:ext uri="{FF2B5EF4-FFF2-40B4-BE49-F238E27FC236}">
              <a16:creationId xmlns:a16="http://schemas.microsoft.com/office/drawing/2014/main" id="{2497D81E-6F32-408D-A6F6-EBB9E67499FC}"/>
            </a:ext>
          </a:extLst>
        </xdr:cNvPr>
        <xdr:cNvSpPr txBox="1"/>
      </xdr:nvSpPr>
      <xdr:spPr>
        <a:xfrm>
          <a:off x="12611744" y="1429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1" name="正方形/長方形 480">
          <a:extLst>
            <a:ext uri="{FF2B5EF4-FFF2-40B4-BE49-F238E27FC236}">
              <a16:creationId xmlns:a16="http://schemas.microsoft.com/office/drawing/2014/main" id="{2B36FF6C-F7A9-4B34-85F7-B57CFFDC816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82" name="正方形/長方形 481">
          <a:extLst>
            <a:ext uri="{FF2B5EF4-FFF2-40B4-BE49-F238E27FC236}">
              <a16:creationId xmlns:a16="http://schemas.microsoft.com/office/drawing/2014/main" id="{AE1465FA-3989-4B65-8134-85E852A7F6BD}"/>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83" name="正方形/長方形 482">
          <a:extLst>
            <a:ext uri="{FF2B5EF4-FFF2-40B4-BE49-F238E27FC236}">
              <a16:creationId xmlns:a16="http://schemas.microsoft.com/office/drawing/2014/main" id="{0CF8B0BE-F1E9-47E8-988F-142028AFEDE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84" name="正方形/長方形 483">
          <a:extLst>
            <a:ext uri="{FF2B5EF4-FFF2-40B4-BE49-F238E27FC236}">
              <a16:creationId xmlns:a16="http://schemas.microsoft.com/office/drawing/2014/main" id="{478C4AB3-6E42-4F50-8905-CF18F5C17AF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85" name="正方形/長方形 484">
          <a:extLst>
            <a:ext uri="{FF2B5EF4-FFF2-40B4-BE49-F238E27FC236}">
              <a16:creationId xmlns:a16="http://schemas.microsoft.com/office/drawing/2014/main" id="{5D42FD22-3E58-4B8C-82C3-7C1D49850D6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86" name="正方形/長方形 485">
          <a:extLst>
            <a:ext uri="{FF2B5EF4-FFF2-40B4-BE49-F238E27FC236}">
              <a16:creationId xmlns:a16="http://schemas.microsoft.com/office/drawing/2014/main" id="{CC331CCF-6881-4367-979D-743CBA4E26EE}"/>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87" name="正方形/長方形 486">
          <a:extLst>
            <a:ext uri="{FF2B5EF4-FFF2-40B4-BE49-F238E27FC236}">
              <a16:creationId xmlns:a16="http://schemas.microsoft.com/office/drawing/2014/main" id="{49EBF2B8-3892-44A5-B733-2825CCB0654E}"/>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a:extLst>
            <a:ext uri="{FF2B5EF4-FFF2-40B4-BE49-F238E27FC236}">
              <a16:creationId xmlns:a16="http://schemas.microsoft.com/office/drawing/2014/main" id="{31AE3546-36FB-40DB-85A7-E1E0635A5B4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a:extLst>
            <a:ext uri="{FF2B5EF4-FFF2-40B4-BE49-F238E27FC236}">
              <a16:creationId xmlns:a16="http://schemas.microsoft.com/office/drawing/2014/main" id="{A50F1747-4A32-4B2B-AA21-760504181816}"/>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a:extLst>
            <a:ext uri="{FF2B5EF4-FFF2-40B4-BE49-F238E27FC236}">
              <a16:creationId xmlns:a16="http://schemas.microsoft.com/office/drawing/2014/main" id="{E51A15FC-A629-41A8-9BF9-751EA98B58F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91" name="直線コネクタ 490">
          <a:extLst>
            <a:ext uri="{FF2B5EF4-FFF2-40B4-BE49-F238E27FC236}">
              <a16:creationId xmlns:a16="http://schemas.microsoft.com/office/drawing/2014/main" id="{1DA0B4F5-A99B-485A-99D1-1D135458F15E}"/>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92" name="テキスト ボックス 491">
          <a:extLst>
            <a:ext uri="{FF2B5EF4-FFF2-40B4-BE49-F238E27FC236}">
              <a16:creationId xmlns:a16="http://schemas.microsoft.com/office/drawing/2014/main" id="{BDFDD336-DA77-4EE0-B203-2F0A20697283}"/>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93" name="直線コネクタ 492">
          <a:extLst>
            <a:ext uri="{FF2B5EF4-FFF2-40B4-BE49-F238E27FC236}">
              <a16:creationId xmlns:a16="http://schemas.microsoft.com/office/drawing/2014/main" id="{54B4A9DF-19FF-4F55-88B5-A6197CE6AB61}"/>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94" name="テキスト ボックス 493">
          <a:extLst>
            <a:ext uri="{FF2B5EF4-FFF2-40B4-BE49-F238E27FC236}">
              <a16:creationId xmlns:a16="http://schemas.microsoft.com/office/drawing/2014/main" id="{F0393361-8BA3-49E8-8CEC-736CAA657905}"/>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95" name="直線コネクタ 494">
          <a:extLst>
            <a:ext uri="{FF2B5EF4-FFF2-40B4-BE49-F238E27FC236}">
              <a16:creationId xmlns:a16="http://schemas.microsoft.com/office/drawing/2014/main" id="{FCC14CAF-499F-4643-8B5B-54B80BBB7E7F}"/>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96" name="テキスト ボックス 495">
          <a:extLst>
            <a:ext uri="{FF2B5EF4-FFF2-40B4-BE49-F238E27FC236}">
              <a16:creationId xmlns:a16="http://schemas.microsoft.com/office/drawing/2014/main" id="{25C90E40-C260-4DAF-9594-0C3634FB1C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97" name="直線コネクタ 496">
          <a:extLst>
            <a:ext uri="{FF2B5EF4-FFF2-40B4-BE49-F238E27FC236}">
              <a16:creationId xmlns:a16="http://schemas.microsoft.com/office/drawing/2014/main" id="{FD38CE24-AE47-479E-80DB-7FA46D1B5A4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98" name="テキスト ボックス 497">
          <a:extLst>
            <a:ext uri="{FF2B5EF4-FFF2-40B4-BE49-F238E27FC236}">
              <a16:creationId xmlns:a16="http://schemas.microsoft.com/office/drawing/2014/main" id="{DC8A7B2A-5246-43D4-AAA0-5A78036E4511}"/>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99" name="直線コネクタ 498">
          <a:extLst>
            <a:ext uri="{FF2B5EF4-FFF2-40B4-BE49-F238E27FC236}">
              <a16:creationId xmlns:a16="http://schemas.microsoft.com/office/drawing/2014/main" id="{1D52B778-47DD-44F4-B9F0-D0C832795E88}"/>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500" name="テキスト ボックス 499">
          <a:extLst>
            <a:ext uri="{FF2B5EF4-FFF2-40B4-BE49-F238E27FC236}">
              <a16:creationId xmlns:a16="http://schemas.microsoft.com/office/drawing/2014/main" id="{FEB73B7D-7E60-4883-83D7-47504C743506}"/>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501" name="直線コネクタ 500">
          <a:extLst>
            <a:ext uri="{FF2B5EF4-FFF2-40B4-BE49-F238E27FC236}">
              <a16:creationId xmlns:a16="http://schemas.microsoft.com/office/drawing/2014/main" id="{1182A060-70DD-436B-97C7-82CAEEACE612}"/>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502" name="テキスト ボックス 501">
          <a:extLst>
            <a:ext uri="{FF2B5EF4-FFF2-40B4-BE49-F238E27FC236}">
              <a16:creationId xmlns:a16="http://schemas.microsoft.com/office/drawing/2014/main" id="{E377FF97-10F2-4399-871D-74307DF57027}"/>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3" name="直線コネクタ 502">
          <a:extLst>
            <a:ext uri="{FF2B5EF4-FFF2-40B4-BE49-F238E27FC236}">
              <a16:creationId xmlns:a16="http://schemas.microsoft.com/office/drawing/2014/main" id="{54BBB41F-8223-43EA-AAD0-124CB0AE590B}"/>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4" name="テキスト ボックス 503">
          <a:extLst>
            <a:ext uri="{FF2B5EF4-FFF2-40B4-BE49-F238E27FC236}">
              <a16:creationId xmlns:a16="http://schemas.microsoft.com/office/drawing/2014/main" id="{FD200031-7C5E-4B36-9C58-8BCC08E47616}"/>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5" name="【消防施設】&#10;一人当たり面積グラフ枠">
          <a:extLst>
            <a:ext uri="{FF2B5EF4-FFF2-40B4-BE49-F238E27FC236}">
              <a16:creationId xmlns:a16="http://schemas.microsoft.com/office/drawing/2014/main" id="{5B270806-3A9D-4513-8D90-565BE10536C3}"/>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26670</xdr:rowOff>
    </xdr:from>
    <xdr:to>
      <xdr:col>116</xdr:col>
      <xdr:colOff>62864</xdr:colOff>
      <xdr:row>86</xdr:row>
      <xdr:rowOff>136071</xdr:rowOff>
    </xdr:to>
    <xdr:cxnSp macro="">
      <xdr:nvCxnSpPr>
        <xdr:cNvPr id="506" name="直線コネクタ 505">
          <a:extLst>
            <a:ext uri="{FF2B5EF4-FFF2-40B4-BE49-F238E27FC236}">
              <a16:creationId xmlns:a16="http://schemas.microsoft.com/office/drawing/2014/main" id="{D1292F50-706D-48A9-ACFE-3D8E55A96294}"/>
            </a:ext>
          </a:extLst>
        </xdr:cNvPr>
        <xdr:cNvCxnSpPr/>
      </xdr:nvCxnSpPr>
      <xdr:spPr>
        <a:xfrm flipV="1">
          <a:off x="22160864" y="13399770"/>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139898</xdr:rowOff>
    </xdr:from>
    <xdr:ext cx="469744" cy="259045"/>
    <xdr:sp macro="" textlink="">
      <xdr:nvSpPr>
        <xdr:cNvPr id="507" name="【消防施設】&#10;一人当たり面積最小値テキスト">
          <a:extLst>
            <a:ext uri="{FF2B5EF4-FFF2-40B4-BE49-F238E27FC236}">
              <a16:creationId xmlns:a16="http://schemas.microsoft.com/office/drawing/2014/main" id="{64912859-80F3-4913-A79E-0023AD0A3B02}"/>
            </a:ext>
          </a:extLst>
        </xdr:cNvPr>
        <xdr:cNvSpPr txBox="1"/>
      </xdr:nvSpPr>
      <xdr:spPr>
        <a:xfrm>
          <a:off x="22199600" y="14884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136071</xdr:rowOff>
    </xdr:from>
    <xdr:to>
      <xdr:col>116</xdr:col>
      <xdr:colOff>152400</xdr:colOff>
      <xdr:row>86</xdr:row>
      <xdr:rowOff>136071</xdr:rowOff>
    </xdr:to>
    <xdr:cxnSp macro="">
      <xdr:nvCxnSpPr>
        <xdr:cNvPr id="508" name="直線コネクタ 507">
          <a:extLst>
            <a:ext uri="{FF2B5EF4-FFF2-40B4-BE49-F238E27FC236}">
              <a16:creationId xmlns:a16="http://schemas.microsoft.com/office/drawing/2014/main" id="{5F5EFD33-B896-45C4-8556-D72E90964A5A}"/>
            </a:ext>
          </a:extLst>
        </xdr:cNvPr>
        <xdr:cNvCxnSpPr/>
      </xdr:nvCxnSpPr>
      <xdr:spPr>
        <a:xfrm>
          <a:off x="22072600" y="14880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144797</xdr:rowOff>
    </xdr:from>
    <xdr:ext cx="469744" cy="259045"/>
    <xdr:sp macro="" textlink="">
      <xdr:nvSpPr>
        <xdr:cNvPr id="509" name="【消防施設】&#10;一人当たり面積最大値テキスト">
          <a:extLst>
            <a:ext uri="{FF2B5EF4-FFF2-40B4-BE49-F238E27FC236}">
              <a16:creationId xmlns:a16="http://schemas.microsoft.com/office/drawing/2014/main" id="{C68B51BA-FDF5-494F-8312-F6F41CC42467}"/>
            </a:ext>
          </a:extLst>
        </xdr:cNvPr>
        <xdr:cNvSpPr txBox="1"/>
      </xdr:nvSpPr>
      <xdr:spPr>
        <a:xfrm>
          <a:off x="22199600" y="1317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26670</xdr:rowOff>
    </xdr:from>
    <xdr:to>
      <xdr:col>116</xdr:col>
      <xdr:colOff>152400</xdr:colOff>
      <xdr:row>78</xdr:row>
      <xdr:rowOff>26670</xdr:rowOff>
    </xdr:to>
    <xdr:cxnSp macro="">
      <xdr:nvCxnSpPr>
        <xdr:cNvPr id="510" name="直線コネクタ 509">
          <a:extLst>
            <a:ext uri="{FF2B5EF4-FFF2-40B4-BE49-F238E27FC236}">
              <a16:creationId xmlns:a16="http://schemas.microsoft.com/office/drawing/2014/main" id="{F9CBC0E4-0C60-4FA6-B4EB-D42FE0825C97}"/>
            </a:ext>
          </a:extLst>
        </xdr:cNvPr>
        <xdr:cNvCxnSpPr/>
      </xdr:nvCxnSpPr>
      <xdr:spPr>
        <a:xfrm>
          <a:off x="22072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49365</xdr:rowOff>
    </xdr:from>
    <xdr:ext cx="469744" cy="259045"/>
    <xdr:sp macro="" textlink="">
      <xdr:nvSpPr>
        <xdr:cNvPr id="511" name="【消防施設】&#10;一人当たり面積平均値テキスト">
          <a:extLst>
            <a:ext uri="{FF2B5EF4-FFF2-40B4-BE49-F238E27FC236}">
              <a16:creationId xmlns:a16="http://schemas.microsoft.com/office/drawing/2014/main" id="{8089DA49-E2C1-432E-B432-1595D43A145B}"/>
            </a:ext>
          </a:extLst>
        </xdr:cNvPr>
        <xdr:cNvSpPr txBox="1"/>
      </xdr:nvSpPr>
      <xdr:spPr>
        <a:xfrm>
          <a:off x="22199600" y="142797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26488</xdr:rowOff>
    </xdr:from>
    <xdr:to>
      <xdr:col>116</xdr:col>
      <xdr:colOff>114300</xdr:colOff>
      <xdr:row>84</xdr:row>
      <xdr:rowOff>128088</xdr:rowOff>
    </xdr:to>
    <xdr:sp macro="" textlink="">
      <xdr:nvSpPr>
        <xdr:cNvPr id="512" name="フローチャート: 判断 511">
          <a:extLst>
            <a:ext uri="{FF2B5EF4-FFF2-40B4-BE49-F238E27FC236}">
              <a16:creationId xmlns:a16="http://schemas.microsoft.com/office/drawing/2014/main" id="{AD9ED2B1-BE1C-4C38-835C-99097682FE48}"/>
            </a:ext>
          </a:extLst>
        </xdr:cNvPr>
        <xdr:cNvSpPr/>
      </xdr:nvSpPr>
      <xdr:spPr>
        <a:xfrm>
          <a:off x="22110700" y="1442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18324</xdr:rowOff>
    </xdr:from>
    <xdr:to>
      <xdr:col>112</xdr:col>
      <xdr:colOff>38100</xdr:colOff>
      <xdr:row>84</xdr:row>
      <xdr:rowOff>119924</xdr:rowOff>
    </xdr:to>
    <xdr:sp macro="" textlink="">
      <xdr:nvSpPr>
        <xdr:cNvPr id="513" name="フローチャート: 判断 512">
          <a:extLst>
            <a:ext uri="{FF2B5EF4-FFF2-40B4-BE49-F238E27FC236}">
              <a16:creationId xmlns:a16="http://schemas.microsoft.com/office/drawing/2014/main" id="{D3F7295A-0E59-4697-9097-59B7796C65D5}"/>
            </a:ext>
          </a:extLst>
        </xdr:cNvPr>
        <xdr:cNvSpPr/>
      </xdr:nvSpPr>
      <xdr:spPr>
        <a:xfrm>
          <a:off x="21272500" y="1442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126093</xdr:rowOff>
    </xdr:from>
    <xdr:to>
      <xdr:col>107</xdr:col>
      <xdr:colOff>101600</xdr:colOff>
      <xdr:row>82</xdr:row>
      <xdr:rowOff>56243</xdr:rowOff>
    </xdr:to>
    <xdr:sp macro="" textlink="">
      <xdr:nvSpPr>
        <xdr:cNvPr id="514" name="フローチャート: 判断 513">
          <a:extLst>
            <a:ext uri="{FF2B5EF4-FFF2-40B4-BE49-F238E27FC236}">
              <a16:creationId xmlns:a16="http://schemas.microsoft.com/office/drawing/2014/main" id="{611265E5-30A2-4B2A-A844-D69AF3892847}"/>
            </a:ext>
          </a:extLst>
        </xdr:cNvPr>
        <xdr:cNvSpPr/>
      </xdr:nvSpPr>
      <xdr:spPr>
        <a:xfrm>
          <a:off x="20383500" y="1401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13426</xdr:rowOff>
    </xdr:from>
    <xdr:to>
      <xdr:col>102</xdr:col>
      <xdr:colOff>165100</xdr:colOff>
      <xdr:row>81</xdr:row>
      <xdr:rowOff>115026</xdr:rowOff>
    </xdr:to>
    <xdr:sp macro="" textlink="">
      <xdr:nvSpPr>
        <xdr:cNvPr id="515" name="フローチャート: 判断 514">
          <a:extLst>
            <a:ext uri="{FF2B5EF4-FFF2-40B4-BE49-F238E27FC236}">
              <a16:creationId xmlns:a16="http://schemas.microsoft.com/office/drawing/2014/main" id="{EE7E7A31-0FA6-4BDD-84BA-F54952E1413A}"/>
            </a:ext>
          </a:extLst>
        </xdr:cNvPr>
        <xdr:cNvSpPr/>
      </xdr:nvSpPr>
      <xdr:spPr>
        <a:xfrm>
          <a:off x="19494500" y="139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122827</xdr:rowOff>
    </xdr:from>
    <xdr:to>
      <xdr:col>98</xdr:col>
      <xdr:colOff>38100</xdr:colOff>
      <xdr:row>82</xdr:row>
      <xdr:rowOff>52977</xdr:rowOff>
    </xdr:to>
    <xdr:sp macro="" textlink="">
      <xdr:nvSpPr>
        <xdr:cNvPr id="516" name="フローチャート: 判断 515">
          <a:extLst>
            <a:ext uri="{FF2B5EF4-FFF2-40B4-BE49-F238E27FC236}">
              <a16:creationId xmlns:a16="http://schemas.microsoft.com/office/drawing/2014/main" id="{BBF9268E-2977-4921-BFA3-5413B913210F}"/>
            </a:ext>
          </a:extLst>
        </xdr:cNvPr>
        <xdr:cNvSpPr/>
      </xdr:nvSpPr>
      <xdr:spPr>
        <a:xfrm>
          <a:off x="18605500" y="1401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7" name="テキスト ボックス 516">
          <a:extLst>
            <a:ext uri="{FF2B5EF4-FFF2-40B4-BE49-F238E27FC236}">
              <a16:creationId xmlns:a16="http://schemas.microsoft.com/office/drawing/2014/main" id="{25D75979-C5FE-4324-A838-8E7BC20DFC0F}"/>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8" name="テキスト ボックス 517">
          <a:extLst>
            <a:ext uri="{FF2B5EF4-FFF2-40B4-BE49-F238E27FC236}">
              <a16:creationId xmlns:a16="http://schemas.microsoft.com/office/drawing/2014/main" id="{B780BEA7-42D6-4A84-BFEF-3A453BB51D2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9" name="テキスト ボックス 518">
          <a:extLst>
            <a:ext uri="{FF2B5EF4-FFF2-40B4-BE49-F238E27FC236}">
              <a16:creationId xmlns:a16="http://schemas.microsoft.com/office/drawing/2014/main" id="{AF7F50C6-6094-47D7-A3D1-F29299D3CE2C}"/>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0" name="テキスト ボックス 519">
          <a:extLst>
            <a:ext uri="{FF2B5EF4-FFF2-40B4-BE49-F238E27FC236}">
              <a16:creationId xmlns:a16="http://schemas.microsoft.com/office/drawing/2014/main" id="{9FFB04B1-FDA9-48DA-B5E2-BFBA4AA23E32}"/>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1" name="テキスト ボックス 520">
          <a:extLst>
            <a:ext uri="{FF2B5EF4-FFF2-40B4-BE49-F238E27FC236}">
              <a16:creationId xmlns:a16="http://schemas.microsoft.com/office/drawing/2014/main" id="{BD357E68-75B7-4A97-A9CF-D4E16240893C}"/>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96701</xdr:rowOff>
    </xdr:from>
    <xdr:to>
      <xdr:col>116</xdr:col>
      <xdr:colOff>114300</xdr:colOff>
      <xdr:row>85</xdr:row>
      <xdr:rowOff>26851</xdr:rowOff>
    </xdr:to>
    <xdr:sp macro="" textlink="">
      <xdr:nvSpPr>
        <xdr:cNvPr id="522" name="楕円 521">
          <a:extLst>
            <a:ext uri="{FF2B5EF4-FFF2-40B4-BE49-F238E27FC236}">
              <a16:creationId xmlns:a16="http://schemas.microsoft.com/office/drawing/2014/main" id="{B195F285-1836-4FF3-91AA-2E75C035D872}"/>
            </a:ext>
          </a:extLst>
        </xdr:cNvPr>
        <xdr:cNvSpPr/>
      </xdr:nvSpPr>
      <xdr:spPr>
        <a:xfrm>
          <a:off x="22110700" y="1449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75128</xdr:rowOff>
    </xdr:from>
    <xdr:ext cx="469744" cy="259045"/>
    <xdr:sp macro="" textlink="">
      <xdr:nvSpPr>
        <xdr:cNvPr id="523" name="【消防施設】&#10;一人当たり面積該当値テキスト">
          <a:extLst>
            <a:ext uri="{FF2B5EF4-FFF2-40B4-BE49-F238E27FC236}">
              <a16:creationId xmlns:a16="http://schemas.microsoft.com/office/drawing/2014/main" id="{D49A1914-5B13-4F92-B131-6CF67FE37F9D}"/>
            </a:ext>
          </a:extLst>
        </xdr:cNvPr>
        <xdr:cNvSpPr txBox="1"/>
      </xdr:nvSpPr>
      <xdr:spPr>
        <a:xfrm>
          <a:off x="22199600" y="14476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101600</xdr:rowOff>
    </xdr:from>
    <xdr:to>
      <xdr:col>112</xdr:col>
      <xdr:colOff>38100</xdr:colOff>
      <xdr:row>85</xdr:row>
      <xdr:rowOff>31750</xdr:rowOff>
    </xdr:to>
    <xdr:sp macro="" textlink="">
      <xdr:nvSpPr>
        <xdr:cNvPr id="524" name="楕円 523">
          <a:extLst>
            <a:ext uri="{FF2B5EF4-FFF2-40B4-BE49-F238E27FC236}">
              <a16:creationId xmlns:a16="http://schemas.microsoft.com/office/drawing/2014/main" id="{2F787851-D32A-4F51-92F0-86E3DA1BDE52}"/>
            </a:ext>
          </a:extLst>
        </xdr:cNvPr>
        <xdr:cNvSpPr/>
      </xdr:nvSpPr>
      <xdr:spPr>
        <a:xfrm>
          <a:off x="21272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147501</xdr:rowOff>
    </xdr:from>
    <xdr:to>
      <xdr:col>116</xdr:col>
      <xdr:colOff>63500</xdr:colOff>
      <xdr:row>84</xdr:row>
      <xdr:rowOff>152400</xdr:rowOff>
    </xdr:to>
    <xdr:cxnSp macro="">
      <xdr:nvCxnSpPr>
        <xdr:cNvPr id="525" name="直線コネクタ 524">
          <a:extLst>
            <a:ext uri="{FF2B5EF4-FFF2-40B4-BE49-F238E27FC236}">
              <a16:creationId xmlns:a16="http://schemas.microsoft.com/office/drawing/2014/main" id="{B51A5799-00A6-4C8B-B4FA-74B89DE8C800}"/>
            </a:ext>
          </a:extLst>
        </xdr:cNvPr>
        <xdr:cNvCxnSpPr/>
      </xdr:nvCxnSpPr>
      <xdr:spPr>
        <a:xfrm flipV="1">
          <a:off x="21323300" y="1454930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109764</xdr:rowOff>
    </xdr:from>
    <xdr:to>
      <xdr:col>107</xdr:col>
      <xdr:colOff>101600</xdr:colOff>
      <xdr:row>85</xdr:row>
      <xdr:rowOff>39914</xdr:rowOff>
    </xdr:to>
    <xdr:sp macro="" textlink="">
      <xdr:nvSpPr>
        <xdr:cNvPr id="526" name="楕円 525">
          <a:extLst>
            <a:ext uri="{FF2B5EF4-FFF2-40B4-BE49-F238E27FC236}">
              <a16:creationId xmlns:a16="http://schemas.microsoft.com/office/drawing/2014/main" id="{7D3211A9-811E-4253-B9DE-B88D791674D3}"/>
            </a:ext>
          </a:extLst>
        </xdr:cNvPr>
        <xdr:cNvSpPr/>
      </xdr:nvSpPr>
      <xdr:spPr>
        <a:xfrm>
          <a:off x="20383500" y="14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152400</xdr:rowOff>
    </xdr:from>
    <xdr:to>
      <xdr:col>111</xdr:col>
      <xdr:colOff>177800</xdr:colOff>
      <xdr:row>84</xdr:row>
      <xdr:rowOff>160564</xdr:rowOff>
    </xdr:to>
    <xdr:cxnSp macro="">
      <xdr:nvCxnSpPr>
        <xdr:cNvPr id="527" name="直線コネクタ 526">
          <a:extLst>
            <a:ext uri="{FF2B5EF4-FFF2-40B4-BE49-F238E27FC236}">
              <a16:creationId xmlns:a16="http://schemas.microsoft.com/office/drawing/2014/main" id="{F2411D74-2149-4299-A96E-1409997C9DCF}"/>
            </a:ext>
          </a:extLst>
        </xdr:cNvPr>
        <xdr:cNvCxnSpPr/>
      </xdr:nvCxnSpPr>
      <xdr:spPr>
        <a:xfrm flipV="1">
          <a:off x="20434300" y="14554200"/>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57513</xdr:rowOff>
    </xdr:from>
    <xdr:to>
      <xdr:col>102</xdr:col>
      <xdr:colOff>165100</xdr:colOff>
      <xdr:row>84</xdr:row>
      <xdr:rowOff>159113</xdr:rowOff>
    </xdr:to>
    <xdr:sp macro="" textlink="">
      <xdr:nvSpPr>
        <xdr:cNvPr id="528" name="楕円 527">
          <a:extLst>
            <a:ext uri="{FF2B5EF4-FFF2-40B4-BE49-F238E27FC236}">
              <a16:creationId xmlns:a16="http://schemas.microsoft.com/office/drawing/2014/main" id="{530BCCA4-6D58-4927-BDB3-5A81397AFE66}"/>
            </a:ext>
          </a:extLst>
        </xdr:cNvPr>
        <xdr:cNvSpPr/>
      </xdr:nvSpPr>
      <xdr:spPr>
        <a:xfrm>
          <a:off x="19494500" y="1445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108313</xdr:rowOff>
    </xdr:from>
    <xdr:to>
      <xdr:col>107</xdr:col>
      <xdr:colOff>50800</xdr:colOff>
      <xdr:row>84</xdr:row>
      <xdr:rowOff>160564</xdr:rowOff>
    </xdr:to>
    <xdr:cxnSp macro="">
      <xdr:nvCxnSpPr>
        <xdr:cNvPr id="529" name="直線コネクタ 528">
          <a:extLst>
            <a:ext uri="{FF2B5EF4-FFF2-40B4-BE49-F238E27FC236}">
              <a16:creationId xmlns:a16="http://schemas.microsoft.com/office/drawing/2014/main" id="{3C508819-88D8-42B4-80E6-62ADB3C0B299}"/>
            </a:ext>
          </a:extLst>
        </xdr:cNvPr>
        <xdr:cNvCxnSpPr/>
      </xdr:nvCxnSpPr>
      <xdr:spPr>
        <a:xfrm>
          <a:off x="19545300" y="14510113"/>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67311</xdr:rowOff>
    </xdr:from>
    <xdr:to>
      <xdr:col>98</xdr:col>
      <xdr:colOff>38100</xdr:colOff>
      <xdr:row>84</xdr:row>
      <xdr:rowOff>168911</xdr:rowOff>
    </xdr:to>
    <xdr:sp macro="" textlink="">
      <xdr:nvSpPr>
        <xdr:cNvPr id="530" name="楕円 529">
          <a:extLst>
            <a:ext uri="{FF2B5EF4-FFF2-40B4-BE49-F238E27FC236}">
              <a16:creationId xmlns:a16="http://schemas.microsoft.com/office/drawing/2014/main" id="{089F3F14-B57D-4250-A512-5943E6E50CFA}"/>
            </a:ext>
          </a:extLst>
        </xdr:cNvPr>
        <xdr:cNvSpPr/>
      </xdr:nvSpPr>
      <xdr:spPr>
        <a:xfrm>
          <a:off x="18605500" y="1446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108313</xdr:rowOff>
    </xdr:from>
    <xdr:to>
      <xdr:col>102</xdr:col>
      <xdr:colOff>114300</xdr:colOff>
      <xdr:row>84</xdr:row>
      <xdr:rowOff>118111</xdr:rowOff>
    </xdr:to>
    <xdr:cxnSp macro="">
      <xdr:nvCxnSpPr>
        <xdr:cNvPr id="531" name="直線コネクタ 530">
          <a:extLst>
            <a:ext uri="{FF2B5EF4-FFF2-40B4-BE49-F238E27FC236}">
              <a16:creationId xmlns:a16="http://schemas.microsoft.com/office/drawing/2014/main" id="{F049E2E5-6859-45B7-87BC-2661B9F8D7D9}"/>
            </a:ext>
          </a:extLst>
        </xdr:cNvPr>
        <xdr:cNvCxnSpPr/>
      </xdr:nvCxnSpPr>
      <xdr:spPr>
        <a:xfrm flipV="1">
          <a:off x="18656300" y="14510113"/>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136451</xdr:rowOff>
    </xdr:from>
    <xdr:ext cx="469744" cy="259045"/>
    <xdr:sp macro="" textlink="">
      <xdr:nvSpPr>
        <xdr:cNvPr id="532" name="n_1aveValue【消防施設】&#10;一人当たり面積">
          <a:extLst>
            <a:ext uri="{FF2B5EF4-FFF2-40B4-BE49-F238E27FC236}">
              <a16:creationId xmlns:a16="http://schemas.microsoft.com/office/drawing/2014/main" id="{757CCDBE-E3C7-4876-86D1-5AE10D70DDB5}"/>
            </a:ext>
          </a:extLst>
        </xdr:cNvPr>
        <xdr:cNvSpPr txBox="1"/>
      </xdr:nvSpPr>
      <xdr:spPr>
        <a:xfrm>
          <a:off x="21075727" y="1419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72770</xdr:rowOff>
    </xdr:from>
    <xdr:ext cx="469744" cy="259045"/>
    <xdr:sp macro="" textlink="">
      <xdr:nvSpPr>
        <xdr:cNvPr id="533" name="n_2aveValue【消防施設】&#10;一人当たり面積">
          <a:extLst>
            <a:ext uri="{FF2B5EF4-FFF2-40B4-BE49-F238E27FC236}">
              <a16:creationId xmlns:a16="http://schemas.microsoft.com/office/drawing/2014/main" id="{9C23770D-DB95-4B3E-AB7E-F10CCB5E984C}"/>
            </a:ext>
          </a:extLst>
        </xdr:cNvPr>
        <xdr:cNvSpPr txBox="1"/>
      </xdr:nvSpPr>
      <xdr:spPr>
        <a:xfrm>
          <a:off x="20199427" y="13788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131553</xdr:rowOff>
    </xdr:from>
    <xdr:ext cx="469744" cy="259045"/>
    <xdr:sp macro="" textlink="">
      <xdr:nvSpPr>
        <xdr:cNvPr id="534" name="n_3aveValue【消防施設】&#10;一人当たり面積">
          <a:extLst>
            <a:ext uri="{FF2B5EF4-FFF2-40B4-BE49-F238E27FC236}">
              <a16:creationId xmlns:a16="http://schemas.microsoft.com/office/drawing/2014/main" id="{0662CE7C-2AF7-4FC6-8FE0-47E1DE3D2DDE}"/>
            </a:ext>
          </a:extLst>
        </xdr:cNvPr>
        <xdr:cNvSpPr txBox="1"/>
      </xdr:nvSpPr>
      <xdr:spPr>
        <a:xfrm>
          <a:off x="19310427" y="13676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69504</xdr:rowOff>
    </xdr:from>
    <xdr:ext cx="469744" cy="259045"/>
    <xdr:sp macro="" textlink="">
      <xdr:nvSpPr>
        <xdr:cNvPr id="535" name="n_4aveValue【消防施設】&#10;一人当たり面積">
          <a:extLst>
            <a:ext uri="{FF2B5EF4-FFF2-40B4-BE49-F238E27FC236}">
              <a16:creationId xmlns:a16="http://schemas.microsoft.com/office/drawing/2014/main" id="{B960BCBC-43B8-4697-A645-77C9636D5C04}"/>
            </a:ext>
          </a:extLst>
        </xdr:cNvPr>
        <xdr:cNvSpPr txBox="1"/>
      </xdr:nvSpPr>
      <xdr:spPr>
        <a:xfrm>
          <a:off x="18421427" y="137855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22877</xdr:rowOff>
    </xdr:from>
    <xdr:ext cx="469744" cy="259045"/>
    <xdr:sp macro="" textlink="">
      <xdr:nvSpPr>
        <xdr:cNvPr id="536" name="n_1mainValue【消防施設】&#10;一人当たり面積">
          <a:extLst>
            <a:ext uri="{FF2B5EF4-FFF2-40B4-BE49-F238E27FC236}">
              <a16:creationId xmlns:a16="http://schemas.microsoft.com/office/drawing/2014/main" id="{672C2CDE-3D79-446E-9795-4C6BCE283FA5}"/>
            </a:ext>
          </a:extLst>
        </xdr:cNvPr>
        <xdr:cNvSpPr txBox="1"/>
      </xdr:nvSpPr>
      <xdr:spPr>
        <a:xfrm>
          <a:off x="210757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31041</xdr:rowOff>
    </xdr:from>
    <xdr:ext cx="469744" cy="259045"/>
    <xdr:sp macro="" textlink="">
      <xdr:nvSpPr>
        <xdr:cNvPr id="537" name="n_2mainValue【消防施設】&#10;一人当たり面積">
          <a:extLst>
            <a:ext uri="{FF2B5EF4-FFF2-40B4-BE49-F238E27FC236}">
              <a16:creationId xmlns:a16="http://schemas.microsoft.com/office/drawing/2014/main" id="{0CA79F27-90D4-47A8-BE6D-6BB076ED3A42}"/>
            </a:ext>
          </a:extLst>
        </xdr:cNvPr>
        <xdr:cNvSpPr txBox="1"/>
      </xdr:nvSpPr>
      <xdr:spPr>
        <a:xfrm>
          <a:off x="20199427" y="14604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150240</xdr:rowOff>
    </xdr:from>
    <xdr:ext cx="469744" cy="259045"/>
    <xdr:sp macro="" textlink="">
      <xdr:nvSpPr>
        <xdr:cNvPr id="538" name="n_3mainValue【消防施設】&#10;一人当たり面積">
          <a:extLst>
            <a:ext uri="{FF2B5EF4-FFF2-40B4-BE49-F238E27FC236}">
              <a16:creationId xmlns:a16="http://schemas.microsoft.com/office/drawing/2014/main" id="{A13D30E2-DC4A-470A-A0A2-9588B7992DDA}"/>
            </a:ext>
          </a:extLst>
        </xdr:cNvPr>
        <xdr:cNvSpPr txBox="1"/>
      </xdr:nvSpPr>
      <xdr:spPr>
        <a:xfrm>
          <a:off x="19310427" y="14552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160038</xdr:rowOff>
    </xdr:from>
    <xdr:ext cx="469744" cy="259045"/>
    <xdr:sp macro="" textlink="">
      <xdr:nvSpPr>
        <xdr:cNvPr id="539" name="n_4mainValue【消防施設】&#10;一人当たり面積">
          <a:extLst>
            <a:ext uri="{FF2B5EF4-FFF2-40B4-BE49-F238E27FC236}">
              <a16:creationId xmlns:a16="http://schemas.microsoft.com/office/drawing/2014/main" id="{32C3FC52-7BDF-49ED-B04E-D4BA9CF4366D}"/>
            </a:ext>
          </a:extLst>
        </xdr:cNvPr>
        <xdr:cNvSpPr txBox="1"/>
      </xdr:nvSpPr>
      <xdr:spPr>
        <a:xfrm>
          <a:off x="18421427"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0" name="正方形/長方形 539">
          <a:extLst>
            <a:ext uri="{FF2B5EF4-FFF2-40B4-BE49-F238E27FC236}">
              <a16:creationId xmlns:a16="http://schemas.microsoft.com/office/drawing/2014/main" id="{E8401EB5-CD27-4656-9BEE-437AE9F0F8EC}"/>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1" name="正方形/長方形 540">
          <a:extLst>
            <a:ext uri="{FF2B5EF4-FFF2-40B4-BE49-F238E27FC236}">
              <a16:creationId xmlns:a16="http://schemas.microsoft.com/office/drawing/2014/main" id="{EDC8ABBB-8B04-497F-8F35-D3906DE61BE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2" name="正方形/長方形 541">
          <a:extLst>
            <a:ext uri="{FF2B5EF4-FFF2-40B4-BE49-F238E27FC236}">
              <a16:creationId xmlns:a16="http://schemas.microsoft.com/office/drawing/2014/main" id="{73319DC2-0B70-438D-A01D-862265D27BA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3" name="正方形/長方形 542">
          <a:extLst>
            <a:ext uri="{FF2B5EF4-FFF2-40B4-BE49-F238E27FC236}">
              <a16:creationId xmlns:a16="http://schemas.microsoft.com/office/drawing/2014/main" id="{4D56DAA1-4B48-4F64-A956-5C9E4756057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4" name="正方形/長方形 543">
          <a:extLst>
            <a:ext uri="{FF2B5EF4-FFF2-40B4-BE49-F238E27FC236}">
              <a16:creationId xmlns:a16="http://schemas.microsoft.com/office/drawing/2014/main" id="{9FEA59D2-4ED4-44E4-833D-C78E3965083A}"/>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5" name="正方形/長方形 544">
          <a:extLst>
            <a:ext uri="{FF2B5EF4-FFF2-40B4-BE49-F238E27FC236}">
              <a16:creationId xmlns:a16="http://schemas.microsoft.com/office/drawing/2014/main" id="{0F54E01B-B8DC-40EA-B882-795E072A715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6" name="正方形/長方形 545">
          <a:extLst>
            <a:ext uri="{FF2B5EF4-FFF2-40B4-BE49-F238E27FC236}">
              <a16:creationId xmlns:a16="http://schemas.microsoft.com/office/drawing/2014/main" id="{9E10CFF0-5E29-4132-89ED-34FF84B4BA0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7" name="正方形/長方形 546">
          <a:extLst>
            <a:ext uri="{FF2B5EF4-FFF2-40B4-BE49-F238E27FC236}">
              <a16:creationId xmlns:a16="http://schemas.microsoft.com/office/drawing/2014/main" id="{774B64F0-C4D3-4A1B-AD6C-B0280C6B192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8" name="テキスト ボックス 547">
          <a:extLst>
            <a:ext uri="{FF2B5EF4-FFF2-40B4-BE49-F238E27FC236}">
              <a16:creationId xmlns:a16="http://schemas.microsoft.com/office/drawing/2014/main" id="{05AA2AEA-1003-4F8B-942A-D9D11039D91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9" name="直線コネクタ 548">
          <a:extLst>
            <a:ext uri="{FF2B5EF4-FFF2-40B4-BE49-F238E27FC236}">
              <a16:creationId xmlns:a16="http://schemas.microsoft.com/office/drawing/2014/main" id="{0E855EBF-6101-4744-A926-4B2644B6408E}"/>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0" name="テキスト ボックス 549">
          <a:extLst>
            <a:ext uri="{FF2B5EF4-FFF2-40B4-BE49-F238E27FC236}">
              <a16:creationId xmlns:a16="http://schemas.microsoft.com/office/drawing/2014/main" id="{D0CD5DB4-636A-4129-8206-8EDB5CBE362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551" name="直線コネクタ 550">
          <a:extLst>
            <a:ext uri="{FF2B5EF4-FFF2-40B4-BE49-F238E27FC236}">
              <a16:creationId xmlns:a16="http://schemas.microsoft.com/office/drawing/2014/main" id="{CBA65C05-54EF-4619-8E26-D994B01D7446}"/>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552" name="テキスト ボックス 551">
          <a:extLst>
            <a:ext uri="{FF2B5EF4-FFF2-40B4-BE49-F238E27FC236}">
              <a16:creationId xmlns:a16="http://schemas.microsoft.com/office/drawing/2014/main" id="{3B98C78C-4CEA-436F-A3C7-9027F49B140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3" name="直線コネクタ 552">
          <a:extLst>
            <a:ext uri="{FF2B5EF4-FFF2-40B4-BE49-F238E27FC236}">
              <a16:creationId xmlns:a16="http://schemas.microsoft.com/office/drawing/2014/main" id="{281A2A47-E5A1-4AC7-9A96-E2CDA9FA4444}"/>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4" name="テキスト ボックス 553">
          <a:extLst>
            <a:ext uri="{FF2B5EF4-FFF2-40B4-BE49-F238E27FC236}">
              <a16:creationId xmlns:a16="http://schemas.microsoft.com/office/drawing/2014/main" id="{53075EB3-EF85-480E-829F-3F6167DDE855}"/>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5" name="直線コネクタ 554">
          <a:extLst>
            <a:ext uri="{FF2B5EF4-FFF2-40B4-BE49-F238E27FC236}">
              <a16:creationId xmlns:a16="http://schemas.microsoft.com/office/drawing/2014/main" id="{EBEDCB45-2F09-4AAB-BB35-67D9D3E4DA2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6" name="テキスト ボックス 555">
          <a:extLst>
            <a:ext uri="{FF2B5EF4-FFF2-40B4-BE49-F238E27FC236}">
              <a16:creationId xmlns:a16="http://schemas.microsoft.com/office/drawing/2014/main" id="{6A87E329-C915-45D6-90AF-C2687A97C111}"/>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7" name="直線コネクタ 556">
          <a:extLst>
            <a:ext uri="{FF2B5EF4-FFF2-40B4-BE49-F238E27FC236}">
              <a16:creationId xmlns:a16="http://schemas.microsoft.com/office/drawing/2014/main" id="{6D900E24-5B1D-4FCD-AB82-84D70F6D8594}"/>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8" name="テキスト ボックス 557">
          <a:extLst>
            <a:ext uri="{FF2B5EF4-FFF2-40B4-BE49-F238E27FC236}">
              <a16:creationId xmlns:a16="http://schemas.microsoft.com/office/drawing/2014/main" id="{A88E5014-6D63-4E17-A272-2EFCC32E9734}"/>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9" name="直線コネクタ 558">
          <a:extLst>
            <a:ext uri="{FF2B5EF4-FFF2-40B4-BE49-F238E27FC236}">
              <a16:creationId xmlns:a16="http://schemas.microsoft.com/office/drawing/2014/main" id="{16423D52-C0D3-4668-A138-E56975D120C7}"/>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0" name="テキスト ボックス 559">
          <a:extLst>
            <a:ext uri="{FF2B5EF4-FFF2-40B4-BE49-F238E27FC236}">
              <a16:creationId xmlns:a16="http://schemas.microsoft.com/office/drawing/2014/main" id="{2C28C8A1-0D1C-4E2F-A9E8-C8B360A4F65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1" name="直線コネクタ 560">
          <a:extLst>
            <a:ext uri="{FF2B5EF4-FFF2-40B4-BE49-F238E27FC236}">
              <a16:creationId xmlns:a16="http://schemas.microsoft.com/office/drawing/2014/main" id="{EA7F2B22-7C5B-47AB-97E7-34680DFC149B}"/>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62" name="テキスト ボックス 561">
          <a:extLst>
            <a:ext uri="{FF2B5EF4-FFF2-40B4-BE49-F238E27FC236}">
              <a16:creationId xmlns:a16="http://schemas.microsoft.com/office/drawing/2014/main" id="{1C9536F8-A7C5-4F4C-B0B4-5325E551BAE6}"/>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id="{EB2EE56B-DE6F-49AB-AA5F-3F08FEE1613B}"/>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4" name="【庁舎】&#10;有形固定資産減価償却率グラフ枠">
          <a:extLst>
            <a:ext uri="{FF2B5EF4-FFF2-40B4-BE49-F238E27FC236}">
              <a16:creationId xmlns:a16="http://schemas.microsoft.com/office/drawing/2014/main" id="{2D4DDFAF-F0EB-4430-8973-8B1BB968F55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84364</xdr:rowOff>
    </xdr:from>
    <xdr:to>
      <xdr:col>85</xdr:col>
      <xdr:colOff>126364</xdr:colOff>
      <xdr:row>109</xdr:row>
      <xdr:rowOff>35379</xdr:rowOff>
    </xdr:to>
    <xdr:cxnSp macro="">
      <xdr:nvCxnSpPr>
        <xdr:cNvPr id="565" name="直線コネクタ 564">
          <a:extLst>
            <a:ext uri="{FF2B5EF4-FFF2-40B4-BE49-F238E27FC236}">
              <a16:creationId xmlns:a16="http://schemas.microsoft.com/office/drawing/2014/main" id="{AEAAD55C-4A9D-4B1A-B538-7958FCC4B93C}"/>
            </a:ext>
          </a:extLst>
        </xdr:cNvPr>
        <xdr:cNvCxnSpPr/>
      </xdr:nvCxnSpPr>
      <xdr:spPr>
        <a:xfrm flipV="1">
          <a:off x="16318864" y="17229364"/>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66" name="【庁舎】&#10;有形固定資産減価償却率最小値テキスト">
          <a:extLst>
            <a:ext uri="{FF2B5EF4-FFF2-40B4-BE49-F238E27FC236}">
              <a16:creationId xmlns:a16="http://schemas.microsoft.com/office/drawing/2014/main" id="{F728A922-75F8-4C49-BE18-3D27E49FB2FB}"/>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67" name="直線コネクタ 566">
          <a:extLst>
            <a:ext uri="{FF2B5EF4-FFF2-40B4-BE49-F238E27FC236}">
              <a16:creationId xmlns:a16="http://schemas.microsoft.com/office/drawing/2014/main" id="{EF969646-7D0E-473A-94DF-96CA56328879}"/>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31041</xdr:rowOff>
    </xdr:from>
    <xdr:ext cx="340478" cy="259045"/>
    <xdr:sp macro="" textlink="">
      <xdr:nvSpPr>
        <xdr:cNvPr id="568" name="【庁舎】&#10;有形固定資産減価償却率最大値テキスト">
          <a:extLst>
            <a:ext uri="{FF2B5EF4-FFF2-40B4-BE49-F238E27FC236}">
              <a16:creationId xmlns:a16="http://schemas.microsoft.com/office/drawing/2014/main" id="{C5A662E1-9A6F-49E0-BDCF-BDF5439D78E9}"/>
            </a:ext>
          </a:extLst>
        </xdr:cNvPr>
        <xdr:cNvSpPr txBox="1"/>
      </xdr:nvSpPr>
      <xdr:spPr>
        <a:xfrm>
          <a:off x="16357600" y="1700459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84364</xdr:rowOff>
    </xdr:from>
    <xdr:to>
      <xdr:col>86</xdr:col>
      <xdr:colOff>25400</xdr:colOff>
      <xdr:row>100</xdr:row>
      <xdr:rowOff>84364</xdr:rowOff>
    </xdr:to>
    <xdr:cxnSp macro="">
      <xdr:nvCxnSpPr>
        <xdr:cNvPr id="569" name="直線コネクタ 568">
          <a:extLst>
            <a:ext uri="{FF2B5EF4-FFF2-40B4-BE49-F238E27FC236}">
              <a16:creationId xmlns:a16="http://schemas.microsoft.com/office/drawing/2014/main" id="{A9DEC9D0-0D07-4268-AC4A-55FAAAEC0CA9}"/>
            </a:ext>
          </a:extLst>
        </xdr:cNvPr>
        <xdr:cNvCxnSpPr/>
      </xdr:nvCxnSpPr>
      <xdr:spPr>
        <a:xfrm>
          <a:off x="16230600" y="1722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85833</xdr:rowOff>
    </xdr:from>
    <xdr:ext cx="405111" cy="259045"/>
    <xdr:sp macro="" textlink="">
      <xdr:nvSpPr>
        <xdr:cNvPr id="570" name="【庁舎】&#10;有形固定資産減価償却率平均値テキスト">
          <a:extLst>
            <a:ext uri="{FF2B5EF4-FFF2-40B4-BE49-F238E27FC236}">
              <a16:creationId xmlns:a16="http://schemas.microsoft.com/office/drawing/2014/main" id="{5E0CEB25-A707-4291-B2C4-420228D14DF1}"/>
            </a:ext>
          </a:extLst>
        </xdr:cNvPr>
        <xdr:cNvSpPr txBox="1"/>
      </xdr:nvSpPr>
      <xdr:spPr>
        <a:xfrm>
          <a:off x="16357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62956</xdr:rowOff>
    </xdr:from>
    <xdr:to>
      <xdr:col>85</xdr:col>
      <xdr:colOff>177800</xdr:colOff>
      <xdr:row>104</xdr:row>
      <xdr:rowOff>164556</xdr:rowOff>
    </xdr:to>
    <xdr:sp macro="" textlink="">
      <xdr:nvSpPr>
        <xdr:cNvPr id="571" name="フローチャート: 判断 570">
          <a:extLst>
            <a:ext uri="{FF2B5EF4-FFF2-40B4-BE49-F238E27FC236}">
              <a16:creationId xmlns:a16="http://schemas.microsoft.com/office/drawing/2014/main" id="{81C4CA32-CF6B-4075-BFE1-39DA4F8A0749}"/>
            </a:ext>
          </a:extLst>
        </xdr:cNvPr>
        <xdr:cNvSpPr/>
      </xdr:nvSpPr>
      <xdr:spPr>
        <a:xfrm>
          <a:off x="16268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40095</xdr:rowOff>
    </xdr:from>
    <xdr:to>
      <xdr:col>81</xdr:col>
      <xdr:colOff>101600</xdr:colOff>
      <xdr:row>105</xdr:row>
      <xdr:rowOff>141695</xdr:rowOff>
    </xdr:to>
    <xdr:sp macro="" textlink="">
      <xdr:nvSpPr>
        <xdr:cNvPr id="572" name="フローチャート: 判断 571">
          <a:extLst>
            <a:ext uri="{FF2B5EF4-FFF2-40B4-BE49-F238E27FC236}">
              <a16:creationId xmlns:a16="http://schemas.microsoft.com/office/drawing/2014/main" id="{B1155F64-97E4-46C5-ADFC-A3DB45137850}"/>
            </a:ext>
          </a:extLst>
        </xdr:cNvPr>
        <xdr:cNvSpPr/>
      </xdr:nvSpPr>
      <xdr:spPr>
        <a:xfrm>
          <a:off x="15430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118473</xdr:rowOff>
    </xdr:from>
    <xdr:to>
      <xdr:col>76</xdr:col>
      <xdr:colOff>165100</xdr:colOff>
      <xdr:row>106</xdr:row>
      <xdr:rowOff>48623</xdr:rowOff>
    </xdr:to>
    <xdr:sp macro="" textlink="">
      <xdr:nvSpPr>
        <xdr:cNvPr id="573" name="フローチャート: 判断 572">
          <a:extLst>
            <a:ext uri="{FF2B5EF4-FFF2-40B4-BE49-F238E27FC236}">
              <a16:creationId xmlns:a16="http://schemas.microsoft.com/office/drawing/2014/main" id="{562E21D6-3176-43FE-A380-F8AE742783B8}"/>
            </a:ext>
          </a:extLst>
        </xdr:cNvPr>
        <xdr:cNvSpPr/>
      </xdr:nvSpPr>
      <xdr:spPr>
        <a:xfrm>
          <a:off x="14541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80918</xdr:rowOff>
    </xdr:from>
    <xdr:to>
      <xdr:col>72</xdr:col>
      <xdr:colOff>38100</xdr:colOff>
      <xdr:row>106</xdr:row>
      <xdr:rowOff>11068</xdr:rowOff>
    </xdr:to>
    <xdr:sp macro="" textlink="">
      <xdr:nvSpPr>
        <xdr:cNvPr id="574" name="フローチャート: 判断 573">
          <a:extLst>
            <a:ext uri="{FF2B5EF4-FFF2-40B4-BE49-F238E27FC236}">
              <a16:creationId xmlns:a16="http://schemas.microsoft.com/office/drawing/2014/main" id="{90528158-EA98-4E7B-8B88-F2E5A29FC02C}"/>
            </a:ext>
          </a:extLst>
        </xdr:cNvPr>
        <xdr:cNvSpPr/>
      </xdr:nvSpPr>
      <xdr:spPr>
        <a:xfrm>
          <a:off x="13652500" y="1808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66221</xdr:rowOff>
    </xdr:from>
    <xdr:to>
      <xdr:col>67</xdr:col>
      <xdr:colOff>101600</xdr:colOff>
      <xdr:row>105</xdr:row>
      <xdr:rowOff>167821</xdr:rowOff>
    </xdr:to>
    <xdr:sp macro="" textlink="">
      <xdr:nvSpPr>
        <xdr:cNvPr id="575" name="フローチャート: 判断 574">
          <a:extLst>
            <a:ext uri="{FF2B5EF4-FFF2-40B4-BE49-F238E27FC236}">
              <a16:creationId xmlns:a16="http://schemas.microsoft.com/office/drawing/2014/main" id="{408B1EBE-AB26-460E-B37C-71DD4CAE9914}"/>
            </a:ext>
          </a:extLst>
        </xdr:cNvPr>
        <xdr:cNvSpPr/>
      </xdr:nvSpPr>
      <xdr:spPr>
        <a:xfrm>
          <a:off x="12763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7D45FED0-4221-4526-BC5B-70FAF9B012F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id="{82B546DE-60FC-488E-8C77-2A8DA4CDA37B}"/>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id="{9E0F00DE-10B6-4B2C-8843-993CDD0684FF}"/>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id="{BE78F4E1-7011-4283-8018-4207376BD607}"/>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id="{7D58BC15-3427-417E-9AA4-5D6BC691D6F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125005</xdr:rowOff>
    </xdr:from>
    <xdr:to>
      <xdr:col>85</xdr:col>
      <xdr:colOff>177800</xdr:colOff>
      <xdr:row>107</xdr:row>
      <xdr:rowOff>55155</xdr:rowOff>
    </xdr:to>
    <xdr:sp macro="" textlink="">
      <xdr:nvSpPr>
        <xdr:cNvPr id="581" name="楕円 580">
          <a:extLst>
            <a:ext uri="{FF2B5EF4-FFF2-40B4-BE49-F238E27FC236}">
              <a16:creationId xmlns:a16="http://schemas.microsoft.com/office/drawing/2014/main" id="{6F42583A-6B10-4233-A1C3-3021126B7E16}"/>
            </a:ext>
          </a:extLst>
        </xdr:cNvPr>
        <xdr:cNvSpPr/>
      </xdr:nvSpPr>
      <xdr:spPr>
        <a:xfrm>
          <a:off x="16268700" y="1829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103432</xdr:rowOff>
    </xdr:from>
    <xdr:ext cx="405111" cy="259045"/>
    <xdr:sp macro="" textlink="">
      <xdr:nvSpPr>
        <xdr:cNvPr id="582" name="【庁舎】&#10;有形固定資産減価償却率該当値テキスト">
          <a:extLst>
            <a:ext uri="{FF2B5EF4-FFF2-40B4-BE49-F238E27FC236}">
              <a16:creationId xmlns:a16="http://schemas.microsoft.com/office/drawing/2014/main" id="{679C1755-05DA-4814-A9A1-EF37D9A7E502}"/>
            </a:ext>
          </a:extLst>
        </xdr:cNvPr>
        <xdr:cNvSpPr txBox="1"/>
      </xdr:nvSpPr>
      <xdr:spPr>
        <a:xfrm>
          <a:off x="16357600" y="1827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98879</xdr:rowOff>
    </xdr:from>
    <xdr:to>
      <xdr:col>81</xdr:col>
      <xdr:colOff>101600</xdr:colOff>
      <xdr:row>107</xdr:row>
      <xdr:rowOff>29029</xdr:rowOff>
    </xdr:to>
    <xdr:sp macro="" textlink="">
      <xdr:nvSpPr>
        <xdr:cNvPr id="583" name="楕円 582">
          <a:extLst>
            <a:ext uri="{FF2B5EF4-FFF2-40B4-BE49-F238E27FC236}">
              <a16:creationId xmlns:a16="http://schemas.microsoft.com/office/drawing/2014/main" id="{5A78A5E3-9CEF-49C2-80B0-4B1E6A22BAD7}"/>
            </a:ext>
          </a:extLst>
        </xdr:cNvPr>
        <xdr:cNvSpPr/>
      </xdr:nvSpPr>
      <xdr:spPr>
        <a:xfrm>
          <a:off x="15430500" y="1827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149679</xdr:rowOff>
    </xdr:from>
    <xdr:to>
      <xdr:col>85</xdr:col>
      <xdr:colOff>127000</xdr:colOff>
      <xdr:row>107</xdr:row>
      <xdr:rowOff>4355</xdr:rowOff>
    </xdr:to>
    <xdr:cxnSp macro="">
      <xdr:nvCxnSpPr>
        <xdr:cNvPr id="584" name="直線コネクタ 583">
          <a:extLst>
            <a:ext uri="{FF2B5EF4-FFF2-40B4-BE49-F238E27FC236}">
              <a16:creationId xmlns:a16="http://schemas.microsoft.com/office/drawing/2014/main" id="{C6221474-E6AA-4ACF-A1C8-18A3993254C6}"/>
            </a:ext>
          </a:extLst>
        </xdr:cNvPr>
        <xdr:cNvCxnSpPr/>
      </xdr:nvCxnSpPr>
      <xdr:spPr>
        <a:xfrm>
          <a:off x="15481300" y="18323379"/>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67855</xdr:rowOff>
    </xdr:from>
    <xdr:to>
      <xdr:col>76</xdr:col>
      <xdr:colOff>165100</xdr:colOff>
      <xdr:row>106</xdr:row>
      <xdr:rowOff>169455</xdr:rowOff>
    </xdr:to>
    <xdr:sp macro="" textlink="">
      <xdr:nvSpPr>
        <xdr:cNvPr id="585" name="楕円 584">
          <a:extLst>
            <a:ext uri="{FF2B5EF4-FFF2-40B4-BE49-F238E27FC236}">
              <a16:creationId xmlns:a16="http://schemas.microsoft.com/office/drawing/2014/main" id="{BBA9253D-9344-4357-BF62-17CE2C15F156}"/>
            </a:ext>
          </a:extLst>
        </xdr:cNvPr>
        <xdr:cNvSpPr/>
      </xdr:nvSpPr>
      <xdr:spPr>
        <a:xfrm>
          <a:off x="14541500" y="1824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118655</xdr:rowOff>
    </xdr:from>
    <xdr:to>
      <xdr:col>81</xdr:col>
      <xdr:colOff>50800</xdr:colOff>
      <xdr:row>106</xdr:row>
      <xdr:rowOff>149679</xdr:rowOff>
    </xdr:to>
    <xdr:cxnSp macro="">
      <xdr:nvCxnSpPr>
        <xdr:cNvPr id="586" name="直線コネクタ 585">
          <a:extLst>
            <a:ext uri="{FF2B5EF4-FFF2-40B4-BE49-F238E27FC236}">
              <a16:creationId xmlns:a16="http://schemas.microsoft.com/office/drawing/2014/main" id="{FAC6C215-F04F-49D2-89FD-CC6C6CD221F1}"/>
            </a:ext>
          </a:extLst>
        </xdr:cNvPr>
        <xdr:cNvCxnSpPr/>
      </xdr:nvCxnSpPr>
      <xdr:spPr>
        <a:xfrm>
          <a:off x="14592300" y="1829235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40095</xdr:rowOff>
    </xdr:from>
    <xdr:to>
      <xdr:col>72</xdr:col>
      <xdr:colOff>38100</xdr:colOff>
      <xdr:row>106</xdr:row>
      <xdr:rowOff>141695</xdr:rowOff>
    </xdr:to>
    <xdr:sp macro="" textlink="">
      <xdr:nvSpPr>
        <xdr:cNvPr id="587" name="楕円 586">
          <a:extLst>
            <a:ext uri="{FF2B5EF4-FFF2-40B4-BE49-F238E27FC236}">
              <a16:creationId xmlns:a16="http://schemas.microsoft.com/office/drawing/2014/main" id="{4C3278D3-AD90-4942-9936-EA9766DED18D}"/>
            </a:ext>
          </a:extLst>
        </xdr:cNvPr>
        <xdr:cNvSpPr/>
      </xdr:nvSpPr>
      <xdr:spPr>
        <a:xfrm>
          <a:off x="136525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90895</xdr:rowOff>
    </xdr:from>
    <xdr:to>
      <xdr:col>76</xdr:col>
      <xdr:colOff>114300</xdr:colOff>
      <xdr:row>106</xdr:row>
      <xdr:rowOff>118655</xdr:rowOff>
    </xdr:to>
    <xdr:cxnSp macro="">
      <xdr:nvCxnSpPr>
        <xdr:cNvPr id="588" name="直線コネクタ 587">
          <a:extLst>
            <a:ext uri="{FF2B5EF4-FFF2-40B4-BE49-F238E27FC236}">
              <a16:creationId xmlns:a16="http://schemas.microsoft.com/office/drawing/2014/main" id="{0EEAB30A-87D0-4E48-BD43-73FDBA5F42CE}"/>
            </a:ext>
          </a:extLst>
        </xdr:cNvPr>
        <xdr:cNvCxnSpPr/>
      </xdr:nvCxnSpPr>
      <xdr:spPr>
        <a:xfrm>
          <a:off x="13703300" y="18264595"/>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9071</xdr:rowOff>
    </xdr:from>
    <xdr:to>
      <xdr:col>67</xdr:col>
      <xdr:colOff>101600</xdr:colOff>
      <xdr:row>106</xdr:row>
      <xdr:rowOff>110671</xdr:rowOff>
    </xdr:to>
    <xdr:sp macro="" textlink="">
      <xdr:nvSpPr>
        <xdr:cNvPr id="589" name="楕円 588">
          <a:extLst>
            <a:ext uri="{FF2B5EF4-FFF2-40B4-BE49-F238E27FC236}">
              <a16:creationId xmlns:a16="http://schemas.microsoft.com/office/drawing/2014/main" id="{44992E24-E193-4C25-B168-6C072DD0458F}"/>
            </a:ext>
          </a:extLst>
        </xdr:cNvPr>
        <xdr:cNvSpPr/>
      </xdr:nvSpPr>
      <xdr:spPr>
        <a:xfrm>
          <a:off x="12763500" y="1818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59871</xdr:rowOff>
    </xdr:from>
    <xdr:to>
      <xdr:col>71</xdr:col>
      <xdr:colOff>177800</xdr:colOff>
      <xdr:row>106</xdr:row>
      <xdr:rowOff>90895</xdr:rowOff>
    </xdr:to>
    <xdr:cxnSp macro="">
      <xdr:nvCxnSpPr>
        <xdr:cNvPr id="590" name="直線コネクタ 589">
          <a:extLst>
            <a:ext uri="{FF2B5EF4-FFF2-40B4-BE49-F238E27FC236}">
              <a16:creationId xmlns:a16="http://schemas.microsoft.com/office/drawing/2014/main" id="{6F39C453-9AD8-476E-8072-20C0E673879A}"/>
            </a:ext>
          </a:extLst>
        </xdr:cNvPr>
        <xdr:cNvCxnSpPr/>
      </xdr:nvCxnSpPr>
      <xdr:spPr>
        <a:xfrm>
          <a:off x="12814300" y="1823357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158222</xdr:rowOff>
    </xdr:from>
    <xdr:ext cx="405111" cy="259045"/>
    <xdr:sp macro="" textlink="">
      <xdr:nvSpPr>
        <xdr:cNvPr id="591" name="n_1aveValue【庁舎】&#10;有形固定資産減価償却率">
          <a:extLst>
            <a:ext uri="{FF2B5EF4-FFF2-40B4-BE49-F238E27FC236}">
              <a16:creationId xmlns:a16="http://schemas.microsoft.com/office/drawing/2014/main" id="{FA4C3AF9-288B-434B-997F-D412BAEAE5FD}"/>
            </a:ext>
          </a:extLst>
        </xdr:cNvPr>
        <xdr:cNvSpPr txBox="1"/>
      </xdr:nvSpPr>
      <xdr:spPr>
        <a:xfrm>
          <a:off x="152660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65150</xdr:rowOff>
    </xdr:from>
    <xdr:ext cx="405111" cy="259045"/>
    <xdr:sp macro="" textlink="">
      <xdr:nvSpPr>
        <xdr:cNvPr id="592" name="n_2aveValue【庁舎】&#10;有形固定資産減価償却率">
          <a:extLst>
            <a:ext uri="{FF2B5EF4-FFF2-40B4-BE49-F238E27FC236}">
              <a16:creationId xmlns:a16="http://schemas.microsoft.com/office/drawing/2014/main" id="{4ADAC501-A2FE-4092-A01F-8D43E4D5F1B6}"/>
            </a:ext>
          </a:extLst>
        </xdr:cNvPr>
        <xdr:cNvSpPr txBox="1"/>
      </xdr:nvSpPr>
      <xdr:spPr>
        <a:xfrm>
          <a:off x="14389744" y="17895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27595</xdr:rowOff>
    </xdr:from>
    <xdr:ext cx="405111" cy="259045"/>
    <xdr:sp macro="" textlink="">
      <xdr:nvSpPr>
        <xdr:cNvPr id="593" name="n_3aveValue【庁舎】&#10;有形固定資産減価償却率">
          <a:extLst>
            <a:ext uri="{FF2B5EF4-FFF2-40B4-BE49-F238E27FC236}">
              <a16:creationId xmlns:a16="http://schemas.microsoft.com/office/drawing/2014/main" id="{B3D49F29-643A-4F2E-92A8-88D9E76F3C70}"/>
            </a:ext>
          </a:extLst>
        </xdr:cNvPr>
        <xdr:cNvSpPr txBox="1"/>
      </xdr:nvSpPr>
      <xdr:spPr>
        <a:xfrm>
          <a:off x="13500744" y="1785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12898</xdr:rowOff>
    </xdr:from>
    <xdr:ext cx="405111" cy="259045"/>
    <xdr:sp macro="" textlink="">
      <xdr:nvSpPr>
        <xdr:cNvPr id="594" name="n_4aveValue【庁舎】&#10;有形固定資産減価償却率">
          <a:extLst>
            <a:ext uri="{FF2B5EF4-FFF2-40B4-BE49-F238E27FC236}">
              <a16:creationId xmlns:a16="http://schemas.microsoft.com/office/drawing/2014/main" id="{F4BBC130-9929-492E-8814-F586448689CC}"/>
            </a:ext>
          </a:extLst>
        </xdr:cNvPr>
        <xdr:cNvSpPr txBox="1"/>
      </xdr:nvSpPr>
      <xdr:spPr>
        <a:xfrm>
          <a:off x="12611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20156</xdr:rowOff>
    </xdr:from>
    <xdr:ext cx="405111" cy="259045"/>
    <xdr:sp macro="" textlink="">
      <xdr:nvSpPr>
        <xdr:cNvPr id="595" name="n_1mainValue【庁舎】&#10;有形固定資産減価償却率">
          <a:extLst>
            <a:ext uri="{FF2B5EF4-FFF2-40B4-BE49-F238E27FC236}">
              <a16:creationId xmlns:a16="http://schemas.microsoft.com/office/drawing/2014/main" id="{C8B1EDC6-E93E-4ADE-ABDA-82A8150F5A92}"/>
            </a:ext>
          </a:extLst>
        </xdr:cNvPr>
        <xdr:cNvSpPr txBox="1"/>
      </xdr:nvSpPr>
      <xdr:spPr>
        <a:xfrm>
          <a:off x="15266044" y="18365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160582</xdr:rowOff>
    </xdr:from>
    <xdr:ext cx="405111" cy="259045"/>
    <xdr:sp macro="" textlink="">
      <xdr:nvSpPr>
        <xdr:cNvPr id="596" name="n_2mainValue【庁舎】&#10;有形固定資産減価償却率">
          <a:extLst>
            <a:ext uri="{FF2B5EF4-FFF2-40B4-BE49-F238E27FC236}">
              <a16:creationId xmlns:a16="http://schemas.microsoft.com/office/drawing/2014/main" id="{2E046DF8-B24A-46D6-B635-F1EEE5A8D792}"/>
            </a:ext>
          </a:extLst>
        </xdr:cNvPr>
        <xdr:cNvSpPr txBox="1"/>
      </xdr:nvSpPr>
      <xdr:spPr>
        <a:xfrm>
          <a:off x="14389744" y="1833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132822</xdr:rowOff>
    </xdr:from>
    <xdr:ext cx="405111" cy="259045"/>
    <xdr:sp macro="" textlink="">
      <xdr:nvSpPr>
        <xdr:cNvPr id="597" name="n_3mainValue【庁舎】&#10;有形固定資産減価償却率">
          <a:extLst>
            <a:ext uri="{FF2B5EF4-FFF2-40B4-BE49-F238E27FC236}">
              <a16:creationId xmlns:a16="http://schemas.microsoft.com/office/drawing/2014/main" id="{C8582E69-D800-4E63-9445-C99821878379}"/>
            </a:ext>
          </a:extLst>
        </xdr:cNvPr>
        <xdr:cNvSpPr txBox="1"/>
      </xdr:nvSpPr>
      <xdr:spPr>
        <a:xfrm>
          <a:off x="13500744" y="1830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101798</xdr:rowOff>
    </xdr:from>
    <xdr:ext cx="405111" cy="259045"/>
    <xdr:sp macro="" textlink="">
      <xdr:nvSpPr>
        <xdr:cNvPr id="598" name="n_4mainValue【庁舎】&#10;有形固定資産減価償却率">
          <a:extLst>
            <a:ext uri="{FF2B5EF4-FFF2-40B4-BE49-F238E27FC236}">
              <a16:creationId xmlns:a16="http://schemas.microsoft.com/office/drawing/2014/main" id="{86672EA5-5D98-4A92-B05E-01C1C68D8839}"/>
            </a:ext>
          </a:extLst>
        </xdr:cNvPr>
        <xdr:cNvSpPr txBox="1"/>
      </xdr:nvSpPr>
      <xdr:spPr>
        <a:xfrm>
          <a:off x="12611744" y="18275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9" name="正方形/長方形 598">
          <a:extLst>
            <a:ext uri="{FF2B5EF4-FFF2-40B4-BE49-F238E27FC236}">
              <a16:creationId xmlns:a16="http://schemas.microsoft.com/office/drawing/2014/main" id="{54D6786F-BED7-4DF8-8C24-9AA08002141F}"/>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0" name="正方形/長方形 599">
          <a:extLst>
            <a:ext uri="{FF2B5EF4-FFF2-40B4-BE49-F238E27FC236}">
              <a16:creationId xmlns:a16="http://schemas.microsoft.com/office/drawing/2014/main" id="{9467C4C0-488E-4C40-819A-C3F473BB173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1" name="正方形/長方形 600">
          <a:extLst>
            <a:ext uri="{FF2B5EF4-FFF2-40B4-BE49-F238E27FC236}">
              <a16:creationId xmlns:a16="http://schemas.microsoft.com/office/drawing/2014/main" id="{5DE446FF-8458-4AE7-B417-6645712103F4}"/>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2" name="正方形/長方形 601">
          <a:extLst>
            <a:ext uri="{FF2B5EF4-FFF2-40B4-BE49-F238E27FC236}">
              <a16:creationId xmlns:a16="http://schemas.microsoft.com/office/drawing/2014/main" id="{92E75103-3E1F-4C5F-BE15-0AE88CAE319B}"/>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3" name="正方形/長方形 602">
          <a:extLst>
            <a:ext uri="{FF2B5EF4-FFF2-40B4-BE49-F238E27FC236}">
              <a16:creationId xmlns:a16="http://schemas.microsoft.com/office/drawing/2014/main" id="{3ABCE4EE-CA53-47A7-8C1F-50E8BFD34D0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4" name="正方形/長方形 603">
          <a:extLst>
            <a:ext uri="{FF2B5EF4-FFF2-40B4-BE49-F238E27FC236}">
              <a16:creationId xmlns:a16="http://schemas.microsoft.com/office/drawing/2014/main" id="{BE5B1B39-F296-4956-AAB2-B4A1AFE27F9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5" name="正方形/長方形 604">
          <a:extLst>
            <a:ext uri="{FF2B5EF4-FFF2-40B4-BE49-F238E27FC236}">
              <a16:creationId xmlns:a16="http://schemas.microsoft.com/office/drawing/2014/main" id="{51D3CA53-7054-4D97-BD31-91FBF0DF54D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6" name="正方形/長方形 605">
          <a:extLst>
            <a:ext uri="{FF2B5EF4-FFF2-40B4-BE49-F238E27FC236}">
              <a16:creationId xmlns:a16="http://schemas.microsoft.com/office/drawing/2014/main" id="{5590A984-E5B9-4246-BFB9-5B3F2B106236}"/>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7" name="テキスト ボックス 606">
          <a:extLst>
            <a:ext uri="{FF2B5EF4-FFF2-40B4-BE49-F238E27FC236}">
              <a16:creationId xmlns:a16="http://schemas.microsoft.com/office/drawing/2014/main" id="{B7F361FB-9EE3-490C-9BD0-85A327B0799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8" name="直線コネクタ 607">
          <a:extLst>
            <a:ext uri="{FF2B5EF4-FFF2-40B4-BE49-F238E27FC236}">
              <a16:creationId xmlns:a16="http://schemas.microsoft.com/office/drawing/2014/main" id="{842FC48F-3B12-4B06-B30F-10E613AF03FB}"/>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09" name="直線コネクタ 608">
          <a:extLst>
            <a:ext uri="{FF2B5EF4-FFF2-40B4-BE49-F238E27FC236}">
              <a16:creationId xmlns:a16="http://schemas.microsoft.com/office/drawing/2014/main" id="{0093DD16-181A-4283-87BD-F1B0106C3F26}"/>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10" name="テキスト ボックス 609">
          <a:extLst>
            <a:ext uri="{FF2B5EF4-FFF2-40B4-BE49-F238E27FC236}">
              <a16:creationId xmlns:a16="http://schemas.microsoft.com/office/drawing/2014/main" id="{1237E5C1-28E1-419F-9721-2022A1F836B7}"/>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11" name="直線コネクタ 610">
          <a:extLst>
            <a:ext uri="{FF2B5EF4-FFF2-40B4-BE49-F238E27FC236}">
              <a16:creationId xmlns:a16="http://schemas.microsoft.com/office/drawing/2014/main" id="{DBC0C095-550A-4A32-A67A-C6E2C57D6B57}"/>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12" name="テキスト ボックス 611">
          <a:extLst>
            <a:ext uri="{FF2B5EF4-FFF2-40B4-BE49-F238E27FC236}">
              <a16:creationId xmlns:a16="http://schemas.microsoft.com/office/drawing/2014/main" id="{26F1B5A3-2748-4FA5-9984-657503E7CBDE}"/>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13" name="直線コネクタ 612">
          <a:extLst>
            <a:ext uri="{FF2B5EF4-FFF2-40B4-BE49-F238E27FC236}">
              <a16:creationId xmlns:a16="http://schemas.microsoft.com/office/drawing/2014/main" id="{D29ABC02-9726-4948-A124-0E4B021612F2}"/>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14" name="テキスト ボックス 613">
          <a:extLst>
            <a:ext uri="{FF2B5EF4-FFF2-40B4-BE49-F238E27FC236}">
              <a16:creationId xmlns:a16="http://schemas.microsoft.com/office/drawing/2014/main" id="{C1C5270D-54C2-4A96-BEA9-7675240E3F2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15" name="直線コネクタ 614">
          <a:extLst>
            <a:ext uri="{FF2B5EF4-FFF2-40B4-BE49-F238E27FC236}">
              <a16:creationId xmlns:a16="http://schemas.microsoft.com/office/drawing/2014/main" id="{55D0C4F1-E4A4-4378-8A22-37C72CCD9402}"/>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16" name="テキスト ボックス 615">
          <a:extLst>
            <a:ext uri="{FF2B5EF4-FFF2-40B4-BE49-F238E27FC236}">
              <a16:creationId xmlns:a16="http://schemas.microsoft.com/office/drawing/2014/main" id="{1DDCBE10-ED88-424B-9A32-295223DA3685}"/>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7" name="直線コネクタ 616">
          <a:extLst>
            <a:ext uri="{FF2B5EF4-FFF2-40B4-BE49-F238E27FC236}">
              <a16:creationId xmlns:a16="http://schemas.microsoft.com/office/drawing/2014/main" id="{FAC5F313-455D-4ED5-B47D-F9DA657F8959}"/>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8" name="テキスト ボックス 617">
          <a:extLst>
            <a:ext uri="{FF2B5EF4-FFF2-40B4-BE49-F238E27FC236}">
              <a16:creationId xmlns:a16="http://schemas.microsoft.com/office/drawing/2014/main" id="{118C9C20-5846-45C6-B89E-A462EC323504}"/>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19" name="【庁舎】&#10;一人当たり面積グラフ枠">
          <a:extLst>
            <a:ext uri="{FF2B5EF4-FFF2-40B4-BE49-F238E27FC236}">
              <a16:creationId xmlns:a16="http://schemas.microsoft.com/office/drawing/2014/main" id="{A20CB8E0-4D3E-4640-8FBE-D15C54F3370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75285</xdr:rowOff>
    </xdr:from>
    <xdr:to>
      <xdr:col>116</xdr:col>
      <xdr:colOff>62864</xdr:colOff>
      <xdr:row>107</xdr:row>
      <xdr:rowOff>154381</xdr:rowOff>
    </xdr:to>
    <xdr:cxnSp macro="">
      <xdr:nvCxnSpPr>
        <xdr:cNvPr id="620" name="直線コネクタ 619">
          <a:extLst>
            <a:ext uri="{FF2B5EF4-FFF2-40B4-BE49-F238E27FC236}">
              <a16:creationId xmlns:a16="http://schemas.microsoft.com/office/drawing/2014/main" id="{330A5F23-1DB4-40E4-83EA-4E72D0BC4E8D}"/>
            </a:ext>
          </a:extLst>
        </xdr:cNvPr>
        <xdr:cNvCxnSpPr/>
      </xdr:nvCxnSpPr>
      <xdr:spPr>
        <a:xfrm flipV="1">
          <a:off x="22160864" y="17220285"/>
          <a:ext cx="0" cy="1279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158208</xdr:rowOff>
    </xdr:from>
    <xdr:ext cx="469744" cy="259045"/>
    <xdr:sp macro="" textlink="">
      <xdr:nvSpPr>
        <xdr:cNvPr id="621" name="【庁舎】&#10;一人当たり面積最小値テキスト">
          <a:extLst>
            <a:ext uri="{FF2B5EF4-FFF2-40B4-BE49-F238E27FC236}">
              <a16:creationId xmlns:a16="http://schemas.microsoft.com/office/drawing/2014/main" id="{68F34DAB-757C-49B7-ABA8-F07D6F44A5ED}"/>
            </a:ext>
          </a:extLst>
        </xdr:cNvPr>
        <xdr:cNvSpPr txBox="1"/>
      </xdr:nvSpPr>
      <xdr:spPr>
        <a:xfrm>
          <a:off x="22199600" y="18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154381</xdr:rowOff>
    </xdr:from>
    <xdr:to>
      <xdr:col>116</xdr:col>
      <xdr:colOff>152400</xdr:colOff>
      <xdr:row>107</xdr:row>
      <xdr:rowOff>154381</xdr:rowOff>
    </xdr:to>
    <xdr:cxnSp macro="">
      <xdr:nvCxnSpPr>
        <xdr:cNvPr id="622" name="直線コネクタ 621">
          <a:extLst>
            <a:ext uri="{FF2B5EF4-FFF2-40B4-BE49-F238E27FC236}">
              <a16:creationId xmlns:a16="http://schemas.microsoft.com/office/drawing/2014/main" id="{582B3096-3042-4146-8B11-AB1722170DB2}"/>
            </a:ext>
          </a:extLst>
        </xdr:cNvPr>
        <xdr:cNvCxnSpPr/>
      </xdr:nvCxnSpPr>
      <xdr:spPr>
        <a:xfrm>
          <a:off x="22072600" y="1849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21962</xdr:rowOff>
    </xdr:from>
    <xdr:ext cx="469744" cy="259045"/>
    <xdr:sp macro="" textlink="">
      <xdr:nvSpPr>
        <xdr:cNvPr id="623" name="【庁舎】&#10;一人当たり面積最大値テキスト">
          <a:extLst>
            <a:ext uri="{FF2B5EF4-FFF2-40B4-BE49-F238E27FC236}">
              <a16:creationId xmlns:a16="http://schemas.microsoft.com/office/drawing/2014/main" id="{DA0FF144-CD6A-4729-905B-43C2C5D87F0A}"/>
            </a:ext>
          </a:extLst>
        </xdr:cNvPr>
        <xdr:cNvSpPr txBox="1"/>
      </xdr:nvSpPr>
      <xdr:spPr>
        <a:xfrm>
          <a:off x="22199600" y="16995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75285</xdr:rowOff>
    </xdr:from>
    <xdr:to>
      <xdr:col>116</xdr:col>
      <xdr:colOff>152400</xdr:colOff>
      <xdr:row>100</xdr:row>
      <xdr:rowOff>75285</xdr:rowOff>
    </xdr:to>
    <xdr:cxnSp macro="">
      <xdr:nvCxnSpPr>
        <xdr:cNvPr id="624" name="直線コネクタ 623">
          <a:extLst>
            <a:ext uri="{FF2B5EF4-FFF2-40B4-BE49-F238E27FC236}">
              <a16:creationId xmlns:a16="http://schemas.microsoft.com/office/drawing/2014/main" id="{0435742B-352E-40AA-A102-CFE4FB54A3F2}"/>
            </a:ext>
          </a:extLst>
        </xdr:cNvPr>
        <xdr:cNvCxnSpPr/>
      </xdr:nvCxnSpPr>
      <xdr:spPr>
        <a:xfrm>
          <a:off x="22072600" y="17220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3929</xdr:rowOff>
    </xdr:from>
    <xdr:ext cx="469744" cy="259045"/>
    <xdr:sp macro="" textlink="">
      <xdr:nvSpPr>
        <xdr:cNvPr id="625" name="【庁舎】&#10;一人当たり面積平均値テキスト">
          <a:extLst>
            <a:ext uri="{FF2B5EF4-FFF2-40B4-BE49-F238E27FC236}">
              <a16:creationId xmlns:a16="http://schemas.microsoft.com/office/drawing/2014/main" id="{873400FF-51DA-47CC-BAFB-7D2D6443EE78}"/>
            </a:ext>
          </a:extLst>
        </xdr:cNvPr>
        <xdr:cNvSpPr txBox="1"/>
      </xdr:nvSpPr>
      <xdr:spPr>
        <a:xfrm>
          <a:off x="22199600" y="1800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152502</xdr:rowOff>
    </xdr:from>
    <xdr:to>
      <xdr:col>116</xdr:col>
      <xdr:colOff>114300</xdr:colOff>
      <xdr:row>106</xdr:row>
      <xdr:rowOff>82652</xdr:rowOff>
    </xdr:to>
    <xdr:sp macro="" textlink="">
      <xdr:nvSpPr>
        <xdr:cNvPr id="626" name="フローチャート: 判断 625">
          <a:extLst>
            <a:ext uri="{FF2B5EF4-FFF2-40B4-BE49-F238E27FC236}">
              <a16:creationId xmlns:a16="http://schemas.microsoft.com/office/drawing/2014/main" id="{875301D9-C7F8-433E-ACFD-E0E696EC6EC1}"/>
            </a:ext>
          </a:extLst>
        </xdr:cNvPr>
        <xdr:cNvSpPr/>
      </xdr:nvSpPr>
      <xdr:spPr>
        <a:xfrm>
          <a:off x="22110700" y="1815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159359</xdr:rowOff>
    </xdr:from>
    <xdr:to>
      <xdr:col>112</xdr:col>
      <xdr:colOff>38100</xdr:colOff>
      <xdr:row>106</xdr:row>
      <xdr:rowOff>89509</xdr:rowOff>
    </xdr:to>
    <xdr:sp macro="" textlink="">
      <xdr:nvSpPr>
        <xdr:cNvPr id="627" name="フローチャート: 判断 626">
          <a:extLst>
            <a:ext uri="{FF2B5EF4-FFF2-40B4-BE49-F238E27FC236}">
              <a16:creationId xmlns:a16="http://schemas.microsoft.com/office/drawing/2014/main" id="{C88A58F5-D40A-4690-8ECD-675D3B23B2CE}"/>
            </a:ext>
          </a:extLst>
        </xdr:cNvPr>
        <xdr:cNvSpPr/>
      </xdr:nvSpPr>
      <xdr:spPr>
        <a:xfrm>
          <a:off x="21272500" y="1816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10770</xdr:rowOff>
    </xdr:from>
    <xdr:to>
      <xdr:col>107</xdr:col>
      <xdr:colOff>101600</xdr:colOff>
      <xdr:row>106</xdr:row>
      <xdr:rowOff>112370</xdr:rowOff>
    </xdr:to>
    <xdr:sp macro="" textlink="">
      <xdr:nvSpPr>
        <xdr:cNvPr id="628" name="フローチャート: 判断 627">
          <a:extLst>
            <a:ext uri="{FF2B5EF4-FFF2-40B4-BE49-F238E27FC236}">
              <a16:creationId xmlns:a16="http://schemas.microsoft.com/office/drawing/2014/main" id="{DAED6903-B7E4-4311-8D4E-9A16F55C2BDA}"/>
            </a:ext>
          </a:extLst>
        </xdr:cNvPr>
        <xdr:cNvSpPr/>
      </xdr:nvSpPr>
      <xdr:spPr>
        <a:xfrm>
          <a:off x="20383500" y="18184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168047</xdr:rowOff>
    </xdr:from>
    <xdr:to>
      <xdr:col>102</xdr:col>
      <xdr:colOff>165100</xdr:colOff>
      <xdr:row>106</xdr:row>
      <xdr:rowOff>98197</xdr:rowOff>
    </xdr:to>
    <xdr:sp macro="" textlink="">
      <xdr:nvSpPr>
        <xdr:cNvPr id="629" name="フローチャート: 判断 628">
          <a:extLst>
            <a:ext uri="{FF2B5EF4-FFF2-40B4-BE49-F238E27FC236}">
              <a16:creationId xmlns:a16="http://schemas.microsoft.com/office/drawing/2014/main" id="{3BD6141E-FB76-410F-B580-00589C360CD2}"/>
            </a:ext>
          </a:extLst>
        </xdr:cNvPr>
        <xdr:cNvSpPr/>
      </xdr:nvSpPr>
      <xdr:spPr>
        <a:xfrm>
          <a:off x="19494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125527</xdr:rowOff>
    </xdr:from>
    <xdr:to>
      <xdr:col>98</xdr:col>
      <xdr:colOff>38100</xdr:colOff>
      <xdr:row>106</xdr:row>
      <xdr:rowOff>55677</xdr:rowOff>
    </xdr:to>
    <xdr:sp macro="" textlink="">
      <xdr:nvSpPr>
        <xdr:cNvPr id="630" name="フローチャート: 判断 629">
          <a:extLst>
            <a:ext uri="{FF2B5EF4-FFF2-40B4-BE49-F238E27FC236}">
              <a16:creationId xmlns:a16="http://schemas.microsoft.com/office/drawing/2014/main" id="{0EFCD646-11BF-48D0-BBA1-779A07EEB956}"/>
            </a:ext>
          </a:extLst>
        </xdr:cNvPr>
        <xdr:cNvSpPr/>
      </xdr:nvSpPr>
      <xdr:spPr>
        <a:xfrm>
          <a:off x="18605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id="{CD08DBBA-2B54-45D9-A437-995180EA4FB1}"/>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id="{C35AF1F3-1022-4F14-B09B-EF0A40B4A289}"/>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id="{BA17A1E1-D81E-4509-85E4-A024B896EEA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id="{7159B25A-209A-4731-9961-09F0C2F3326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5" name="テキスト ボックス 634">
          <a:extLst>
            <a:ext uri="{FF2B5EF4-FFF2-40B4-BE49-F238E27FC236}">
              <a16:creationId xmlns:a16="http://schemas.microsoft.com/office/drawing/2014/main" id="{671968E5-3D5F-4AF0-B85B-82AE8ABCAD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70205</xdr:rowOff>
    </xdr:from>
    <xdr:to>
      <xdr:col>116</xdr:col>
      <xdr:colOff>114300</xdr:colOff>
      <xdr:row>107</xdr:row>
      <xdr:rowOff>355</xdr:rowOff>
    </xdr:to>
    <xdr:sp macro="" textlink="">
      <xdr:nvSpPr>
        <xdr:cNvPr id="636" name="楕円 635">
          <a:extLst>
            <a:ext uri="{FF2B5EF4-FFF2-40B4-BE49-F238E27FC236}">
              <a16:creationId xmlns:a16="http://schemas.microsoft.com/office/drawing/2014/main" id="{93202609-F2EE-40B6-8C9A-96DCD2D12529}"/>
            </a:ext>
          </a:extLst>
        </xdr:cNvPr>
        <xdr:cNvSpPr/>
      </xdr:nvSpPr>
      <xdr:spPr>
        <a:xfrm>
          <a:off x="22110700" y="1824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48632</xdr:rowOff>
    </xdr:from>
    <xdr:ext cx="469744" cy="259045"/>
    <xdr:sp macro="" textlink="">
      <xdr:nvSpPr>
        <xdr:cNvPr id="637" name="【庁舎】&#10;一人当たり面積該当値テキスト">
          <a:extLst>
            <a:ext uri="{FF2B5EF4-FFF2-40B4-BE49-F238E27FC236}">
              <a16:creationId xmlns:a16="http://schemas.microsoft.com/office/drawing/2014/main" id="{04818228-A9BE-4953-8404-4ACACB7CCDEE}"/>
            </a:ext>
          </a:extLst>
        </xdr:cNvPr>
        <xdr:cNvSpPr txBox="1"/>
      </xdr:nvSpPr>
      <xdr:spPr>
        <a:xfrm>
          <a:off x="22199600" y="182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73406</xdr:rowOff>
    </xdr:from>
    <xdr:to>
      <xdr:col>112</xdr:col>
      <xdr:colOff>38100</xdr:colOff>
      <xdr:row>107</xdr:row>
      <xdr:rowOff>3556</xdr:rowOff>
    </xdr:to>
    <xdr:sp macro="" textlink="">
      <xdr:nvSpPr>
        <xdr:cNvPr id="638" name="楕円 637">
          <a:extLst>
            <a:ext uri="{FF2B5EF4-FFF2-40B4-BE49-F238E27FC236}">
              <a16:creationId xmlns:a16="http://schemas.microsoft.com/office/drawing/2014/main" id="{BDC81F38-8EA7-4574-82EB-CA7F13B2C955}"/>
            </a:ext>
          </a:extLst>
        </xdr:cNvPr>
        <xdr:cNvSpPr/>
      </xdr:nvSpPr>
      <xdr:spPr>
        <a:xfrm>
          <a:off x="21272500" y="1824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121005</xdr:rowOff>
    </xdr:from>
    <xdr:to>
      <xdr:col>116</xdr:col>
      <xdr:colOff>63500</xdr:colOff>
      <xdr:row>106</xdr:row>
      <xdr:rowOff>124206</xdr:rowOff>
    </xdr:to>
    <xdr:cxnSp macro="">
      <xdr:nvCxnSpPr>
        <xdr:cNvPr id="639" name="直線コネクタ 638">
          <a:extLst>
            <a:ext uri="{FF2B5EF4-FFF2-40B4-BE49-F238E27FC236}">
              <a16:creationId xmlns:a16="http://schemas.microsoft.com/office/drawing/2014/main" id="{810C399B-BF8A-4CAC-BC57-9328274AFEDE}"/>
            </a:ext>
          </a:extLst>
        </xdr:cNvPr>
        <xdr:cNvCxnSpPr/>
      </xdr:nvCxnSpPr>
      <xdr:spPr>
        <a:xfrm flipV="1">
          <a:off x="21323300" y="18294705"/>
          <a:ext cx="8382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78893</xdr:rowOff>
    </xdr:from>
    <xdr:to>
      <xdr:col>107</xdr:col>
      <xdr:colOff>101600</xdr:colOff>
      <xdr:row>107</xdr:row>
      <xdr:rowOff>9043</xdr:rowOff>
    </xdr:to>
    <xdr:sp macro="" textlink="">
      <xdr:nvSpPr>
        <xdr:cNvPr id="640" name="楕円 639">
          <a:extLst>
            <a:ext uri="{FF2B5EF4-FFF2-40B4-BE49-F238E27FC236}">
              <a16:creationId xmlns:a16="http://schemas.microsoft.com/office/drawing/2014/main" id="{2CE19245-E409-41AA-92CD-6A25C0D259C7}"/>
            </a:ext>
          </a:extLst>
        </xdr:cNvPr>
        <xdr:cNvSpPr/>
      </xdr:nvSpPr>
      <xdr:spPr>
        <a:xfrm>
          <a:off x="20383500" y="18252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124206</xdr:rowOff>
    </xdr:from>
    <xdr:to>
      <xdr:col>111</xdr:col>
      <xdr:colOff>177800</xdr:colOff>
      <xdr:row>106</xdr:row>
      <xdr:rowOff>129693</xdr:rowOff>
    </xdr:to>
    <xdr:cxnSp macro="">
      <xdr:nvCxnSpPr>
        <xdr:cNvPr id="641" name="直線コネクタ 640">
          <a:extLst>
            <a:ext uri="{FF2B5EF4-FFF2-40B4-BE49-F238E27FC236}">
              <a16:creationId xmlns:a16="http://schemas.microsoft.com/office/drawing/2014/main" id="{9CFD56BF-4922-44B4-91B3-86445BABC142}"/>
            </a:ext>
          </a:extLst>
        </xdr:cNvPr>
        <xdr:cNvCxnSpPr/>
      </xdr:nvCxnSpPr>
      <xdr:spPr>
        <a:xfrm flipV="1">
          <a:off x="20434300" y="18297906"/>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82093</xdr:rowOff>
    </xdr:from>
    <xdr:to>
      <xdr:col>102</xdr:col>
      <xdr:colOff>165100</xdr:colOff>
      <xdr:row>107</xdr:row>
      <xdr:rowOff>12243</xdr:rowOff>
    </xdr:to>
    <xdr:sp macro="" textlink="">
      <xdr:nvSpPr>
        <xdr:cNvPr id="642" name="楕円 641">
          <a:extLst>
            <a:ext uri="{FF2B5EF4-FFF2-40B4-BE49-F238E27FC236}">
              <a16:creationId xmlns:a16="http://schemas.microsoft.com/office/drawing/2014/main" id="{5E0423CF-9A34-408C-B8A7-63614FD6F2C2}"/>
            </a:ext>
          </a:extLst>
        </xdr:cNvPr>
        <xdr:cNvSpPr/>
      </xdr:nvSpPr>
      <xdr:spPr>
        <a:xfrm>
          <a:off x="19494500" y="1825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129693</xdr:rowOff>
    </xdr:from>
    <xdr:to>
      <xdr:col>107</xdr:col>
      <xdr:colOff>50800</xdr:colOff>
      <xdr:row>106</xdr:row>
      <xdr:rowOff>132893</xdr:rowOff>
    </xdr:to>
    <xdr:cxnSp macro="">
      <xdr:nvCxnSpPr>
        <xdr:cNvPr id="643" name="直線コネクタ 642">
          <a:extLst>
            <a:ext uri="{FF2B5EF4-FFF2-40B4-BE49-F238E27FC236}">
              <a16:creationId xmlns:a16="http://schemas.microsoft.com/office/drawing/2014/main" id="{08439B38-C7FC-408C-BD45-4CF5ED94003F}"/>
            </a:ext>
          </a:extLst>
        </xdr:cNvPr>
        <xdr:cNvCxnSpPr/>
      </xdr:nvCxnSpPr>
      <xdr:spPr>
        <a:xfrm flipV="1">
          <a:off x="19545300" y="18303393"/>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137413</xdr:rowOff>
    </xdr:from>
    <xdr:to>
      <xdr:col>98</xdr:col>
      <xdr:colOff>38100</xdr:colOff>
      <xdr:row>107</xdr:row>
      <xdr:rowOff>67563</xdr:rowOff>
    </xdr:to>
    <xdr:sp macro="" textlink="">
      <xdr:nvSpPr>
        <xdr:cNvPr id="644" name="楕円 643">
          <a:extLst>
            <a:ext uri="{FF2B5EF4-FFF2-40B4-BE49-F238E27FC236}">
              <a16:creationId xmlns:a16="http://schemas.microsoft.com/office/drawing/2014/main" id="{B25608C4-DB5C-431C-BA54-15FD4A326DC8}"/>
            </a:ext>
          </a:extLst>
        </xdr:cNvPr>
        <xdr:cNvSpPr/>
      </xdr:nvSpPr>
      <xdr:spPr>
        <a:xfrm>
          <a:off x="18605500" y="183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132893</xdr:rowOff>
    </xdr:from>
    <xdr:to>
      <xdr:col>102</xdr:col>
      <xdr:colOff>114300</xdr:colOff>
      <xdr:row>107</xdr:row>
      <xdr:rowOff>16763</xdr:rowOff>
    </xdr:to>
    <xdr:cxnSp macro="">
      <xdr:nvCxnSpPr>
        <xdr:cNvPr id="645" name="直線コネクタ 644">
          <a:extLst>
            <a:ext uri="{FF2B5EF4-FFF2-40B4-BE49-F238E27FC236}">
              <a16:creationId xmlns:a16="http://schemas.microsoft.com/office/drawing/2014/main" id="{0FD49C07-41FE-464F-A9DB-FA2173BD1856}"/>
            </a:ext>
          </a:extLst>
        </xdr:cNvPr>
        <xdr:cNvCxnSpPr/>
      </xdr:nvCxnSpPr>
      <xdr:spPr>
        <a:xfrm flipV="1">
          <a:off x="18656300" y="18306593"/>
          <a:ext cx="889000" cy="55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106036</xdr:rowOff>
    </xdr:from>
    <xdr:ext cx="469744" cy="259045"/>
    <xdr:sp macro="" textlink="">
      <xdr:nvSpPr>
        <xdr:cNvPr id="646" name="n_1aveValue【庁舎】&#10;一人当たり面積">
          <a:extLst>
            <a:ext uri="{FF2B5EF4-FFF2-40B4-BE49-F238E27FC236}">
              <a16:creationId xmlns:a16="http://schemas.microsoft.com/office/drawing/2014/main" id="{BE7A007D-2438-4E90-AE3E-C9F76B461832}"/>
            </a:ext>
          </a:extLst>
        </xdr:cNvPr>
        <xdr:cNvSpPr txBox="1"/>
      </xdr:nvSpPr>
      <xdr:spPr>
        <a:xfrm>
          <a:off x="21075727" y="17936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128897</xdr:rowOff>
    </xdr:from>
    <xdr:ext cx="469744" cy="259045"/>
    <xdr:sp macro="" textlink="">
      <xdr:nvSpPr>
        <xdr:cNvPr id="647" name="n_2aveValue【庁舎】&#10;一人当たり面積">
          <a:extLst>
            <a:ext uri="{FF2B5EF4-FFF2-40B4-BE49-F238E27FC236}">
              <a16:creationId xmlns:a16="http://schemas.microsoft.com/office/drawing/2014/main" id="{825FE3A0-9AE4-4467-9C9D-5CF609B62700}"/>
            </a:ext>
          </a:extLst>
        </xdr:cNvPr>
        <xdr:cNvSpPr txBox="1"/>
      </xdr:nvSpPr>
      <xdr:spPr>
        <a:xfrm>
          <a:off x="20199427" y="1795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114724</xdr:rowOff>
    </xdr:from>
    <xdr:ext cx="469744" cy="259045"/>
    <xdr:sp macro="" textlink="">
      <xdr:nvSpPr>
        <xdr:cNvPr id="648" name="n_3aveValue【庁舎】&#10;一人当たり面積">
          <a:extLst>
            <a:ext uri="{FF2B5EF4-FFF2-40B4-BE49-F238E27FC236}">
              <a16:creationId xmlns:a16="http://schemas.microsoft.com/office/drawing/2014/main" id="{64998943-A1A4-4821-9B4F-C723F348ED3A}"/>
            </a:ext>
          </a:extLst>
        </xdr:cNvPr>
        <xdr:cNvSpPr txBox="1"/>
      </xdr:nvSpPr>
      <xdr:spPr>
        <a:xfrm>
          <a:off x="19310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72204</xdr:rowOff>
    </xdr:from>
    <xdr:ext cx="469744" cy="259045"/>
    <xdr:sp macro="" textlink="">
      <xdr:nvSpPr>
        <xdr:cNvPr id="649" name="n_4aveValue【庁舎】&#10;一人当たり面積">
          <a:extLst>
            <a:ext uri="{FF2B5EF4-FFF2-40B4-BE49-F238E27FC236}">
              <a16:creationId xmlns:a16="http://schemas.microsoft.com/office/drawing/2014/main" id="{9D70A579-E2B5-48A5-8B14-EDF0B38BCAC6}"/>
            </a:ext>
          </a:extLst>
        </xdr:cNvPr>
        <xdr:cNvSpPr txBox="1"/>
      </xdr:nvSpPr>
      <xdr:spPr>
        <a:xfrm>
          <a:off x="18421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166133</xdr:rowOff>
    </xdr:from>
    <xdr:ext cx="469744" cy="259045"/>
    <xdr:sp macro="" textlink="">
      <xdr:nvSpPr>
        <xdr:cNvPr id="650" name="n_1mainValue【庁舎】&#10;一人当たり面積">
          <a:extLst>
            <a:ext uri="{FF2B5EF4-FFF2-40B4-BE49-F238E27FC236}">
              <a16:creationId xmlns:a16="http://schemas.microsoft.com/office/drawing/2014/main" id="{A06DA096-B4E3-4CA0-89CC-0CF293540843}"/>
            </a:ext>
          </a:extLst>
        </xdr:cNvPr>
        <xdr:cNvSpPr txBox="1"/>
      </xdr:nvSpPr>
      <xdr:spPr>
        <a:xfrm>
          <a:off x="21075727" y="1833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170</xdr:rowOff>
    </xdr:from>
    <xdr:ext cx="469744" cy="259045"/>
    <xdr:sp macro="" textlink="">
      <xdr:nvSpPr>
        <xdr:cNvPr id="651" name="n_2mainValue【庁舎】&#10;一人当たり面積">
          <a:extLst>
            <a:ext uri="{FF2B5EF4-FFF2-40B4-BE49-F238E27FC236}">
              <a16:creationId xmlns:a16="http://schemas.microsoft.com/office/drawing/2014/main" id="{0E21D0D5-B7A2-4A22-8290-144D42D3C46E}"/>
            </a:ext>
          </a:extLst>
        </xdr:cNvPr>
        <xdr:cNvSpPr txBox="1"/>
      </xdr:nvSpPr>
      <xdr:spPr>
        <a:xfrm>
          <a:off x="20199427" y="18345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3370</xdr:rowOff>
    </xdr:from>
    <xdr:ext cx="469744" cy="259045"/>
    <xdr:sp macro="" textlink="">
      <xdr:nvSpPr>
        <xdr:cNvPr id="652" name="n_3mainValue【庁舎】&#10;一人当たり面積">
          <a:extLst>
            <a:ext uri="{FF2B5EF4-FFF2-40B4-BE49-F238E27FC236}">
              <a16:creationId xmlns:a16="http://schemas.microsoft.com/office/drawing/2014/main" id="{3B808864-89AA-4677-A626-94C9BADA915E}"/>
            </a:ext>
          </a:extLst>
        </xdr:cNvPr>
        <xdr:cNvSpPr txBox="1"/>
      </xdr:nvSpPr>
      <xdr:spPr>
        <a:xfrm>
          <a:off x="19310427" y="18348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58690</xdr:rowOff>
    </xdr:from>
    <xdr:ext cx="469744" cy="259045"/>
    <xdr:sp macro="" textlink="">
      <xdr:nvSpPr>
        <xdr:cNvPr id="653" name="n_4mainValue【庁舎】&#10;一人当たり面積">
          <a:extLst>
            <a:ext uri="{FF2B5EF4-FFF2-40B4-BE49-F238E27FC236}">
              <a16:creationId xmlns:a16="http://schemas.microsoft.com/office/drawing/2014/main" id="{744F72B2-D943-49A9-9CAE-47E40C042FC2}"/>
            </a:ext>
          </a:extLst>
        </xdr:cNvPr>
        <xdr:cNvSpPr txBox="1"/>
      </xdr:nvSpPr>
      <xdr:spPr>
        <a:xfrm>
          <a:off x="18421427" y="18403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4" name="正方形/長方形 653">
          <a:extLst>
            <a:ext uri="{FF2B5EF4-FFF2-40B4-BE49-F238E27FC236}">
              <a16:creationId xmlns:a16="http://schemas.microsoft.com/office/drawing/2014/main" id="{088D7894-D827-460A-B2F1-4F84CEE0AB7D}"/>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5" name="正方形/長方形 654">
          <a:extLst>
            <a:ext uri="{FF2B5EF4-FFF2-40B4-BE49-F238E27FC236}">
              <a16:creationId xmlns:a16="http://schemas.microsoft.com/office/drawing/2014/main" id="{A6990792-EC16-4DB5-BDEB-D2FB0F1873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6" name="テキスト ボックス 655">
          <a:extLst>
            <a:ext uri="{FF2B5EF4-FFF2-40B4-BE49-F238E27FC236}">
              <a16:creationId xmlns:a16="http://schemas.microsoft.com/office/drawing/2014/main" id="{CF5156F4-9F96-440C-9379-ACF0179AEFD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体育館、福祉施設、会館施設については、建設から長期間が経過しているために各平均値を大幅に上回っているうえに、類似団体順位も上位となっている。一般廃棄物処理施設は更新計画に基づき実施したことにより平均を下回る水準となった。消防施設は住民生活の安全安心を確保するた目には必要不可欠なものである観点から定期的な更新と維持管理を実施している</a:t>
          </a:r>
          <a:r>
            <a:rPr kumimoji="1" lang="ja-JP" altLang="en-US" sz="1100">
              <a:solidFill>
                <a:schemeClr val="dk1"/>
              </a:solidFill>
              <a:effectLst/>
              <a:latin typeface="+mn-lt"/>
              <a:ea typeface="+mn-ea"/>
              <a:cs typeface="+mn-cs"/>
            </a:rPr>
            <a:t>ため</a:t>
          </a:r>
          <a:r>
            <a:rPr kumimoji="1" lang="ja-JP" altLang="ja-JP" sz="1100">
              <a:solidFill>
                <a:schemeClr val="dk1"/>
              </a:solidFill>
              <a:effectLst/>
              <a:latin typeface="+mn-lt"/>
              <a:ea typeface="+mn-ea"/>
              <a:cs typeface="+mn-cs"/>
            </a:rPr>
            <a:t>各平均値を下回っており今後も同水準を維持していくこととしている。町庁舎については類似団体内では順位が高く、平均をわずかに上回る水準となっているが、耐震等の調査で基準をクリアしていることから適正な維持管理により同水準を当面維持していくこととしている。</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3,935
215.93
4,554,519
4,364,535
154,787
2,732,836
4,029,520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人口の減少や全国平均を上回る高齢化率に加え、町内の基幹産業の低迷により財政基盤が弱い状況である。第</a:t>
          </a:r>
          <a:r>
            <a:rPr lang="en-US" altLang="ja-JP" sz="1100" baseline="0">
              <a:solidFill>
                <a:schemeClr val="dk1"/>
              </a:solidFill>
              <a:effectLst/>
              <a:latin typeface="+mn-lt"/>
              <a:ea typeface="+mn-ea"/>
              <a:cs typeface="+mn-cs"/>
            </a:rPr>
            <a:t>10</a:t>
          </a:r>
          <a:r>
            <a:rPr lang="ja-JP" altLang="ja-JP" sz="1100" baseline="0">
              <a:solidFill>
                <a:schemeClr val="dk1"/>
              </a:solidFill>
              <a:effectLst/>
              <a:latin typeface="+mn-lt"/>
              <a:ea typeface="+mn-ea"/>
              <a:cs typeface="+mn-cs"/>
            </a:rPr>
            <a:t>次南木曽町総合計画に沿った施策を実行し、「</a:t>
          </a:r>
          <a:r>
            <a:rPr lang="ja-JP" altLang="ja-JP" sz="1100">
              <a:solidFill>
                <a:schemeClr val="dk1"/>
              </a:solidFill>
              <a:effectLst/>
              <a:latin typeface="+mn-lt"/>
              <a:ea typeface="+mn-ea"/>
              <a:cs typeface="+mn-cs"/>
            </a:rPr>
            <a:t>住んで良かった、暮らしてよかった、住むなら南木曽町」</a:t>
          </a:r>
          <a:r>
            <a:rPr lang="ja-JP" altLang="ja-JP" sz="1100" baseline="0">
              <a:solidFill>
                <a:schemeClr val="dk1"/>
              </a:solidFill>
              <a:effectLst/>
              <a:latin typeface="+mn-lt"/>
              <a:ea typeface="+mn-ea"/>
              <a:cs typeface="+mn-cs"/>
            </a:rPr>
            <a:t>を展開しつつ行政の効率化に努めることにより、財政の健全化を目指す。</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44</xdr:row>
      <xdr:rowOff>157056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0023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129133</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157056</xdr:rowOff>
    </xdr:from>
    <xdr:to>
      <xdr:col>24</xdr:col>
      <xdr:colOff>12700</xdr:colOff>
      <xdr:row>44</xdr:row>
      <xdr:rowOff>157056</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44450</xdr:rowOff>
    </xdr:from>
    <xdr:to>
      <xdr:col>23</xdr:col>
      <xdr:colOff>133350</xdr:colOff>
      <xdr:row>44</xdr:row>
      <xdr:rowOff>52494</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588250"/>
          <a:ext cx="8382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165540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6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149013</xdr:rowOff>
    </xdr:from>
    <xdr:to>
      <xdr:col>23</xdr:col>
      <xdr:colOff>184150</xdr:colOff>
      <xdr:row>44</xdr:row>
      <xdr:rowOff>79163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44450</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132927</xdr:rowOff>
    </xdr:from>
    <xdr:to>
      <xdr:col>19</xdr:col>
      <xdr:colOff>184150</xdr:colOff>
      <xdr:row>44</xdr:row>
      <xdr:rowOff>63077</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73254</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74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52494</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588250"/>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52494</xdr:rowOff>
    </xdr:from>
    <xdr:to>
      <xdr:col>11</xdr:col>
      <xdr:colOff>31750</xdr:colOff>
      <xdr:row>44</xdr:row>
      <xdr:rowOff>52494</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59629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132927</xdr:rowOff>
    </xdr:from>
    <xdr:to>
      <xdr:col>11</xdr:col>
      <xdr:colOff>82550</xdr:colOff>
      <xdr:row>44</xdr:row>
      <xdr:rowOff>63077</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73254</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88071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1694</xdr:rowOff>
    </xdr:from>
    <xdr:to>
      <xdr:col>23</xdr:col>
      <xdr:colOff>184150</xdr:colOff>
      <xdr:row>44</xdr:row>
      <xdr:rowOff>103294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108391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8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165100</xdr:rowOff>
    </xdr:from>
    <xdr:to>
      <xdr:col>19</xdr:col>
      <xdr:colOff>184150</xdr:colOff>
      <xdr:row>44</xdr:row>
      <xdr:rowOff>95250</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80027</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2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1694</xdr:rowOff>
    </xdr:from>
    <xdr:to>
      <xdr:col>11</xdr:col>
      <xdr:colOff>82550</xdr:colOff>
      <xdr:row>44</xdr:row>
      <xdr:rowOff>103294</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88071</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31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1694</xdr:rowOff>
    </xdr:from>
    <xdr:to>
      <xdr:col>7</xdr:col>
      <xdr:colOff>31750</xdr:colOff>
      <xdr:row>44</xdr:row>
      <xdr:rowOff>103294</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54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113471</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類似団体を下回る状況となっ</a:t>
          </a:r>
          <a:r>
            <a:rPr lang="ja-JP" altLang="en-US" sz="1100" baseline="0">
              <a:solidFill>
                <a:schemeClr val="dk1"/>
              </a:solidFill>
              <a:effectLst/>
              <a:latin typeface="+mn-lt"/>
              <a:ea typeface="+mn-ea"/>
              <a:cs typeface="+mn-cs"/>
            </a:rPr>
            <a:t>ており</a:t>
          </a:r>
          <a:r>
            <a:rPr lang="ja-JP" altLang="ja-JP" sz="1100" baseline="0">
              <a:solidFill>
                <a:schemeClr val="dk1"/>
              </a:solidFill>
              <a:effectLst/>
              <a:latin typeface="+mn-lt"/>
              <a:ea typeface="+mn-ea"/>
              <a:cs typeface="+mn-cs"/>
            </a:rPr>
            <a:t>、今後も公債費や人件費の抑制など</a:t>
          </a:r>
          <a:endParaRPr lang="ja-JP" altLang="ja-JP" sz="1400">
            <a:effectLst/>
          </a:endParaRPr>
        </a:p>
        <a:p>
          <a:pPr fontAlgn="base"/>
          <a:r>
            <a:rPr lang="ja-JP" altLang="ja-JP" sz="1100" baseline="0">
              <a:solidFill>
                <a:schemeClr val="dk1"/>
              </a:solidFill>
              <a:effectLst/>
              <a:latin typeface="+mn-lt"/>
              <a:ea typeface="+mn-ea"/>
              <a:cs typeface="+mn-cs"/>
            </a:rPr>
            <a:t>行政改革の取組みを通じて義務的経費の削減に努め、財政の弾力化を図る。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141478</xdr:rowOff>
    </xdr:from>
    <xdr:to>
      <xdr:col>23</xdr:col>
      <xdr:colOff>133350</xdr:colOff>
      <xdr:row>67</xdr:row>
      <xdr:rowOff>65532</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085578"/>
          <a:ext cx="0" cy="14671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37609</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65532</xdr:rowOff>
    </xdr:from>
    <xdr:to>
      <xdr:col>24</xdr:col>
      <xdr:colOff>12700</xdr:colOff>
      <xdr:row>67</xdr:row>
      <xdr:rowOff>65532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5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56405</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2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141478</xdr:rowOff>
    </xdr:from>
    <xdr:to>
      <xdr:col>24</xdr:col>
      <xdr:colOff>12700</xdr:colOff>
      <xdr:row>58</xdr:row>
      <xdr:rowOff>141478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08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70866</xdr:rowOff>
    </xdr:from>
    <xdr:to>
      <xdr:col>23</xdr:col>
      <xdr:colOff>133350</xdr:colOff>
      <xdr:row>64</xdr:row>
      <xdr:rowOff>160020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72216"/>
          <a:ext cx="8382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74185</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8755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102108</xdr:rowOff>
    </xdr:from>
    <xdr:to>
      <xdr:col>23</xdr:col>
      <xdr:colOff>184150</xdr:colOff>
      <xdr:row>64</xdr:row>
      <xdr:rowOff>32258</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90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160020</xdr:rowOff>
    </xdr:from>
    <xdr:to>
      <xdr:col>19</xdr:col>
      <xdr:colOff>133350</xdr:colOff>
      <xdr:row>65</xdr:row>
      <xdr:rowOff>138176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1132820"/>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508</xdr:rowOff>
    </xdr:from>
    <xdr:to>
      <xdr:col>19</xdr:col>
      <xdr:colOff>184150</xdr:colOff>
      <xdr:row>65</xdr:row>
      <xdr:rowOff>102108</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86885</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12311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138176</xdr:rowOff>
    </xdr:from>
    <xdr:to>
      <xdr:col>15</xdr:col>
      <xdr:colOff>82550</xdr:colOff>
      <xdr:row>65</xdr:row>
      <xdr:rowOff>157480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2824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48768</xdr:rowOff>
    </xdr:from>
    <xdr:to>
      <xdr:col>15</xdr:col>
      <xdr:colOff>133350</xdr:colOff>
      <xdr:row>65</xdr:row>
      <xdr:rowOff>150368</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119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160545</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961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128524</xdr:rowOff>
    </xdr:from>
    <xdr:to>
      <xdr:col>11</xdr:col>
      <xdr:colOff>31750</xdr:colOff>
      <xdr:row>65</xdr:row>
      <xdr:rowOff>157480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27277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508</xdr:rowOff>
    </xdr:from>
    <xdr:to>
      <xdr:col>11</xdr:col>
      <xdr:colOff>82550</xdr:colOff>
      <xdr:row>65</xdr:row>
      <xdr:rowOff>102108</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14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112285</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913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5334</xdr:rowOff>
    </xdr:from>
    <xdr:to>
      <xdr:col>7</xdr:col>
      <xdr:colOff>31750</xdr:colOff>
      <xdr:row>65</xdr:row>
      <xdr:rowOff>106934</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117111</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91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2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36593</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666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109220</xdr:rowOff>
    </xdr:from>
    <xdr:to>
      <xdr:col>19</xdr:col>
      <xdr:colOff>184150</xdr:colOff>
      <xdr:row>65</xdr:row>
      <xdr:rowOff>39370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87376</xdr:rowOff>
    </xdr:from>
    <xdr:to>
      <xdr:col>15</xdr:col>
      <xdr:colOff>133350</xdr:colOff>
      <xdr:row>66</xdr:row>
      <xdr:rowOff>17526</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23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2303</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18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106680</xdr:rowOff>
    </xdr:from>
    <xdr:to>
      <xdr:col>11</xdr:col>
      <xdr:colOff>82550</xdr:colOff>
      <xdr:row>66</xdr:row>
      <xdr:rowOff>36830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50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21607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3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77724</xdr:rowOff>
    </xdr:from>
    <xdr:to>
      <xdr:col>7</xdr:col>
      <xdr:colOff>31750</xdr:colOff>
      <xdr:row>66</xdr:row>
      <xdr:rowOff>7874</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2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164101</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0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[353,579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人口</a:t>
          </a:r>
          <a:r>
            <a:rPr lang="en-US" altLang="ja-JP" sz="1100" baseline="0">
              <a:solidFill>
                <a:schemeClr val="dk1"/>
              </a:solidFill>
              <a:effectLst/>
              <a:latin typeface="+mn-lt"/>
              <a:ea typeface="+mn-ea"/>
              <a:cs typeface="+mn-cs"/>
            </a:rPr>
            <a:t>1</a:t>
          </a:r>
          <a:r>
            <a:rPr lang="ja-JP" altLang="ja-JP" sz="1100" baseline="0">
              <a:solidFill>
                <a:schemeClr val="dk1"/>
              </a:solidFill>
              <a:effectLst/>
              <a:latin typeface="+mn-lt"/>
              <a:ea typeface="+mn-ea"/>
              <a:cs typeface="+mn-cs"/>
            </a:rPr>
            <a:t>人当たり人件費・物件費が高い水準にあるのは、主に人件費が要因となっている。</a:t>
          </a:r>
          <a:endParaRPr lang="ja-JP" altLang="ja-JP" sz="1400">
            <a:effectLst/>
          </a:endParaRPr>
        </a:p>
        <a:p>
          <a:r>
            <a:rPr lang="ja-JP" altLang="ja-JP" sz="1100" baseline="0">
              <a:solidFill>
                <a:schemeClr val="dk1"/>
              </a:solidFill>
              <a:effectLst/>
              <a:latin typeface="+mn-lt"/>
              <a:ea typeface="+mn-ea"/>
              <a:cs typeface="+mn-cs"/>
            </a:rPr>
            <a:t>これは主に</a:t>
          </a:r>
          <a:r>
            <a:rPr lang="ja-JP" altLang="en-US" sz="1100" baseline="0">
              <a:solidFill>
                <a:schemeClr val="dk1"/>
              </a:solidFill>
              <a:effectLst/>
              <a:latin typeface="+mn-lt"/>
              <a:ea typeface="+mn-ea"/>
              <a:cs typeface="+mn-cs"/>
            </a:rPr>
            <a:t>公民館</a:t>
          </a:r>
          <a:r>
            <a:rPr lang="ja-JP" altLang="ja-JP" sz="1100" baseline="0">
              <a:solidFill>
                <a:schemeClr val="dk1"/>
              </a:solidFill>
              <a:effectLst/>
              <a:latin typeface="+mn-lt"/>
              <a:ea typeface="+mn-ea"/>
              <a:cs typeface="+mn-cs"/>
            </a:rPr>
            <a:t>などの施設が多いことや妻籠宿保存事業に係る人件費等による。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6" name="人件費・物件費等の状況グラフ枠">
          <a:extLst>
            <a:ext uri="{FF2B5EF4-FFF2-40B4-BE49-F238E27FC236}">
              <a16:creationId xmlns:a16="http://schemas.microsoft.com/office/drawing/2014/main" id="{00000000-0008-0000-0300-0000BA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733</xdr:rowOff>
    </xdr:from>
    <xdr:to>
      <xdr:col>23</xdr:col>
      <xdr:colOff>133350</xdr:colOff>
      <xdr:row>89</xdr:row>
      <xdr:rowOff>124819</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flipV="1">
          <a:off x="4953000" y="13716733"/>
          <a:ext cx="0" cy="1667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96896</xdr:rowOff>
    </xdr:from>
    <xdr:ext cx="762000" cy="259045"/>
    <xdr:sp macro="" textlink="">
      <xdr:nvSpPr>
        <xdr:cNvPr id="188" name="人件費・物件費等の状況最小値テキスト">
          <a:extLst>
            <a:ext uri="{FF2B5EF4-FFF2-40B4-BE49-F238E27FC236}">
              <a16:creationId xmlns:a16="http://schemas.microsoft.com/office/drawing/2014/main" id="{00000000-0008-0000-0300-0000BC000000}"/>
            </a:ext>
          </a:extLst>
        </xdr:cNvPr>
        <xdr:cNvSpPr txBox="1"/>
      </xdr:nvSpPr>
      <xdr:spPr>
        <a:xfrm>
          <a:off x="5041900" y="15355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124819</xdr:rowOff>
    </xdr:from>
    <xdr:to>
      <xdr:col>24</xdr:col>
      <xdr:colOff>12700</xdr:colOff>
      <xdr:row>89</xdr:row>
      <xdr:rowOff>124819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5383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87110</xdr:rowOff>
    </xdr:from>
    <xdr:ext cx="762000" cy="259045"/>
    <xdr:sp macro="" textlink="">
      <xdr:nvSpPr>
        <xdr:cNvPr id="190" name="人件費・物件費等の状況最大値テキスト">
          <a:extLst>
            <a:ext uri="{FF2B5EF4-FFF2-40B4-BE49-F238E27FC236}">
              <a16:creationId xmlns:a16="http://schemas.microsoft.com/office/drawing/2014/main" id="{00000000-0008-0000-0300-0000BE000000}"/>
            </a:ext>
          </a:extLst>
        </xdr:cNvPr>
        <xdr:cNvSpPr txBox="1"/>
      </xdr:nvSpPr>
      <xdr:spPr>
        <a:xfrm>
          <a:off x="5041900" y="134602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733</xdr:rowOff>
    </xdr:from>
    <xdr:to>
      <xdr:col>24</xdr:col>
      <xdr:colOff>12700</xdr:colOff>
      <xdr:row>80</xdr:row>
      <xdr:rowOff>733</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3716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133308</xdr:rowOff>
    </xdr:from>
    <xdr:to>
      <xdr:col>23</xdr:col>
      <xdr:colOff>133350</xdr:colOff>
      <xdr:row>80</xdr:row>
      <xdr:rowOff>156493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114800" y="13849308"/>
          <a:ext cx="838200" cy="2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8731</xdr:rowOff>
    </xdr:from>
    <xdr:ext cx="762000" cy="259045"/>
    <xdr:sp macro="" textlink="">
      <xdr:nvSpPr>
        <xdr:cNvPr id="193" name="人件費・物件費等の状況平均値テキスト">
          <a:extLst>
            <a:ext uri="{FF2B5EF4-FFF2-40B4-BE49-F238E27FC236}">
              <a16:creationId xmlns:a16="http://schemas.microsoft.com/office/drawing/2014/main" id="{00000000-0008-0000-0300-0000C1000000}"/>
            </a:ext>
          </a:extLst>
        </xdr:cNvPr>
        <xdr:cNvSpPr txBox="1"/>
      </xdr:nvSpPr>
      <xdr:spPr>
        <a:xfrm>
          <a:off x="5041900" y="13896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36654</xdr:rowOff>
    </xdr:from>
    <xdr:to>
      <xdr:col>23</xdr:col>
      <xdr:colOff>184150</xdr:colOff>
      <xdr:row>81</xdr:row>
      <xdr:rowOff>138254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902200" y="139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82646</xdr:rowOff>
    </xdr:from>
    <xdr:to>
      <xdr:col>19</xdr:col>
      <xdr:colOff>133350</xdr:colOff>
      <xdr:row>80</xdr:row>
      <xdr:rowOff>133308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3225800" y="13798646"/>
          <a:ext cx="889000" cy="50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21769</xdr:rowOff>
    </xdr:from>
    <xdr:to>
      <xdr:col>19</xdr:col>
      <xdr:colOff>184150</xdr:colOff>
      <xdr:row>81</xdr:row>
      <xdr:rowOff>123369</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0640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108146</xdr:rowOff>
    </xdr:from>
    <xdr:ext cx="7366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3733800" y="139955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62686</xdr:rowOff>
    </xdr:from>
    <xdr:to>
      <xdr:col>15</xdr:col>
      <xdr:colOff>82550</xdr:colOff>
      <xdr:row>80</xdr:row>
      <xdr:rowOff>82646</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2336800" y="13778686"/>
          <a:ext cx="889000" cy="19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126067</xdr:rowOff>
    </xdr:from>
    <xdr:to>
      <xdr:col>15</xdr:col>
      <xdr:colOff>133350</xdr:colOff>
      <xdr:row>81</xdr:row>
      <xdr:rowOff>56217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3175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40994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2844800" y="139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44379</xdr:rowOff>
    </xdr:from>
    <xdr:to>
      <xdr:col>11</xdr:col>
      <xdr:colOff>31750</xdr:colOff>
      <xdr:row>80</xdr:row>
      <xdr:rowOff>62686</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1447800" y="13760379"/>
          <a:ext cx="889000" cy="18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125233</xdr:rowOff>
    </xdr:from>
    <xdr:to>
      <xdr:col>11</xdr:col>
      <xdr:colOff>82550</xdr:colOff>
      <xdr:row>81</xdr:row>
      <xdr:rowOff>55383</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2286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40160</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955800" y="13927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107375</xdr:rowOff>
    </xdr:from>
    <xdr:to>
      <xdr:col>7</xdr:col>
      <xdr:colOff>31750</xdr:colOff>
      <xdr:row>81</xdr:row>
      <xdr:rowOff>37525</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1397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22302</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066800" y="13909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105693</xdr:rowOff>
    </xdr:from>
    <xdr:to>
      <xdr:col>23</xdr:col>
      <xdr:colOff>184150</xdr:colOff>
      <xdr:row>81</xdr:row>
      <xdr:rowOff>35843</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902200" y="13821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79</xdr:row>
      <xdr:rowOff>122220</xdr:rowOff>
    </xdr:from>
    <xdr:ext cx="762000" cy="259045"/>
    <xdr:sp macro="" textlink="">
      <xdr:nvSpPr>
        <xdr:cNvPr id="212" name="人件費・物件費等の状況該当値テキスト">
          <a:extLst>
            <a:ext uri="{FF2B5EF4-FFF2-40B4-BE49-F238E27FC236}">
              <a16:creationId xmlns:a16="http://schemas.microsoft.com/office/drawing/2014/main" id="{00000000-0008-0000-0300-0000D4000000}"/>
            </a:ext>
          </a:extLst>
        </xdr:cNvPr>
        <xdr:cNvSpPr txBox="1"/>
      </xdr:nvSpPr>
      <xdr:spPr>
        <a:xfrm>
          <a:off x="5041900" y="1366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82508</xdr:rowOff>
    </xdr:from>
    <xdr:to>
      <xdr:col>19</xdr:col>
      <xdr:colOff>184150</xdr:colOff>
      <xdr:row>81</xdr:row>
      <xdr:rowOff>12658</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064000" y="1379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22835</xdr:rowOff>
    </xdr:from>
    <xdr:ext cx="7366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3733800" y="135673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31846</xdr:rowOff>
    </xdr:from>
    <xdr:to>
      <xdr:col>15</xdr:col>
      <xdr:colOff>133350</xdr:colOff>
      <xdr:row>80</xdr:row>
      <xdr:rowOff>133446</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3175000" y="1374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143623</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2844800" y="135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11886</xdr:rowOff>
    </xdr:from>
    <xdr:to>
      <xdr:col>11</xdr:col>
      <xdr:colOff>82550</xdr:colOff>
      <xdr:row>80</xdr:row>
      <xdr:rowOff>113486</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2286000" y="13727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123663</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955800" y="1349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165029</xdr:rowOff>
    </xdr:from>
    <xdr:to>
      <xdr:col>7</xdr:col>
      <xdr:colOff>31750</xdr:colOff>
      <xdr:row>80</xdr:row>
      <xdr:rowOff>95179</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1397000" y="1370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105356</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066800" y="13478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職員の年齢構成が高くなっているため類似団体の平均を上回っている。</a:t>
          </a:r>
          <a:endParaRPr lang="ja-JP" altLang="ja-JP" sz="1400">
            <a:effectLst/>
          </a:endParaRPr>
        </a:p>
        <a:p>
          <a:r>
            <a:rPr lang="ja-JP" altLang="ja-JP" sz="1100" baseline="0">
              <a:solidFill>
                <a:schemeClr val="dk1"/>
              </a:solidFill>
              <a:effectLst/>
              <a:latin typeface="+mn-lt"/>
              <a:ea typeface="+mn-ea"/>
              <a:cs typeface="+mn-cs"/>
            </a:rPr>
            <a:t>定数管理の適正化に努めることにより類似団体平均水準まで低下するよう努める。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36407</xdr:rowOff>
    </xdr:from>
    <xdr:to>
      <xdr:col>81</xdr:col>
      <xdr:colOff>44450</xdr:colOff>
      <xdr:row>89</xdr:row>
      <xdr:rowOff>166370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3752407"/>
          <a:ext cx="0" cy="16730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138447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9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166370</xdr:rowOff>
    </xdr:from>
    <xdr:to>
      <xdr:col>81</xdr:col>
      <xdr:colOff>133350</xdr:colOff>
      <xdr:row>89</xdr:row>
      <xdr:rowOff>166370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42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122784</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495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36407</xdr:rowOff>
    </xdr:from>
    <xdr:to>
      <xdr:col>81</xdr:col>
      <xdr:colOff>133350</xdr:colOff>
      <xdr:row>80</xdr:row>
      <xdr:rowOff>36407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3752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91016</xdr:rowOff>
    </xdr:from>
    <xdr:to>
      <xdr:col>81</xdr:col>
      <xdr:colOff>44450</xdr:colOff>
      <xdr:row>87</xdr:row>
      <xdr:rowOff>91016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50071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110084</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93557</xdr:rowOff>
    </xdr:from>
    <xdr:to>
      <xdr:col>81</xdr:col>
      <xdr:colOff>95250</xdr:colOff>
      <xdr:row>86</xdr:row>
      <xdr:rowOff>23707</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165946</xdr:rowOff>
    </xdr:from>
    <xdr:to>
      <xdr:col>77</xdr:col>
      <xdr:colOff>44450</xdr:colOff>
      <xdr:row>87</xdr:row>
      <xdr:rowOff>91016</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910646"/>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125730</xdr:rowOff>
    </xdr:from>
    <xdr:to>
      <xdr:col>77</xdr:col>
      <xdr:colOff>95250</xdr:colOff>
      <xdr:row>86</xdr:row>
      <xdr:rowOff>55880</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66057</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46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165946</xdr:rowOff>
    </xdr:from>
    <xdr:to>
      <xdr:col>72</xdr:col>
      <xdr:colOff>203200</xdr:colOff>
      <xdr:row>87</xdr:row>
      <xdr:rowOff>42757</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4401800" y="14910646"/>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77470</xdr:rowOff>
    </xdr:from>
    <xdr:to>
      <xdr:col>73</xdr:col>
      <xdr:colOff>44450</xdr:colOff>
      <xdr:row>86</xdr:row>
      <xdr:rowOff>7620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5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17797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42757</xdr:rowOff>
    </xdr:from>
    <xdr:to>
      <xdr:col>68</xdr:col>
      <xdr:colOff>152400</xdr:colOff>
      <xdr:row>87</xdr:row>
      <xdr:rowOff>155363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958907"/>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1711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61384</xdr:rowOff>
    </xdr:from>
    <xdr:to>
      <xdr:col>64</xdr:col>
      <xdr:colOff>152400</xdr:colOff>
      <xdr:row>85</xdr:row>
      <xdr:rowOff>162984</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1711</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40216</xdr:rowOff>
    </xdr:from>
    <xdr:to>
      <xdr:col>81</xdr:col>
      <xdr:colOff>95250</xdr:colOff>
      <xdr:row>87</xdr:row>
      <xdr:rowOff>141816</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12293</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92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40216</xdr:rowOff>
    </xdr:from>
    <xdr:to>
      <xdr:col>77</xdr:col>
      <xdr:colOff>95250</xdr:colOff>
      <xdr:row>87</xdr:row>
      <xdr:rowOff>141816</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126593</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50427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115146</xdr:rowOff>
    </xdr:from>
    <xdr:to>
      <xdr:col>73</xdr:col>
      <xdr:colOff>44450</xdr:colOff>
      <xdr:row>87</xdr:row>
      <xdr:rowOff>45296</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85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30073</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94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163407</xdr:rowOff>
    </xdr:from>
    <xdr:to>
      <xdr:col>68</xdr:col>
      <xdr:colOff>203200</xdr:colOff>
      <xdr:row>87</xdr:row>
      <xdr:rowOff>93557</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908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78334</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994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104563</xdr:rowOff>
    </xdr:from>
    <xdr:to>
      <xdr:col>64</xdr:col>
      <xdr:colOff>152400</xdr:colOff>
      <xdr:row>88</xdr:row>
      <xdr:rowOff>34713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50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19490</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510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当町は地形的に山に囲まれており、地域が点在しているため保育園が多いこと</a:t>
          </a:r>
          <a:endParaRPr lang="ja-JP" altLang="ja-JP" sz="1400">
            <a:effectLst/>
          </a:endParaRPr>
        </a:p>
        <a:p>
          <a:r>
            <a:rPr lang="ja-JP" altLang="ja-JP" sz="1100" baseline="0">
              <a:solidFill>
                <a:schemeClr val="dk1"/>
              </a:solidFill>
              <a:effectLst/>
              <a:latin typeface="+mn-lt"/>
              <a:ea typeface="+mn-ea"/>
              <a:cs typeface="+mn-cs"/>
            </a:rPr>
            <a:t>また、妻籠宿保存対策等に職員を配置しているため比較的多い水準にある。</a:t>
          </a:r>
          <a:endParaRPr lang="ja-JP" altLang="ja-JP" sz="1400">
            <a:effectLst/>
          </a:endParaRPr>
        </a:p>
        <a:p>
          <a:r>
            <a:rPr lang="ja-JP" altLang="ja-JP" sz="1100" baseline="0">
              <a:solidFill>
                <a:schemeClr val="dk1"/>
              </a:solidFill>
              <a:effectLst/>
              <a:latin typeface="+mn-lt"/>
              <a:ea typeface="+mn-ea"/>
              <a:cs typeface="+mn-cs"/>
            </a:rPr>
            <a:t>今後は、自立推進計画に沿った削減に努める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8" name="定員管理の状況グラフ枠">
          <a:extLst>
            <a:ext uri="{FF2B5EF4-FFF2-40B4-BE49-F238E27FC236}">
              <a16:creationId xmlns:a16="http://schemas.microsoft.com/office/drawing/2014/main" id="{00000000-0008-0000-0300-000034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94700</xdr:rowOff>
    </xdr:from>
    <xdr:to>
      <xdr:col>81</xdr:col>
      <xdr:colOff>44450</xdr:colOff>
      <xdr:row>66</xdr:row>
      <xdr:rowOff>1112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flipV="1">
          <a:off x="17018000" y="10210250"/>
          <a:ext cx="0" cy="11065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144639</xdr:rowOff>
    </xdr:from>
    <xdr:ext cx="762000" cy="259045"/>
    <xdr:sp macro="" textlink="">
      <xdr:nvSpPr>
        <xdr:cNvPr id="310" name="定員管理の状況最小値テキスト">
          <a:extLst>
            <a:ext uri="{FF2B5EF4-FFF2-40B4-BE49-F238E27FC236}">
              <a16:creationId xmlns:a16="http://schemas.microsoft.com/office/drawing/2014/main" id="{00000000-0008-0000-0300-000036010000}"/>
            </a:ext>
          </a:extLst>
        </xdr:cNvPr>
        <xdr:cNvSpPr txBox="1"/>
      </xdr:nvSpPr>
      <xdr:spPr>
        <a:xfrm>
          <a:off x="17106900" y="11288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1112</xdr:rowOff>
    </xdr:from>
    <xdr:to>
      <xdr:col>81</xdr:col>
      <xdr:colOff>133350</xdr:colOff>
      <xdr:row>66</xdr:row>
      <xdr:rowOff>1112</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929100" y="11316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9627</xdr:rowOff>
    </xdr:from>
    <xdr:ext cx="762000" cy="259045"/>
    <xdr:sp macro="" textlink="">
      <xdr:nvSpPr>
        <xdr:cNvPr id="312" name="定員管理の状況最大値テキスト">
          <a:extLst>
            <a:ext uri="{FF2B5EF4-FFF2-40B4-BE49-F238E27FC236}">
              <a16:creationId xmlns:a16="http://schemas.microsoft.com/office/drawing/2014/main" id="{00000000-0008-0000-0300-000038010000}"/>
            </a:ext>
          </a:extLst>
        </xdr:cNvPr>
        <xdr:cNvSpPr txBox="1"/>
      </xdr:nvSpPr>
      <xdr:spPr>
        <a:xfrm>
          <a:off x="17106900" y="99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94700</xdr:rowOff>
    </xdr:from>
    <xdr:to>
      <xdr:col>81</xdr:col>
      <xdr:colOff>133350</xdr:colOff>
      <xdr:row>59</xdr:row>
      <xdr:rowOff>94700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021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109453</xdr:rowOff>
    </xdr:from>
    <xdr:to>
      <xdr:col>81</xdr:col>
      <xdr:colOff>44450</xdr:colOff>
      <xdr:row>60</xdr:row>
      <xdr:rowOff>113877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179800" y="10396453"/>
          <a:ext cx="838200" cy="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56680</xdr:rowOff>
    </xdr:from>
    <xdr:ext cx="762000" cy="259045"/>
    <xdr:sp macro="" textlink="">
      <xdr:nvSpPr>
        <xdr:cNvPr id="315" name="定員管理の状況平均値テキスト">
          <a:extLst>
            <a:ext uri="{FF2B5EF4-FFF2-40B4-BE49-F238E27FC236}">
              <a16:creationId xmlns:a16="http://schemas.microsoft.com/office/drawing/2014/main" id="{00000000-0008-0000-0300-00003B010000}"/>
            </a:ext>
          </a:extLst>
        </xdr:cNvPr>
        <xdr:cNvSpPr txBox="1"/>
      </xdr:nvSpPr>
      <xdr:spPr>
        <a:xfrm>
          <a:off x="17106900" y="101722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40153</xdr:rowOff>
    </xdr:from>
    <xdr:to>
      <xdr:col>81</xdr:col>
      <xdr:colOff>95250</xdr:colOff>
      <xdr:row>60</xdr:row>
      <xdr:rowOff>141753</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69672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109453</xdr:rowOff>
    </xdr:from>
    <xdr:to>
      <xdr:col>77</xdr:col>
      <xdr:colOff>44450</xdr:colOff>
      <xdr:row>60</xdr:row>
      <xdr:rowOff>111464</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5290800" y="10396453"/>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59658</xdr:rowOff>
    </xdr:from>
    <xdr:to>
      <xdr:col>77</xdr:col>
      <xdr:colOff>95250</xdr:colOff>
      <xdr:row>60</xdr:row>
      <xdr:rowOff>161258</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6129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146035</xdr:rowOff>
    </xdr:from>
    <xdr:ext cx="7366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5798800" y="104330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87535</xdr:rowOff>
    </xdr:from>
    <xdr:to>
      <xdr:col>72</xdr:col>
      <xdr:colOff>203200</xdr:colOff>
      <xdr:row>60</xdr:row>
      <xdr:rowOff>111464</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4401800" y="10374535"/>
          <a:ext cx="889000" cy="23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46990</xdr:rowOff>
    </xdr:from>
    <xdr:to>
      <xdr:col>73</xdr:col>
      <xdr:colOff>44450</xdr:colOff>
      <xdr:row>60</xdr:row>
      <xdr:rowOff>148590</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5240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158767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909800" y="1010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74464</xdr:rowOff>
    </xdr:from>
    <xdr:to>
      <xdr:col>68</xdr:col>
      <xdr:colOff>152400</xdr:colOff>
      <xdr:row>60</xdr:row>
      <xdr:rowOff>87535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3512800" y="10361464"/>
          <a:ext cx="889000" cy="1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40556</xdr:rowOff>
    </xdr:from>
    <xdr:to>
      <xdr:col>68</xdr:col>
      <xdr:colOff>203200</xdr:colOff>
      <xdr:row>60</xdr:row>
      <xdr:rowOff>142156</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4351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126933</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4020800" y="10413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32512</xdr:rowOff>
    </xdr:from>
    <xdr:to>
      <xdr:col>64</xdr:col>
      <xdr:colOff>152400</xdr:colOff>
      <xdr:row>60</xdr:row>
      <xdr:rowOff>134112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3462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118889</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1318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63077</xdr:rowOff>
    </xdr:from>
    <xdr:to>
      <xdr:col>81</xdr:col>
      <xdr:colOff>95250</xdr:colOff>
      <xdr:row>60</xdr:row>
      <xdr:rowOff>164677</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69672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35154</xdr:rowOff>
    </xdr:from>
    <xdr:ext cx="762000" cy="259045"/>
    <xdr:sp macro="" textlink="">
      <xdr:nvSpPr>
        <xdr:cNvPr id="334" name="定員管理の状況該当値テキスト">
          <a:extLst>
            <a:ext uri="{FF2B5EF4-FFF2-40B4-BE49-F238E27FC236}">
              <a16:creationId xmlns:a16="http://schemas.microsoft.com/office/drawing/2014/main" id="{00000000-0008-0000-0300-00004E010000}"/>
            </a:ext>
          </a:extLst>
        </xdr:cNvPr>
        <xdr:cNvSpPr txBox="1"/>
      </xdr:nvSpPr>
      <xdr:spPr>
        <a:xfrm>
          <a:off x="17106900" y="1032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58653</xdr:rowOff>
    </xdr:from>
    <xdr:to>
      <xdr:col>77</xdr:col>
      <xdr:colOff>95250</xdr:colOff>
      <xdr:row>60</xdr:row>
      <xdr:rowOff>160253</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6129000" y="10345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170430</xdr:rowOff>
    </xdr:from>
    <xdr:ext cx="7366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798800" y="101145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60664</xdr:rowOff>
    </xdr:from>
    <xdr:to>
      <xdr:col>73</xdr:col>
      <xdr:colOff>44450</xdr:colOff>
      <xdr:row>60</xdr:row>
      <xdr:rowOff>162264</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5240000" y="10347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147041</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4909800" y="104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36735</xdr:rowOff>
    </xdr:from>
    <xdr:to>
      <xdr:col>68</xdr:col>
      <xdr:colOff>203200</xdr:colOff>
      <xdr:row>60</xdr:row>
      <xdr:rowOff>138335</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4351000" y="10323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148512</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020800" y="10092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23664</xdr:rowOff>
    </xdr:from>
    <xdr:to>
      <xdr:col>64</xdr:col>
      <xdr:colOff>152400</xdr:colOff>
      <xdr:row>60</xdr:row>
      <xdr:rowOff>125264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3462000" y="1031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135441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131800" y="10079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年度から平成</a:t>
          </a:r>
          <a:r>
            <a:rPr lang="en-US" altLang="ja-JP" sz="1100" baseline="0">
              <a:solidFill>
                <a:schemeClr val="dk1"/>
              </a:solidFill>
              <a:effectLst/>
              <a:latin typeface="+mn-lt"/>
              <a:ea typeface="+mn-ea"/>
              <a:cs typeface="+mn-cs"/>
            </a:rPr>
            <a:t>21</a:t>
          </a:r>
          <a:r>
            <a:rPr lang="ja-JP" altLang="ja-JP" sz="1100" baseline="0">
              <a:solidFill>
                <a:schemeClr val="dk1"/>
              </a:solidFill>
              <a:effectLst/>
              <a:latin typeface="+mn-lt"/>
              <a:ea typeface="+mn-ea"/>
              <a:cs typeface="+mn-cs"/>
            </a:rPr>
            <a:t>年度まで行った補償金免除繰上償還の実施により減少</a:t>
          </a:r>
          <a:r>
            <a:rPr lang="ja-JP" altLang="en-US" sz="1100" baseline="0">
              <a:solidFill>
                <a:schemeClr val="dk1"/>
              </a:solidFill>
              <a:effectLst/>
              <a:latin typeface="+mn-lt"/>
              <a:ea typeface="+mn-ea"/>
              <a:cs typeface="+mn-cs"/>
            </a:rPr>
            <a:t>傾向となっていたが、近年の大型事業の実施により、一部の繰り上償還を実施したものの実質公債費比率は上昇に転じている。</a:t>
          </a:r>
          <a:endParaRPr lang="ja-JP" altLang="ja-JP" sz="1400">
            <a:effectLst/>
          </a:endParaRPr>
        </a:p>
        <a:p>
          <a:r>
            <a:rPr lang="ja-JP" altLang="ja-JP" sz="1100" baseline="0">
              <a:solidFill>
                <a:schemeClr val="dk1"/>
              </a:solidFill>
              <a:effectLst/>
              <a:latin typeface="+mn-lt"/>
              <a:ea typeface="+mn-ea"/>
              <a:cs typeface="+mn-cs"/>
            </a:rPr>
            <a:t>　引き続き自立推進の精神で適切な事業計画及び実施により新規起債発行の抑制</a:t>
          </a:r>
          <a:endParaRPr lang="ja-JP" altLang="ja-JP" sz="1400">
            <a:effectLst/>
          </a:endParaRPr>
        </a:p>
        <a:p>
          <a:r>
            <a:rPr lang="ja-JP" altLang="ja-JP" sz="110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54187</xdr:rowOff>
    </xdr:from>
    <xdr:to>
      <xdr:col>81</xdr:col>
      <xdr:colOff>44450</xdr:colOff>
      <xdr:row>45</xdr:row>
      <xdr:rowOff>170604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397837"/>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142681</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85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170604</xdr:rowOff>
    </xdr:from>
    <xdr:to>
      <xdr:col>81</xdr:col>
      <xdr:colOff>133350</xdr:colOff>
      <xdr:row>45</xdr:row>
      <xdr:rowOff>170604</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885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140564</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4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54187</xdr:rowOff>
    </xdr:from>
    <xdr:to>
      <xdr:col>81</xdr:col>
      <xdr:colOff>133350</xdr:colOff>
      <xdr:row>37</xdr:row>
      <xdr:rowOff>54187</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39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84244</xdr:rowOff>
    </xdr:from>
    <xdr:to>
      <xdr:col>81</xdr:col>
      <xdr:colOff>44450</xdr:colOff>
      <xdr:row>41</xdr:row>
      <xdr:rowOff>100330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179800" y="7113694"/>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9754</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867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164677</xdr:rowOff>
    </xdr:from>
    <xdr:to>
      <xdr:col>81</xdr:col>
      <xdr:colOff>95250</xdr:colOff>
      <xdr:row>41</xdr:row>
      <xdr:rowOff>94827</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9672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35983</xdr:rowOff>
    </xdr:from>
    <xdr:to>
      <xdr:col>77</xdr:col>
      <xdr:colOff>44450</xdr:colOff>
      <xdr:row>41</xdr:row>
      <xdr:rowOff>84244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5290800" y="7065433"/>
          <a:ext cx="8890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35983</xdr:rowOff>
    </xdr:from>
    <xdr:to>
      <xdr:col>72</xdr:col>
      <xdr:colOff>203200</xdr:colOff>
      <xdr:row>41</xdr:row>
      <xdr:rowOff>76200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06543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80873</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76200</xdr:rowOff>
    </xdr:from>
    <xdr:to>
      <xdr:col>68</xdr:col>
      <xdr:colOff>152400</xdr:colOff>
      <xdr:row>41</xdr:row>
      <xdr:rowOff>108373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10565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100330</xdr:rowOff>
    </xdr:from>
    <xdr:to>
      <xdr:col>68</xdr:col>
      <xdr:colOff>203200</xdr:colOff>
      <xdr:row>41</xdr:row>
      <xdr:rowOff>30480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4351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124460</xdr:rowOff>
    </xdr:from>
    <xdr:to>
      <xdr:col>64</xdr:col>
      <xdr:colOff>152400</xdr:colOff>
      <xdr:row>41</xdr:row>
      <xdr:rowOff>54610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3462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64787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21607</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33444</xdr:rowOff>
    </xdr:from>
    <xdr:to>
      <xdr:col>77</xdr:col>
      <xdr:colOff>95250</xdr:colOff>
      <xdr:row>41</xdr:row>
      <xdr:rowOff>135044</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6129000" y="706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119821</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492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156633</xdr:rowOff>
    </xdr:from>
    <xdr:to>
      <xdr:col>73</xdr:col>
      <xdr:colOff>44450</xdr:colOff>
      <xdr:row>41</xdr:row>
      <xdr:rowOff>86783</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5240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71560</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25400</xdr:rowOff>
    </xdr:from>
    <xdr:to>
      <xdr:col>68</xdr:col>
      <xdr:colOff>203200</xdr:colOff>
      <xdr:row>41</xdr:row>
      <xdr:rowOff>127000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3462000" y="7087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143950</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173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類似団体内順位が低い状況である。主な要因は過去の大規模な事業の実施により、</a:t>
          </a:r>
          <a:endParaRPr lang="ja-JP" altLang="ja-JP" sz="1400">
            <a:effectLst/>
          </a:endParaRPr>
        </a:p>
        <a:p>
          <a:pPr fontAlgn="base"/>
          <a:r>
            <a:rPr lang="ja-JP" altLang="ja-JP" sz="1100" baseline="0">
              <a:solidFill>
                <a:schemeClr val="dk1"/>
              </a:solidFill>
              <a:effectLst/>
              <a:latin typeface="+mn-lt"/>
              <a:ea typeface="+mn-ea"/>
              <a:cs typeface="+mn-cs"/>
            </a:rPr>
            <a:t>地方債現在高が高いことがあげられる。</a:t>
          </a:r>
          <a:endParaRPr lang="ja-JP" altLang="ja-JP" sz="1400">
            <a:effectLst/>
          </a:endParaRPr>
        </a:p>
        <a:p>
          <a:pPr fontAlgn="base"/>
          <a:r>
            <a:rPr lang="ja-JP" altLang="ja-JP" sz="1100" baseline="0">
              <a:solidFill>
                <a:schemeClr val="dk1"/>
              </a:solidFill>
              <a:effectLst/>
              <a:latin typeface="+mn-lt"/>
              <a:ea typeface="+mn-ea"/>
              <a:cs typeface="+mn-cs"/>
            </a:rPr>
            <a:t>近年では補償金免除繰上償還や借入の抑制による将来負担額の減、財政調整基金や減債基金等の積み立てを行い、充当可能財源の増加を図った。</a:t>
          </a:r>
          <a:endParaRPr lang="ja-JP" altLang="ja-JP" sz="1400">
            <a:effectLst/>
          </a:endParaRPr>
        </a:p>
        <a:p>
          <a:pPr fontAlgn="base"/>
          <a:r>
            <a:rPr lang="ja-JP" altLang="ja-JP" sz="1100" baseline="0">
              <a:solidFill>
                <a:schemeClr val="dk1"/>
              </a:solidFill>
              <a:effectLst/>
              <a:latin typeface="+mn-lt"/>
              <a:ea typeface="+mn-ea"/>
              <a:cs typeface="+mn-cs"/>
            </a:rPr>
            <a:t>今後も自立精神に沿った事業を実施することで、地方債の新規発行の抑制し、財政の健全化に努める。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112395</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6850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84472</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40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112395</xdr:rowOff>
    </xdr:from>
    <xdr:to>
      <xdr:col>81</xdr:col>
      <xdr:colOff>133350</xdr:colOff>
      <xdr:row>23</xdr:row>
      <xdr:rowOff>112395</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4055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154834</xdr:rowOff>
    </xdr:from>
    <xdr:to>
      <xdr:col>81</xdr:col>
      <xdr:colOff>44450</xdr:colOff>
      <xdr:row>16</xdr:row>
      <xdr:rowOff>162348</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flipV="1">
          <a:off x="16179800" y="2726584"/>
          <a:ext cx="838200" cy="17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38" name="将来負担の状況平均値テキスト">
          <a:extLst>
            <a:ext uri="{FF2B5EF4-FFF2-40B4-BE49-F238E27FC236}">
              <a16:creationId xmlns:a16="http://schemas.microsoft.com/office/drawing/2014/main" id="{00000000-0008-0000-0300-0000B6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98531</xdr:rowOff>
    </xdr:from>
    <xdr:to>
      <xdr:col>77</xdr:col>
      <xdr:colOff>44450</xdr:colOff>
      <xdr:row>16</xdr:row>
      <xdr:rowOff>162348</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5290800" y="2670281"/>
          <a:ext cx="889000" cy="235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98531</xdr:rowOff>
    </xdr:from>
    <xdr:to>
      <xdr:col>72</xdr:col>
      <xdr:colOff>203200</xdr:colOff>
      <xdr:row>16</xdr:row>
      <xdr:rowOff>5503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4401800" y="2670281"/>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48260</xdr:rowOff>
    </xdr:from>
    <xdr:to>
      <xdr:col>68</xdr:col>
      <xdr:colOff>152400</xdr:colOff>
      <xdr:row>16</xdr:row>
      <xdr:rowOff>5503</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3512800" y="2620010"/>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91017</xdr:rowOff>
    </xdr:from>
    <xdr:to>
      <xdr:col>68</xdr:col>
      <xdr:colOff>203200</xdr:colOff>
      <xdr:row>14</xdr:row>
      <xdr:rowOff>21167</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104034</xdr:rowOff>
    </xdr:from>
    <xdr:to>
      <xdr:col>81</xdr:col>
      <xdr:colOff>95250</xdr:colOff>
      <xdr:row>16</xdr:row>
      <xdr:rowOff>34184</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6967200" y="26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76111</xdr:rowOff>
    </xdr:from>
    <xdr:ext cx="762000" cy="259045"/>
    <xdr:sp macro="" textlink="">
      <xdr:nvSpPr>
        <xdr:cNvPr id="457" name="将来負担の状況該当値テキスト">
          <a:extLst>
            <a:ext uri="{FF2B5EF4-FFF2-40B4-BE49-F238E27FC236}">
              <a16:creationId xmlns:a16="http://schemas.microsoft.com/office/drawing/2014/main" id="{00000000-0008-0000-0300-0000C9010000}"/>
            </a:ext>
          </a:extLst>
        </xdr:cNvPr>
        <xdr:cNvSpPr txBox="1"/>
      </xdr:nvSpPr>
      <xdr:spPr>
        <a:xfrm>
          <a:off x="17106900" y="2647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111548</xdr:rowOff>
    </xdr:from>
    <xdr:to>
      <xdr:col>77</xdr:col>
      <xdr:colOff>95250</xdr:colOff>
      <xdr:row>17</xdr:row>
      <xdr:rowOff>41698</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129000" y="285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26475</xdr:rowOff>
    </xdr:from>
    <xdr:ext cx="7366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5798800" y="2941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47731</xdr:rowOff>
    </xdr:from>
    <xdr:to>
      <xdr:col>73</xdr:col>
      <xdr:colOff>44450</xdr:colOff>
      <xdr:row>15</xdr:row>
      <xdr:rowOff>149331</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5240000" y="261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134108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4909800" y="270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126153</xdr:rowOff>
    </xdr:from>
    <xdr:to>
      <xdr:col>68</xdr:col>
      <xdr:colOff>203200</xdr:colOff>
      <xdr:row>16</xdr:row>
      <xdr:rowOff>56303</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4351000" y="269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41080</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020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168910</xdr:rowOff>
    </xdr:from>
    <xdr:to>
      <xdr:col>64</xdr:col>
      <xdr:colOff>152400</xdr:colOff>
      <xdr:row>15</xdr:row>
      <xdr:rowOff>99060</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3462000" y="256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83837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3131800" y="265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85725</xdr:rowOff>
    </xdr:from>
    <xdr:ext cx="9099176" cy="425758"/>
    <xdr:sp macro="" textlink="">
      <xdr:nvSpPr>
        <xdr:cNvPr id="466" name="テキスト ボックス 465">
          <a:extLst>
            <a:ext uri="{FF2B5EF4-FFF2-40B4-BE49-F238E27FC236}">
              <a16:creationId xmlns:a16="http://schemas.microsoft.com/office/drawing/2014/main" id="{42B5E964-1D60-4091-AC08-26B06E430B0F}"/>
            </a:ext>
          </a:extLst>
        </xdr:cNvPr>
        <xdr:cNvSpPr txBox="1"/>
      </xdr:nvSpPr>
      <xdr:spPr>
        <a:xfrm>
          <a:off x="762000" y="4543425"/>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3,935
215.93
4,554,519
4,364,535
154,787
2,732,836
4,029,520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類似団体平均と比較すると、人件費に係る経常収支比率が僅かに下回ってい</a:t>
          </a:r>
          <a:endParaRPr lang="ja-JP" altLang="ja-JP" sz="1400">
            <a:effectLst/>
          </a:endParaRPr>
        </a:p>
        <a:p>
          <a:r>
            <a:rPr lang="ja-JP" altLang="ja-JP" sz="1100" baseline="0">
              <a:solidFill>
                <a:schemeClr val="dk1"/>
              </a:solidFill>
              <a:effectLst/>
              <a:latin typeface="+mn-lt"/>
              <a:ea typeface="+mn-ea"/>
              <a:cs typeface="+mn-cs"/>
            </a:rPr>
            <a:t>るが、人口減少に伴い更に人件費関係経費全体について抑制する必要がある。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121557</xdr:rowOff>
    </xdr:from>
    <xdr:to>
      <xdr:col>24</xdr:col>
      <xdr:colOff>25400</xdr:colOff>
      <xdr:row>42</xdr:row>
      <xdr:rowOff>18143</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607957"/>
          <a:ext cx="0" cy="1611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36484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5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121557</xdr:rowOff>
    </xdr:from>
    <xdr:to>
      <xdr:col>24</xdr:col>
      <xdr:colOff>114300</xdr:colOff>
      <xdr:row>32</xdr:row>
      <xdr:rowOff>121557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607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91622</xdr:rowOff>
    </xdr:from>
    <xdr:to>
      <xdr:col>24</xdr:col>
      <xdr:colOff>25400</xdr:colOff>
      <xdr:row>38</xdr:row>
      <xdr:rowOff>61685</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435272"/>
          <a:ext cx="838200" cy="141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45555</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73478</xdr:rowOff>
    </xdr:from>
    <xdr:to>
      <xdr:col>24</xdr:col>
      <xdr:colOff>76200</xdr:colOff>
      <xdr:row>38</xdr:row>
      <xdr:rowOff>3628</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61685</xdr:rowOff>
    </xdr:from>
    <xdr:to>
      <xdr:col>19</xdr:col>
      <xdr:colOff>187325</xdr:colOff>
      <xdr:row>38</xdr:row>
      <xdr:rowOff>170543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576785"/>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76200</xdr:rowOff>
    </xdr:from>
    <xdr:to>
      <xdr:col>20</xdr:col>
      <xdr:colOff>38100</xdr:colOff>
      <xdr:row>39</xdr:row>
      <xdr:rowOff>6350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105228</xdr:rowOff>
    </xdr:from>
    <xdr:to>
      <xdr:col>15</xdr:col>
      <xdr:colOff>98425</xdr:colOff>
      <xdr:row>38</xdr:row>
      <xdr:rowOff>170543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66203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127907</xdr:rowOff>
    </xdr:from>
    <xdr:to>
      <xdr:col>15</xdr:col>
      <xdr:colOff>149225</xdr:colOff>
      <xdr:row>38</xdr:row>
      <xdr:rowOff>58057</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68234</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240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72572</xdr:rowOff>
    </xdr:from>
    <xdr:to>
      <xdr:col>11</xdr:col>
      <xdr:colOff>9525</xdr:colOff>
      <xdr:row>38</xdr:row>
      <xdr:rowOff>105228</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587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138793</xdr:rowOff>
    </xdr:from>
    <xdr:to>
      <xdr:col>11</xdr:col>
      <xdr:colOff>60325</xdr:colOff>
      <xdr:row>38</xdr:row>
      <xdr:rowOff>68943</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48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79120</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25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106136</xdr:rowOff>
    </xdr:from>
    <xdr:to>
      <xdr:col>6</xdr:col>
      <xdr:colOff>171450</xdr:colOff>
      <xdr:row>38</xdr:row>
      <xdr:rowOff>36286</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44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46463</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21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40822</xdr:rowOff>
    </xdr:from>
    <xdr:to>
      <xdr:col>24</xdr:col>
      <xdr:colOff>76200</xdr:colOff>
      <xdr:row>37</xdr:row>
      <xdr:rowOff>142422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38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57349</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22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10885</xdr:rowOff>
    </xdr:from>
    <xdr:to>
      <xdr:col>20</xdr:col>
      <xdr:colOff>38100</xdr:colOff>
      <xdr:row>38</xdr:row>
      <xdr:rowOff>112485</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52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122663</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294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119743</xdr:rowOff>
    </xdr:from>
    <xdr:to>
      <xdr:col>15</xdr:col>
      <xdr:colOff>149225</xdr:colOff>
      <xdr:row>39</xdr:row>
      <xdr:rowOff>49893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34670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54428</xdr:rowOff>
    </xdr:from>
    <xdr:to>
      <xdr:col>11</xdr:col>
      <xdr:colOff>60325</xdr:colOff>
      <xdr:row>38</xdr:row>
      <xdr:rowOff>156028</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56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140805</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65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21772</xdr:rowOff>
    </xdr:from>
    <xdr:to>
      <xdr:col>6</xdr:col>
      <xdr:colOff>171450</xdr:colOff>
      <xdr:row>38</xdr:row>
      <xdr:rowOff>123372</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53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108149</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62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町施設の一部を指定管理や委託をしているが、類似団体を下回ってい</a:t>
          </a:r>
          <a:endParaRPr lang="ja-JP" altLang="ja-JP" sz="1400">
            <a:effectLst/>
          </a:endParaRPr>
        </a:p>
        <a:p>
          <a:r>
            <a:rPr lang="ja-JP" altLang="ja-JP" sz="1100" baseline="0">
              <a:solidFill>
                <a:schemeClr val="dk1"/>
              </a:solidFill>
              <a:effectLst/>
              <a:latin typeface="+mn-lt"/>
              <a:ea typeface="+mn-ea"/>
              <a:cs typeface="+mn-cs"/>
            </a:rPr>
            <a:t>る状況である。これからも上回らないように努める。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1270</xdr:rowOff>
    </xdr:from>
    <xdr:to>
      <xdr:col>82</xdr:col>
      <xdr:colOff>107950</xdr:colOff>
      <xdr:row>20</xdr:row>
      <xdr:rowOff>72136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57302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44213</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473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72136</xdr:rowOff>
    </xdr:from>
    <xdr:to>
      <xdr:col>82</xdr:col>
      <xdr:colOff>196850</xdr:colOff>
      <xdr:row>20</xdr:row>
      <xdr:rowOff>72136</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501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87647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31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1270</xdr:rowOff>
    </xdr:from>
    <xdr:to>
      <xdr:col>82</xdr:col>
      <xdr:colOff>196850</xdr:colOff>
      <xdr:row>15</xdr:row>
      <xdr:rowOff>1270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57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44704</xdr:rowOff>
    </xdr:from>
    <xdr:to>
      <xdr:col>82</xdr:col>
      <xdr:colOff>107950</xdr:colOff>
      <xdr:row>16</xdr:row>
      <xdr:rowOff>49276</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flipV="1">
          <a:off x="15671800" y="2787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93997</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37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121920</xdr:rowOff>
    </xdr:from>
    <xdr:to>
      <xdr:col>82</xdr:col>
      <xdr:colOff>158750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90424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7924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158496</xdr:rowOff>
    </xdr:from>
    <xdr:to>
      <xdr:col>78</xdr:col>
      <xdr:colOff>120650</xdr:colOff>
      <xdr:row>17</xdr:row>
      <xdr:rowOff>88646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73423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2988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108712</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336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64770</xdr:rowOff>
    </xdr:from>
    <xdr:to>
      <xdr:col>74</xdr:col>
      <xdr:colOff>31750</xdr:colOff>
      <xdr:row>17</xdr:row>
      <xdr:rowOff>166370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151147</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6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81280</xdr:rowOff>
    </xdr:from>
    <xdr:to>
      <xdr:col>69</xdr:col>
      <xdr:colOff>92075</xdr:colOff>
      <xdr:row>16</xdr:row>
      <xdr:rowOff>108712</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24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73914</xdr:rowOff>
    </xdr:from>
    <xdr:to>
      <xdr:col>69</xdr:col>
      <xdr:colOff>142875</xdr:colOff>
      <xdr:row>18</xdr:row>
      <xdr:rowOff>4064</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88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160291</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55626</xdr:rowOff>
    </xdr:from>
    <xdr:to>
      <xdr:col>65</xdr:col>
      <xdr:colOff>53975</xdr:colOff>
      <xdr:row>17</xdr:row>
      <xdr:rowOff>157226</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142003</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56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165354</xdr:rowOff>
    </xdr:from>
    <xdr:to>
      <xdr:col>82</xdr:col>
      <xdr:colOff>158750</xdr:colOff>
      <xdr:row>16</xdr:row>
      <xdr:rowOff>95504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10431</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582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57912</xdr:rowOff>
    </xdr:from>
    <xdr:to>
      <xdr:col>69</xdr:col>
      <xdr:colOff>142875</xdr:colOff>
      <xdr:row>16</xdr:row>
      <xdr:rowOff>159512</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169689</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ja-JP" sz="1100" baseline="0">
              <a:solidFill>
                <a:schemeClr val="dk1"/>
              </a:solidFill>
              <a:effectLst/>
              <a:latin typeface="+mn-lt"/>
              <a:ea typeface="+mn-ea"/>
              <a:cs typeface="+mn-cs"/>
            </a:rPr>
            <a:t>保育園経費や障害者等関係経費、児童手当などにより増加傾向であったが、新型コロナウイルス等により経費が一時的に減少</a:t>
          </a:r>
          <a:r>
            <a:rPr lang="ja-JP" altLang="en-US" sz="1100" baseline="0">
              <a:solidFill>
                <a:schemeClr val="dk1"/>
              </a:solidFill>
              <a:effectLst/>
              <a:latin typeface="+mn-lt"/>
              <a:ea typeface="+mn-ea"/>
              <a:cs typeface="+mn-cs"/>
            </a:rPr>
            <a:t>した。</a:t>
          </a:r>
          <a:endParaRPr lang="en-US" altLang="ja-JP" sz="1100" baseline="0">
            <a:solidFill>
              <a:schemeClr val="dk1"/>
            </a:solidFill>
            <a:effectLst/>
            <a:latin typeface="+mn-lt"/>
            <a:ea typeface="+mn-ea"/>
            <a:cs typeface="+mn-cs"/>
          </a:endParaRPr>
        </a:p>
        <a:p>
          <a:pPr fontAlgn="base"/>
          <a:r>
            <a:rPr lang="ja-JP" altLang="en-US" sz="1100" baseline="0">
              <a:solidFill>
                <a:schemeClr val="dk1"/>
              </a:solidFill>
              <a:effectLst/>
              <a:latin typeface="+mn-lt"/>
              <a:ea typeface="+mn-ea"/>
              <a:cs typeface="+mn-cs"/>
            </a:rPr>
            <a:t>これを臨時給付措置分の増加により昨年度と同水準となっている。</a:t>
          </a:r>
          <a:endParaRPr lang="ja-JP" altLang="ja-JP" sz="1400">
            <a:effectLst/>
          </a:endParaRPr>
        </a:p>
        <a:p>
          <a:pPr fontAlgn="base"/>
          <a:r>
            <a:rPr lang="ja-JP" altLang="ja-JP" sz="1100" baseline="0">
              <a:solidFill>
                <a:schemeClr val="dk1"/>
              </a:solidFill>
              <a:effectLst/>
              <a:latin typeface="+mn-lt"/>
              <a:ea typeface="+mn-ea"/>
              <a:cs typeface="+mn-cs"/>
            </a:rPr>
            <a:t>類似団体内順位は未だ平均以下となっている。</a:t>
          </a:r>
          <a:endParaRPr lang="ja-JP" altLang="ja-JP" sz="1400">
            <a:effectLst/>
          </a:endParaRPr>
        </a:p>
        <a:p>
          <a:pPr fontAlgn="base"/>
          <a:r>
            <a:rPr lang="ja-JP" altLang="ja-JP" sz="1100" baseline="0">
              <a:solidFill>
                <a:schemeClr val="dk1"/>
              </a:solidFill>
              <a:effectLst/>
              <a:latin typeface="+mn-lt"/>
              <a:ea typeface="+mn-ea"/>
              <a:cs typeface="+mn-cs"/>
            </a:rPr>
            <a:t>　高齢化により上昇傾向すると推測されるが、それをなるべく抑えるように</a:t>
          </a:r>
          <a:endParaRPr lang="ja-JP" altLang="ja-JP" sz="1400">
            <a:effectLst/>
          </a:endParaRPr>
        </a:p>
        <a:p>
          <a:r>
            <a:rPr lang="ja-JP" altLang="ja-JP" sz="1100" baseline="0">
              <a:solidFill>
                <a:schemeClr val="dk1"/>
              </a:solidFill>
              <a:effectLst/>
              <a:latin typeface="+mn-lt"/>
              <a:ea typeface="+mn-ea"/>
              <a:cs typeface="+mn-cs"/>
            </a:rPr>
            <a:t>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35560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938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121937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35560</xdr:rowOff>
    </xdr:from>
    <xdr:to>
      <xdr:col>24</xdr:col>
      <xdr:colOff>114300</xdr:colOff>
      <xdr:row>54</xdr:row>
      <xdr:rowOff>35560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24130</xdr:rowOff>
    </xdr:from>
    <xdr:to>
      <xdr:col>24</xdr:col>
      <xdr:colOff>25400</xdr:colOff>
      <xdr:row>57</xdr:row>
      <xdr:rowOff>24130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96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138447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68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121920</xdr:rowOff>
    </xdr:from>
    <xdr:to>
      <xdr:col>24</xdr:col>
      <xdr:colOff>76200</xdr:colOff>
      <xdr:row>57</xdr:row>
      <xdr:rowOff>52070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24130</xdr:rowOff>
    </xdr:from>
    <xdr:to>
      <xdr:col>19</xdr:col>
      <xdr:colOff>187325</xdr:colOff>
      <xdr:row>58</xdr:row>
      <xdr:rowOff>58420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967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144780</xdr:rowOff>
    </xdr:from>
    <xdr:to>
      <xdr:col>20</xdr:col>
      <xdr:colOff>38100</xdr:colOff>
      <xdr:row>57</xdr:row>
      <xdr:rowOff>74930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85107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35560</xdr:rowOff>
    </xdr:from>
    <xdr:to>
      <xdr:col>15</xdr:col>
      <xdr:colOff>98425</xdr:colOff>
      <xdr:row>58</xdr:row>
      <xdr:rowOff>58420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35560</xdr:rowOff>
    </xdr:from>
    <xdr:to>
      <xdr:col>11</xdr:col>
      <xdr:colOff>9525</xdr:colOff>
      <xdr:row>58</xdr:row>
      <xdr:rowOff>58420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9796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41910</xdr:rowOff>
    </xdr:from>
    <xdr:to>
      <xdr:col>11</xdr:col>
      <xdr:colOff>60325</xdr:colOff>
      <xdr:row>57</xdr:row>
      <xdr:rowOff>143510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153687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41910</xdr:rowOff>
    </xdr:from>
    <xdr:to>
      <xdr:col>6</xdr:col>
      <xdr:colOff>171450</xdr:colOff>
      <xdr:row>57</xdr:row>
      <xdr:rowOff>143510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153687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144780</xdr:rowOff>
    </xdr:from>
    <xdr:to>
      <xdr:col>24</xdr:col>
      <xdr:colOff>76200</xdr:colOff>
      <xdr:row>57</xdr:row>
      <xdr:rowOff>74930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116857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144780</xdr:rowOff>
    </xdr:from>
    <xdr:to>
      <xdr:col>20</xdr:col>
      <xdr:colOff>38100</xdr:colOff>
      <xdr:row>57</xdr:row>
      <xdr:rowOff>74930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4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59707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7620</xdr:rowOff>
    </xdr:from>
    <xdr:to>
      <xdr:col>15</xdr:col>
      <xdr:colOff>149225</xdr:colOff>
      <xdr:row>58</xdr:row>
      <xdr:rowOff>109220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93997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156210</xdr:rowOff>
    </xdr:from>
    <xdr:to>
      <xdr:col>11</xdr:col>
      <xdr:colOff>60325</xdr:colOff>
      <xdr:row>58</xdr:row>
      <xdr:rowOff>86360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71137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7620</xdr:rowOff>
    </xdr:from>
    <xdr:to>
      <xdr:col>6</xdr:col>
      <xdr:colOff>171450</xdr:colOff>
      <xdr:row>58</xdr:row>
      <xdr:rowOff>109220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93997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類似団体平均を</a:t>
          </a:r>
          <a:r>
            <a:rPr lang="ja-JP" altLang="en-US" sz="1100" baseline="0">
              <a:solidFill>
                <a:schemeClr val="dk1"/>
              </a:solidFill>
              <a:effectLst/>
              <a:latin typeface="+mn-lt"/>
              <a:ea typeface="+mn-ea"/>
              <a:cs typeface="+mn-cs"/>
            </a:rPr>
            <a:t>大きく下</a:t>
          </a:r>
          <a:r>
            <a:rPr lang="ja-JP" altLang="ja-JP" sz="1100" baseline="0">
              <a:solidFill>
                <a:schemeClr val="dk1"/>
              </a:solidFill>
              <a:effectLst/>
              <a:latin typeface="+mn-lt"/>
              <a:ea typeface="+mn-ea"/>
              <a:cs typeface="+mn-cs"/>
            </a:rPr>
            <a:t>回っ</a:t>
          </a:r>
          <a:r>
            <a:rPr lang="ja-JP" altLang="en-US" sz="1100" baseline="0">
              <a:solidFill>
                <a:schemeClr val="dk1"/>
              </a:solidFill>
              <a:effectLst/>
              <a:latin typeface="+mn-lt"/>
              <a:ea typeface="+mn-ea"/>
              <a:cs typeface="+mn-cs"/>
            </a:rPr>
            <a:t>た要因は、</a:t>
          </a:r>
          <a:r>
            <a:rPr lang="ja-JP" altLang="ja-JP" sz="1100" baseline="0">
              <a:solidFill>
                <a:schemeClr val="dk1"/>
              </a:solidFill>
              <a:effectLst/>
              <a:latin typeface="+mn-lt"/>
              <a:ea typeface="+mn-ea"/>
              <a:cs typeface="+mn-cs"/>
            </a:rPr>
            <a:t>簡易水道及び下水道事業</a:t>
          </a:r>
          <a:r>
            <a:rPr lang="ja-JP" altLang="en-US" sz="1100" baseline="0">
              <a:solidFill>
                <a:schemeClr val="dk1"/>
              </a:solidFill>
              <a:effectLst/>
              <a:latin typeface="+mn-lt"/>
              <a:ea typeface="+mn-ea"/>
              <a:cs typeface="+mn-cs"/>
            </a:rPr>
            <a:t>が法適用されたことにより、特別会計児に繰出金としていたものが一部補助費等に性質を振分けを行ったことによるものである。</a:t>
          </a:r>
          <a:endParaRPr lang="en-US" altLang="ja-JP" sz="1100" baseline="0">
            <a:solidFill>
              <a:schemeClr val="dk1"/>
            </a:solidFill>
            <a:effectLst/>
            <a:latin typeface="+mn-lt"/>
            <a:ea typeface="+mn-ea"/>
            <a:cs typeface="+mn-cs"/>
          </a:endParaRPr>
        </a:p>
        <a:p>
          <a:r>
            <a:rPr lang="ja-JP" altLang="en-US" sz="1100" baseline="0">
              <a:solidFill>
                <a:schemeClr val="dk1"/>
              </a:solidFill>
              <a:effectLst/>
              <a:latin typeface="+mn-lt"/>
              <a:ea typeface="+mn-ea"/>
              <a:cs typeface="+mn-cs"/>
            </a:rPr>
            <a:t>公債費は</a:t>
          </a:r>
          <a:r>
            <a:rPr lang="ja-JP" altLang="ja-JP" sz="1100" baseline="0">
              <a:solidFill>
                <a:schemeClr val="dk1"/>
              </a:solidFill>
              <a:effectLst/>
              <a:latin typeface="+mn-lt"/>
              <a:ea typeface="+mn-ea"/>
              <a:cs typeface="+mn-cs"/>
            </a:rPr>
            <a:t>平成</a:t>
          </a:r>
          <a:r>
            <a:rPr lang="en-US" altLang="ja-JP" sz="1100" baseline="0">
              <a:solidFill>
                <a:schemeClr val="dk1"/>
              </a:solidFill>
              <a:effectLst/>
              <a:latin typeface="+mn-lt"/>
              <a:ea typeface="+mn-ea"/>
              <a:cs typeface="+mn-cs"/>
            </a:rPr>
            <a:t>19</a:t>
          </a:r>
          <a:r>
            <a:rPr lang="ja-JP" altLang="ja-JP" sz="1100" baseline="0">
              <a:solidFill>
                <a:schemeClr val="dk1"/>
              </a:solidFill>
              <a:effectLst/>
              <a:latin typeface="+mn-lt"/>
              <a:ea typeface="+mn-ea"/>
              <a:cs typeface="+mn-cs"/>
            </a:rPr>
            <a:t>年度からの補償金免除繰上償還により減少傾向</a:t>
          </a:r>
          <a:r>
            <a:rPr lang="ja-JP" altLang="en-US" sz="1100" baseline="0">
              <a:solidFill>
                <a:schemeClr val="dk1"/>
              </a:solidFill>
              <a:effectLst/>
              <a:latin typeface="+mn-lt"/>
              <a:ea typeface="+mn-ea"/>
              <a:cs typeface="+mn-cs"/>
            </a:rPr>
            <a:t>で</a:t>
          </a:r>
          <a:r>
            <a:rPr lang="ja-JP" altLang="ja-JP" sz="1100" baseline="0">
              <a:solidFill>
                <a:schemeClr val="dk1"/>
              </a:solidFill>
              <a:effectLst/>
              <a:latin typeface="+mn-lt"/>
              <a:ea typeface="+mn-ea"/>
              <a:cs typeface="+mn-cs"/>
            </a:rPr>
            <a:t>ある。</a:t>
          </a:r>
          <a:endParaRPr lang="ja-JP" altLang="ja-JP" sz="1400">
            <a:effectLst/>
          </a:endParaRPr>
        </a:p>
        <a:p>
          <a:pPr fontAlgn="base"/>
          <a:r>
            <a:rPr lang="ja-JP" altLang="ja-JP" sz="1100" baseline="0">
              <a:solidFill>
                <a:schemeClr val="dk1"/>
              </a:solidFill>
              <a:effectLst/>
              <a:latin typeface="+mn-lt"/>
              <a:ea typeface="+mn-ea"/>
              <a:cs typeface="+mn-cs"/>
            </a:rPr>
            <a:t>人口の減や節水志向</a:t>
          </a:r>
          <a:r>
            <a:rPr lang="ja-JP" altLang="en-US" sz="1100" baseline="0">
              <a:solidFill>
                <a:schemeClr val="dk1"/>
              </a:solidFill>
              <a:effectLst/>
              <a:latin typeface="+mn-lt"/>
              <a:ea typeface="+mn-ea"/>
              <a:cs typeface="+mn-cs"/>
            </a:rPr>
            <a:t>、新型コロナウイルスの影響による観光客の減少による宿泊施設の水道利用の減少などから</a:t>
          </a:r>
          <a:r>
            <a:rPr lang="ja-JP" altLang="ja-JP" sz="1100" baseline="0">
              <a:solidFill>
                <a:schemeClr val="dk1"/>
              </a:solidFill>
              <a:effectLst/>
              <a:latin typeface="+mn-lt"/>
              <a:ea typeface="+mn-ea"/>
              <a:cs typeface="+mn-cs"/>
            </a:rPr>
            <a:t>料金収入</a:t>
          </a:r>
          <a:r>
            <a:rPr lang="ja-JP" altLang="en-US" sz="1100" baseline="0">
              <a:solidFill>
                <a:schemeClr val="dk1"/>
              </a:solidFill>
              <a:effectLst/>
              <a:latin typeface="+mn-lt"/>
              <a:ea typeface="+mn-ea"/>
              <a:cs typeface="+mn-cs"/>
            </a:rPr>
            <a:t>は未だ</a:t>
          </a:r>
          <a:r>
            <a:rPr lang="ja-JP" altLang="ja-JP" sz="1100" baseline="0">
              <a:solidFill>
                <a:schemeClr val="dk1"/>
              </a:solidFill>
              <a:effectLst/>
              <a:latin typeface="+mn-lt"/>
              <a:ea typeface="+mn-ea"/>
              <a:cs typeface="+mn-cs"/>
            </a:rPr>
            <a:t>減少</a:t>
          </a:r>
          <a:r>
            <a:rPr lang="ja-JP" altLang="en-US" sz="1100" baseline="0">
              <a:solidFill>
                <a:schemeClr val="dk1"/>
              </a:solidFill>
              <a:effectLst/>
              <a:latin typeface="+mn-lt"/>
              <a:ea typeface="+mn-ea"/>
              <a:cs typeface="+mn-cs"/>
            </a:rPr>
            <a:t>したままとなって</a:t>
          </a:r>
          <a:r>
            <a:rPr lang="ja-JP" altLang="ja-JP" sz="1100" baseline="0">
              <a:solidFill>
                <a:schemeClr val="dk1"/>
              </a:solidFill>
              <a:effectLst/>
              <a:latin typeface="+mn-lt"/>
              <a:ea typeface="+mn-ea"/>
              <a:cs typeface="+mn-cs"/>
            </a:rPr>
            <a:t>いることが要因である。料金収入の確保及び維持管理費の抑制に努める。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156718</xdr:rowOff>
    </xdr:from>
    <xdr:to>
      <xdr:col>82</xdr:col>
      <xdr:colOff>107950</xdr:colOff>
      <xdr:row>59</xdr:row>
      <xdr:rowOff>78994</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51071</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78994</xdr:rowOff>
    </xdr:from>
    <xdr:to>
      <xdr:col>82</xdr:col>
      <xdr:colOff>196850</xdr:colOff>
      <xdr:row>59</xdr:row>
      <xdr:rowOff>78994</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71645</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156718</xdr:rowOff>
    </xdr:from>
    <xdr:to>
      <xdr:col>82</xdr:col>
      <xdr:colOff>196850</xdr:colOff>
      <xdr:row>53</xdr:row>
      <xdr:rowOff>156718</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57</xdr:row>
      <xdr:rowOff>19558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476740"/>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16273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17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44196</xdr:rowOff>
    </xdr:from>
    <xdr:to>
      <xdr:col>82</xdr:col>
      <xdr:colOff>158750</xdr:colOff>
      <xdr:row>56</xdr:row>
      <xdr:rowOff>145796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19558</xdr:rowOff>
    </xdr:from>
    <xdr:to>
      <xdr:col>78</xdr:col>
      <xdr:colOff>69850</xdr:colOff>
      <xdr:row>57</xdr:row>
      <xdr:rowOff>33274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7922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89916</xdr:rowOff>
    </xdr:from>
    <xdr:to>
      <xdr:col>78</xdr:col>
      <xdr:colOff>120650</xdr:colOff>
      <xdr:row>57</xdr:row>
      <xdr:rowOff>20066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30243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59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33274</xdr:rowOff>
    </xdr:from>
    <xdr:to>
      <xdr:col>73</xdr:col>
      <xdr:colOff>180975</xdr:colOff>
      <xdr:row>57</xdr:row>
      <xdr:rowOff>37846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05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99060</xdr:rowOff>
    </xdr:from>
    <xdr:to>
      <xdr:col>74</xdr:col>
      <xdr:colOff>31750</xdr:colOff>
      <xdr:row>57</xdr:row>
      <xdr:rowOff>29210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39387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37846</xdr:rowOff>
    </xdr:from>
    <xdr:to>
      <xdr:col>69</xdr:col>
      <xdr:colOff>92075</xdr:colOff>
      <xdr:row>57</xdr:row>
      <xdr:rowOff>65278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81049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94488</xdr:rowOff>
    </xdr:from>
    <xdr:to>
      <xdr:col>69</xdr:col>
      <xdr:colOff>142875</xdr:colOff>
      <xdr:row>57</xdr:row>
      <xdr:rowOff>24638</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34815</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112776</xdr:rowOff>
    </xdr:from>
    <xdr:to>
      <xdr:col>65</xdr:col>
      <xdr:colOff>53975</xdr:colOff>
      <xdr:row>57</xdr:row>
      <xdr:rowOff>42926</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53103</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140208</xdr:rowOff>
    </xdr:from>
    <xdr:to>
      <xdr:col>78</xdr:col>
      <xdr:colOff>120650</xdr:colOff>
      <xdr:row>57</xdr:row>
      <xdr:rowOff>70358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4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55135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27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153924</xdr:rowOff>
    </xdr:from>
    <xdr:to>
      <xdr:col>74</xdr:col>
      <xdr:colOff>31750</xdr:colOff>
      <xdr:row>57</xdr:row>
      <xdr:rowOff>84074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68851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4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158496</xdr:rowOff>
    </xdr:from>
    <xdr:to>
      <xdr:col>69</xdr:col>
      <xdr:colOff>142875</xdr:colOff>
      <xdr:row>57</xdr:row>
      <xdr:rowOff>88646</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73423</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14478</xdr:rowOff>
    </xdr:from>
    <xdr:to>
      <xdr:col>65</xdr:col>
      <xdr:colOff>53975</xdr:colOff>
      <xdr:row>57</xdr:row>
      <xdr:rowOff>116078</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78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100855</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87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lang="ja-JP" altLang="en-US" sz="1100" baseline="0">
              <a:solidFill>
                <a:schemeClr val="dk1"/>
              </a:solidFill>
              <a:effectLst/>
              <a:latin typeface="+mn-lt"/>
              <a:ea typeface="+mn-ea"/>
              <a:cs typeface="+mn-cs"/>
            </a:rPr>
            <a:t>水道、下水道３会計が法適用により当該会計へ繰出金としていた費用の性質を補助費等としたことが平均を大きく上回った要因である。</a:t>
          </a:r>
          <a:endParaRPr lang="en-US" altLang="ja-JP" sz="1100" baseline="0">
            <a:solidFill>
              <a:schemeClr val="dk1"/>
            </a:solidFill>
            <a:effectLst/>
            <a:latin typeface="+mn-lt"/>
            <a:ea typeface="+mn-ea"/>
            <a:cs typeface="+mn-cs"/>
          </a:endParaRPr>
        </a:p>
        <a:p>
          <a:pPr fontAlgn="base"/>
          <a:r>
            <a:rPr lang="ja-JP" altLang="ja-JP" sz="1100" baseline="0">
              <a:solidFill>
                <a:schemeClr val="dk1"/>
              </a:solidFill>
              <a:effectLst/>
              <a:latin typeface="+mn-lt"/>
              <a:ea typeface="+mn-ea"/>
              <a:cs typeface="+mn-cs"/>
            </a:rPr>
            <a:t>当町には土地開発公社や第３セクター等の大型外郭団体はないが、</a:t>
          </a:r>
          <a:endParaRPr lang="ja-JP" altLang="ja-JP" sz="1400">
            <a:effectLst/>
          </a:endParaRPr>
        </a:p>
        <a:p>
          <a:pPr fontAlgn="base"/>
          <a:r>
            <a:rPr lang="ja-JP" altLang="ja-JP" sz="1100" baseline="0">
              <a:solidFill>
                <a:schemeClr val="dk1"/>
              </a:solidFill>
              <a:effectLst/>
              <a:latin typeface="+mn-lt"/>
              <a:ea typeface="+mn-ea"/>
              <a:cs typeface="+mn-cs"/>
            </a:rPr>
            <a:t>最も影響の大きい広域連合負担金が大型事業の実施により更に増加傾向となること</a:t>
          </a:r>
          <a:r>
            <a:rPr lang="ja-JP" altLang="en-US" sz="1100" baseline="0">
              <a:solidFill>
                <a:schemeClr val="dk1"/>
              </a:solidFill>
              <a:effectLst/>
              <a:latin typeface="+mn-lt"/>
              <a:ea typeface="+mn-ea"/>
              <a:cs typeface="+mn-cs"/>
            </a:rPr>
            <a:t>から</a:t>
          </a:r>
          <a:r>
            <a:rPr lang="ja-JP" altLang="ja-JP" sz="1100" baseline="0">
              <a:solidFill>
                <a:schemeClr val="dk1"/>
              </a:solidFill>
              <a:effectLst/>
              <a:latin typeface="+mn-lt"/>
              <a:ea typeface="+mn-ea"/>
              <a:cs typeface="+mn-cs"/>
            </a:rPr>
            <a:t>注意が必要である。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135164</xdr:rowOff>
    </xdr:from>
    <xdr:to>
      <xdr:col>82</xdr:col>
      <xdr:colOff>107950</xdr:colOff>
      <xdr:row>41</xdr:row>
      <xdr:rowOff>17599</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93014"/>
          <a:ext cx="0" cy="1254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161126</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19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17599</xdr:rowOff>
    </xdr:from>
    <xdr:to>
      <xdr:col>82</xdr:col>
      <xdr:colOff>196850</xdr:colOff>
      <xdr:row>41</xdr:row>
      <xdr:rowOff>17599</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47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50091</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135164</xdr:rowOff>
    </xdr:from>
    <xdr:to>
      <xdr:col>82</xdr:col>
      <xdr:colOff>196850</xdr:colOff>
      <xdr:row>33</xdr:row>
      <xdr:rowOff>135164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154758</xdr:rowOff>
    </xdr:from>
    <xdr:to>
      <xdr:col>82</xdr:col>
      <xdr:colOff>107950</xdr:colOff>
      <xdr:row>39</xdr:row>
      <xdr:rowOff>1270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5671800" y="6498408"/>
          <a:ext cx="8382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167838</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1685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151311</xdr:rowOff>
    </xdr:from>
    <xdr:to>
      <xdr:col>82</xdr:col>
      <xdr:colOff>158750</xdr:colOff>
      <xdr:row>37</xdr:row>
      <xdr:rowOff>81461</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32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115570</xdr:rowOff>
    </xdr:from>
    <xdr:to>
      <xdr:col>78</xdr:col>
      <xdr:colOff>69850</xdr:colOff>
      <xdr:row>37</xdr:row>
      <xdr:rowOff>154758</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459220"/>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12519</xdr:rowOff>
    </xdr:from>
    <xdr:to>
      <xdr:col>78</xdr:col>
      <xdr:colOff>120650</xdr:colOff>
      <xdr:row>37</xdr:row>
      <xdr:rowOff>114119</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124296</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1250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115570</xdr:rowOff>
    </xdr:from>
    <xdr:to>
      <xdr:col>73</xdr:col>
      <xdr:colOff>180975</xdr:colOff>
      <xdr:row>37</xdr:row>
      <xdr:rowOff>161290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592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12519</xdr:rowOff>
    </xdr:from>
    <xdr:to>
      <xdr:col>74</xdr:col>
      <xdr:colOff>31750</xdr:colOff>
      <xdr:row>37</xdr:row>
      <xdr:rowOff>114119</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35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124296</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125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82913</xdr:rowOff>
    </xdr:from>
    <xdr:to>
      <xdr:col>69</xdr:col>
      <xdr:colOff>92075</xdr:colOff>
      <xdr:row>37</xdr:row>
      <xdr:rowOff>161290</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26563"/>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170906</xdr:rowOff>
    </xdr:from>
    <xdr:to>
      <xdr:col>69</xdr:col>
      <xdr:colOff>142875</xdr:colOff>
      <xdr:row>37</xdr:row>
      <xdr:rowOff>101056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111233</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111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164374</xdr:rowOff>
    </xdr:from>
    <xdr:to>
      <xdr:col>65</xdr:col>
      <xdr:colOff>53975</xdr:colOff>
      <xdr:row>37</xdr:row>
      <xdr:rowOff>94524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336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104701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105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121920</xdr:rowOff>
    </xdr:from>
    <xdr:to>
      <xdr:col>82</xdr:col>
      <xdr:colOff>158750</xdr:colOff>
      <xdr:row>39</xdr:row>
      <xdr:rowOff>52070</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63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93997</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103958</xdr:rowOff>
    </xdr:from>
    <xdr:to>
      <xdr:col>78</xdr:col>
      <xdr:colOff>120650</xdr:colOff>
      <xdr:row>38</xdr:row>
      <xdr:rowOff>34108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44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18886</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5339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64770</xdr:rowOff>
    </xdr:from>
    <xdr:to>
      <xdr:col>74</xdr:col>
      <xdr:colOff>31750</xdr:colOff>
      <xdr:row>37</xdr:row>
      <xdr:rowOff>166370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151147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110490</xdr:rowOff>
    </xdr:from>
    <xdr:to>
      <xdr:col>69</xdr:col>
      <xdr:colOff>142875</xdr:colOff>
      <xdr:row>38</xdr:row>
      <xdr:rowOff>40640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25417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32113</xdr:rowOff>
    </xdr:from>
    <xdr:to>
      <xdr:col>65</xdr:col>
      <xdr:colOff>53975</xdr:colOff>
      <xdr:row>37</xdr:row>
      <xdr:rowOff>133713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118490</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62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補償金免除繰上償還を積極的に実施した結果減少傾向となったが、過去の大型事業の借入による元金返済が開始されておらず、今後</a:t>
          </a:r>
          <a:r>
            <a:rPr lang="ja-JP" altLang="en-US" sz="1100" baseline="0">
              <a:solidFill>
                <a:schemeClr val="dk1"/>
              </a:solidFill>
              <a:effectLst/>
              <a:latin typeface="+mn-lt"/>
              <a:ea typeface="+mn-ea"/>
              <a:cs typeface="+mn-cs"/>
            </a:rPr>
            <a:t>数</a:t>
          </a:r>
          <a:r>
            <a:rPr lang="ja-JP" altLang="ja-JP" sz="1100" baseline="0">
              <a:solidFill>
                <a:schemeClr val="dk1"/>
              </a:solidFill>
              <a:effectLst/>
              <a:latin typeface="+mn-lt"/>
              <a:ea typeface="+mn-ea"/>
              <a:cs typeface="+mn-cs"/>
            </a:rPr>
            <a:t>年以内に増加傾向になることが見込まれている。</a:t>
          </a:r>
          <a:endParaRPr lang="ja-JP" altLang="ja-JP" sz="1400">
            <a:effectLst/>
          </a:endParaRPr>
        </a:p>
        <a:p>
          <a:r>
            <a:rPr lang="ja-JP" altLang="ja-JP" sz="1100" baseline="0">
              <a:solidFill>
                <a:schemeClr val="dk1"/>
              </a:solidFill>
              <a:effectLst/>
              <a:latin typeface="+mn-lt"/>
              <a:ea typeface="+mn-ea"/>
              <a:cs typeface="+mn-cs"/>
            </a:rPr>
            <a:t>自立推進の精神に沿った事業を計画・実施し地方債の発行を抑制するとともに、繰上償還を積極的に行い公債費の削減に努める。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138430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857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110507</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138430</xdr:rowOff>
    </xdr:from>
    <xdr:to>
      <xdr:col>24</xdr:col>
      <xdr:colOff>114300</xdr:colOff>
      <xdr:row>81</xdr:row>
      <xdr:rowOff>138430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147574</xdr:rowOff>
    </xdr:from>
    <xdr:to>
      <xdr:col>24</xdr:col>
      <xdr:colOff>25400</xdr:colOff>
      <xdr:row>77</xdr:row>
      <xdr:rowOff>147574</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34922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147574</xdr:rowOff>
    </xdr:from>
    <xdr:to>
      <xdr:col>19</xdr:col>
      <xdr:colOff>187325</xdr:colOff>
      <xdr:row>78</xdr:row>
      <xdr:rowOff>3556</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3492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83058</xdr:rowOff>
    </xdr:from>
    <xdr:to>
      <xdr:col>20</xdr:col>
      <xdr:colOff>38100</xdr:colOff>
      <xdr:row>78</xdr:row>
      <xdr:rowOff>13208</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23385</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305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170435</xdr:rowOff>
    </xdr:from>
    <xdr:to>
      <xdr:col>15</xdr:col>
      <xdr:colOff>98425</xdr:colOff>
      <xdr:row>78</xdr:row>
      <xdr:rowOff>3556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2209800" y="133720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73913</xdr:rowOff>
    </xdr:from>
    <xdr:to>
      <xdr:col>15</xdr:col>
      <xdr:colOff>149225</xdr:colOff>
      <xdr:row>78</xdr:row>
      <xdr:rowOff>4063</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14240</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170435</xdr:rowOff>
    </xdr:from>
    <xdr:to>
      <xdr:col>11</xdr:col>
      <xdr:colOff>9525</xdr:colOff>
      <xdr:row>78</xdr:row>
      <xdr:rowOff>35561</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1320800" y="13372085"/>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55626</xdr:rowOff>
    </xdr:from>
    <xdr:to>
      <xdr:col>6</xdr:col>
      <xdr:colOff>171450</xdr:colOff>
      <xdr:row>77</xdr:row>
      <xdr:rowOff>157226</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167403</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3026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96774</xdr:rowOff>
    </xdr:from>
    <xdr:to>
      <xdr:col>24</xdr:col>
      <xdr:colOff>76200</xdr:colOff>
      <xdr:row>78</xdr:row>
      <xdr:rowOff>26924</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68851</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96774</xdr:rowOff>
    </xdr:from>
    <xdr:to>
      <xdr:col>20</xdr:col>
      <xdr:colOff>38100</xdr:colOff>
      <xdr:row>78</xdr:row>
      <xdr:rowOff>26924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11701</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384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124206</xdr:rowOff>
    </xdr:from>
    <xdr:to>
      <xdr:col>15</xdr:col>
      <xdr:colOff>149225</xdr:colOff>
      <xdr:row>78</xdr:row>
      <xdr:rowOff>54356</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32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39133</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119635</xdr:rowOff>
    </xdr:from>
    <xdr:to>
      <xdr:col>11</xdr:col>
      <xdr:colOff>60325</xdr:colOff>
      <xdr:row>78</xdr:row>
      <xdr:rowOff>49785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32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34562</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156211</xdr:rowOff>
    </xdr:from>
    <xdr:to>
      <xdr:col>6</xdr:col>
      <xdr:colOff>171450</xdr:colOff>
      <xdr:row>78</xdr:row>
      <xdr:rowOff>86361</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71138</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年々増加傾向であり、類似団体平均と比較すると若干下回っており、経常経費が抑制され改善されていることが見える。今後も上回らないように会計全体で経常経費の抑制を図る。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24130</xdr:rowOff>
    </xdr:from>
    <xdr:to>
      <xdr:col>82</xdr:col>
      <xdr:colOff>107950</xdr:colOff>
      <xdr:row>81</xdr:row>
      <xdr:rowOff>148227</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39980"/>
          <a:ext cx="0" cy="149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120304</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400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148227</xdr:rowOff>
    </xdr:from>
    <xdr:to>
      <xdr:col>82</xdr:col>
      <xdr:colOff>196850</xdr:colOff>
      <xdr:row>81</xdr:row>
      <xdr:rowOff>148227</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35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110507</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24130</xdr:rowOff>
    </xdr:from>
    <xdr:to>
      <xdr:col>82</xdr:col>
      <xdr:colOff>196850</xdr:colOff>
      <xdr:row>73</xdr:row>
      <xdr:rowOff>24130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74749</xdr:rowOff>
    </xdr:from>
    <xdr:to>
      <xdr:col>82</xdr:col>
      <xdr:colOff>107950</xdr:colOff>
      <xdr:row>77</xdr:row>
      <xdr:rowOff>79648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5671800" y="13104949"/>
          <a:ext cx="8382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93997</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24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121920</xdr:rowOff>
    </xdr:from>
    <xdr:to>
      <xdr:col>82</xdr:col>
      <xdr:colOff>158750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79648</xdr:rowOff>
    </xdr:from>
    <xdr:to>
      <xdr:col>78</xdr:col>
      <xdr:colOff>69850</xdr:colOff>
      <xdr:row>77</xdr:row>
      <xdr:rowOff>161289</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4782800" y="13281298"/>
          <a:ext cx="889000" cy="8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81099</xdr:rowOff>
    </xdr:from>
    <xdr:to>
      <xdr:col>78</xdr:col>
      <xdr:colOff>120650</xdr:colOff>
      <xdr:row>78</xdr:row>
      <xdr:rowOff>11249</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82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167476</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369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78</xdr:row>
      <xdr:rowOff>6169</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62939"/>
          <a:ext cx="8890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120287</xdr:rowOff>
    </xdr:from>
    <xdr:to>
      <xdr:col>74</xdr:col>
      <xdr:colOff>31750</xdr:colOff>
      <xdr:row>78</xdr:row>
      <xdr:rowOff>50437</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321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35214</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3408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131899</xdr:rowOff>
    </xdr:from>
    <xdr:to>
      <xdr:col>69</xdr:col>
      <xdr:colOff>92075</xdr:colOff>
      <xdr:row>78</xdr:row>
      <xdr:rowOff>6169</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333549"/>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117021</xdr:rowOff>
    </xdr:from>
    <xdr:to>
      <xdr:col>69</xdr:col>
      <xdr:colOff>142875</xdr:colOff>
      <xdr:row>78</xdr:row>
      <xdr:rowOff>47171</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31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57348</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8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103958</xdr:rowOff>
    </xdr:from>
    <xdr:to>
      <xdr:col>65</xdr:col>
      <xdr:colOff>53975</xdr:colOff>
      <xdr:row>78</xdr:row>
      <xdr:rowOff>34108</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305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18885</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339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23949</xdr:rowOff>
    </xdr:from>
    <xdr:to>
      <xdr:col>82</xdr:col>
      <xdr:colOff>158750</xdr:colOff>
      <xdr:row>76</xdr:row>
      <xdr:rowOff>125549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05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40476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2899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28848</xdr:rowOff>
    </xdr:from>
    <xdr:to>
      <xdr:col>78</xdr:col>
      <xdr:colOff>120650</xdr:colOff>
      <xdr:row>77</xdr:row>
      <xdr:rowOff>130448</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230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140625</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2999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110489</xdr:rowOff>
    </xdr:from>
    <xdr:to>
      <xdr:col>74</xdr:col>
      <xdr:colOff>31750</xdr:colOff>
      <xdr:row>78</xdr:row>
      <xdr:rowOff>40639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126819</xdr:rowOff>
    </xdr:from>
    <xdr:to>
      <xdr:col>69</xdr:col>
      <xdr:colOff>142875</xdr:colOff>
      <xdr:row>78</xdr:row>
      <xdr:rowOff>56969</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328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41746</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81099</xdr:rowOff>
    </xdr:from>
    <xdr:to>
      <xdr:col>65</xdr:col>
      <xdr:colOff>53975</xdr:colOff>
      <xdr:row>78</xdr:row>
      <xdr:rowOff>11249</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2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21426</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051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a:extLst>
            <a:ext uri="{FF2B5EF4-FFF2-40B4-BE49-F238E27FC236}">
              <a16:creationId xmlns:a16="http://schemas.microsoft.com/office/drawing/2014/main" id="{00000000-0008-0000-0500-000029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64579</xdr:rowOff>
    </xdr:from>
    <xdr:to>
      <xdr:col>29</xdr:col>
      <xdr:colOff>127000</xdr:colOff>
      <xdr:row>18</xdr:row>
      <xdr:rowOff>87789</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flipV="1">
          <a:off x="5651500" y="1998154"/>
          <a:ext cx="0" cy="122336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59866</xdr:rowOff>
    </xdr:from>
    <xdr:ext cx="762000" cy="259045"/>
    <xdr:sp macro="" textlink="">
      <xdr:nvSpPr>
        <xdr:cNvPr id="43" name="人口1人当たり決算額の推移最小値テキスト130">
          <a:extLst>
            <a:ext uri="{FF2B5EF4-FFF2-40B4-BE49-F238E27FC236}">
              <a16:creationId xmlns:a16="http://schemas.microsoft.com/office/drawing/2014/main" id="{00000000-0008-0000-0500-00002B000000}"/>
            </a:ext>
          </a:extLst>
        </xdr:cNvPr>
        <xdr:cNvSpPr txBox="1"/>
      </xdr:nvSpPr>
      <xdr:spPr>
        <a:xfrm>
          <a:off x="5740400" y="319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87789</xdr:rowOff>
    </xdr:from>
    <xdr:to>
      <xdr:col>30</xdr:col>
      <xdr:colOff>25400</xdr:colOff>
      <xdr:row>18</xdr:row>
      <xdr:rowOff>87789</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5562600" y="32215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150956</xdr:rowOff>
    </xdr:from>
    <xdr:ext cx="762000" cy="259045"/>
    <xdr:sp macro="" textlink="">
      <xdr:nvSpPr>
        <xdr:cNvPr id="45" name="人口1人当たり決算額の推移最大値テキスト130">
          <a:extLst>
            <a:ext uri="{FF2B5EF4-FFF2-40B4-BE49-F238E27FC236}">
              <a16:creationId xmlns:a16="http://schemas.microsoft.com/office/drawing/2014/main" id="{00000000-0008-0000-0500-00002D000000}"/>
            </a:ext>
          </a:extLst>
        </xdr:cNvPr>
        <xdr:cNvSpPr txBox="1"/>
      </xdr:nvSpPr>
      <xdr:spPr>
        <a:xfrm>
          <a:off x="5740400" y="174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648,139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64579</xdr:rowOff>
    </xdr:from>
    <xdr:to>
      <xdr:col>30</xdr:col>
      <xdr:colOff>25400</xdr:colOff>
      <xdr:row>11</xdr:row>
      <xdr:rowOff>64579</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19981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141663</xdr:rowOff>
    </xdr:from>
    <xdr:to>
      <xdr:col>29</xdr:col>
      <xdr:colOff>127000</xdr:colOff>
      <xdr:row>16</xdr:row>
      <xdr:rowOff>159242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003800" y="2932488"/>
          <a:ext cx="647700" cy="17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126441</xdr:rowOff>
    </xdr:from>
    <xdr:ext cx="762000" cy="259045"/>
    <xdr:sp macro="" textlink="">
      <xdr:nvSpPr>
        <xdr:cNvPr id="48" name="人口1人当たり決算額の推移平均値テキスト130">
          <a:extLst>
            <a:ext uri="{FF2B5EF4-FFF2-40B4-BE49-F238E27FC236}">
              <a16:creationId xmlns:a16="http://schemas.microsoft.com/office/drawing/2014/main" id="{00000000-0008-0000-0500-000030000000}"/>
            </a:ext>
          </a:extLst>
        </xdr:cNvPr>
        <xdr:cNvSpPr txBox="1"/>
      </xdr:nvSpPr>
      <xdr:spPr>
        <a:xfrm>
          <a:off x="5740400" y="29172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141583</xdr:rowOff>
    </xdr:from>
    <xdr:to>
      <xdr:col>29</xdr:col>
      <xdr:colOff>177800</xdr:colOff>
      <xdr:row>17</xdr:row>
      <xdr:rowOff>71733</xdr:rowOff>
    </xdr:to>
    <xdr:sp macro="" textlink="">
      <xdr:nvSpPr>
        <xdr:cNvPr id="49" name="フローチャート: 判断 48">
          <a:extLst>
            <a:ext uri="{FF2B5EF4-FFF2-40B4-BE49-F238E27FC236}">
              <a16:creationId xmlns:a16="http://schemas.microsoft.com/office/drawing/2014/main" id="{00000000-0008-0000-0500-000031000000}"/>
            </a:ext>
          </a:extLst>
        </xdr:cNvPr>
        <xdr:cNvSpPr/>
      </xdr:nvSpPr>
      <xdr:spPr bwMode="auto">
        <a:xfrm>
          <a:off x="5600700" y="29324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159242</xdr:rowOff>
    </xdr:from>
    <xdr:to>
      <xdr:col>26</xdr:col>
      <xdr:colOff>50800</xdr:colOff>
      <xdr:row>17</xdr:row>
      <xdr:rowOff>24919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4305300" y="2950067"/>
          <a:ext cx="698500" cy="3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125000</xdr:rowOff>
    </xdr:from>
    <xdr:to>
      <xdr:col>26</xdr:col>
      <xdr:colOff>101600</xdr:colOff>
      <xdr:row>17</xdr:row>
      <xdr:rowOff>55150</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4953000" y="29158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39927</xdr:rowOff>
    </xdr:from>
    <xdr:ext cx="736600" cy="259045"/>
    <xdr:sp macro="" textlink="">
      <xdr:nvSpPr>
        <xdr:cNvPr id="52" name="テキスト ボックス 51">
          <a:extLst>
            <a:ext uri="{FF2B5EF4-FFF2-40B4-BE49-F238E27FC236}">
              <a16:creationId xmlns:a16="http://schemas.microsoft.com/office/drawing/2014/main" id="{00000000-0008-0000-0500-000034000000}"/>
            </a:ext>
          </a:extLst>
        </xdr:cNvPr>
        <xdr:cNvSpPr txBox="1"/>
      </xdr:nvSpPr>
      <xdr:spPr>
        <a:xfrm>
          <a:off x="4622800" y="300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24919</xdr:rowOff>
    </xdr:from>
    <xdr:to>
      <xdr:col>22</xdr:col>
      <xdr:colOff>114300</xdr:colOff>
      <xdr:row>17</xdr:row>
      <xdr:rowOff>36541</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3606800" y="2987194"/>
          <a:ext cx="698500" cy="116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140513</xdr:rowOff>
    </xdr:from>
    <xdr:to>
      <xdr:col>22</xdr:col>
      <xdr:colOff>165100</xdr:colOff>
      <xdr:row>17</xdr:row>
      <xdr:rowOff>70663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254500" y="29313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80840</xdr:rowOff>
    </xdr:from>
    <xdr:ext cx="7620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3924300" y="2700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36541</xdr:rowOff>
    </xdr:from>
    <xdr:to>
      <xdr:col>18</xdr:col>
      <xdr:colOff>177800</xdr:colOff>
      <xdr:row>17</xdr:row>
      <xdr:rowOff>49085</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2908300" y="2998816"/>
          <a:ext cx="698500" cy="12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149213</xdr:rowOff>
    </xdr:from>
    <xdr:to>
      <xdr:col>19</xdr:col>
      <xdr:colOff>38100</xdr:colOff>
      <xdr:row>17</xdr:row>
      <xdr:rowOff>79363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3556000" y="29400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89540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225800" y="2708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164744</xdr:rowOff>
    </xdr:from>
    <xdr:to>
      <xdr:col>15</xdr:col>
      <xdr:colOff>101600</xdr:colOff>
      <xdr:row>17</xdr:row>
      <xdr:rowOff>94894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2857500" y="29555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105071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2527300" y="2724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90863</xdr:rowOff>
    </xdr:from>
    <xdr:to>
      <xdr:col>29</xdr:col>
      <xdr:colOff>177800</xdr:colOff>
      <xdr:row>17</xdr:row>
      <xdr:rowOff>21013</xdr:rowOff>
    </xdr:to>
    <xdr:sp macro="" textlink="">
      <xdr:nvSpPr>
        <xdr:cNvPr id="66" name="楕円 65">
          <a:extLst>
            <a:ext uri="{FF2B5EF4-FFF2-40B4-BE49-F238E27FC236}">
              <a16:creationId xmlns:a16="http://schemas.microsoft.com/office/drawing/2014/main" id="{00000000-0008-0000-0500-000042000000}"/>
            </a:ext>
          </a:extLst>
        </xdr:cNvPr>
        <xdr:cNvSpPr/>
      </xdr:nvSpPr>
      <xdr:spPr bwMode="auto">
        <a:xfrm>
          <a:off x="5600700" y="28816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107390</xdr:rowOff>
    </xdr:from>
    <xdr:ext cx="762000" cy="259045"/>
    <xdr:sp macro="" textlink="">
      <xdr:nvSpPr>
        <xdr:cNvPr id="67" name="人口1人当たり決算額の推移該当値テキスト130">
          <a:extLst>
            <a:ext uri="{FF2B5EF4-FFF2-40B4-BE49-F238E27FC236}">
              <a16:creationId xmlns:a16="http://schemas.microsoft.com/office/drawing/2014/main" id="{00000000-0008-0000-0500-000043000000}"/>
            </a:ext>
          </a:extLst>
        </xdr:cNvPr>
        <xdr:cNvSpPr txBox="1"/>
      </xdr:nvSpPr>
      <xdr:spPr>
        <a:xfrm>
          <a:off x="5740400" y="2726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108442</xdr:rowOff>
    </xdr:from>
    <xdr:to>
      <xdr:col>26</xdr:col>
      <xdr:colOff>101600</xdr:colOff>
      <xdr:row>17</xdr:row>
      <xdr:rowOff>38592</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4953000" y="2899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48769</xdr:rowOff>
    </xdr:from>
    <xdr:ext cx="7366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622800" y="26681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145569</xdr:rowOff>
    </xdr:from>
    <xdr:to>
      <xdr:col>22</xdr:col>
      <xdr:colOff>165100</xdr:colOff>
      <xdr:row>17</xdr:row>
      <xdr:rowOff>75719</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254500" y="29363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60496</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924300" y="3022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157191</xdr:rowOff>
    </xdr:from>
    <xdr:to>
      <xdr:col>19</xdr:col>
      <xdr:colOff>38100</xdr:colOff>
      <xdr:row>17</xdr:row>
      <xdr:rowOff>87341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3556000" y="2948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72118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225800" y="3034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169735</xdr:rowOff>
    </xdr:from>
    <xdr:to>
      <xdr:col>15</xdr:col>
      <xdr:colOff>101600</xdr:colOff>
      <xdr:row>17</xdr:row>
      <xdr:rowOff>99885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2857500" y="29605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84662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2527300" y="3046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a:extLst>
            <a:ext uri="{FF2B5EF4-FFF2-40B4-BE49-F238E27FC236}">
              <a16:creationId xmlns:a16="http://schemas.microsoft.com/office/drawing/2014/main" id="{00000000-0008-0000-0500-00004C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a:extLst>
            <a:ext uri="{FF2B5EF4-FFF2-40B4-BE49-F238E27FC236}">
              <a16:creationId xmlns:a16="http://schemas.microsoft.com/office/drawing/2014/main" id="{00000000-0008-0000-0500-00004D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a:extLst>
            <a:ext uri="{FF2B5EF4-FFF2-40B4-BE49-F238E27FC236}">
              <a16:creationId xmlns:a16="http://schemas.microsoft.com/office/drawing/2014/main" id="{00000000-0008-0000-0500-000056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a:extLst>
            <a:ext uri="{FF2B5EF4-FFF2-40B4-BE49-F238E27FC236}">
              <a16:creationId xmlns:a16="http://schemas.microsoft.com/office/drawing/2014/main" id="{00000000-0008-0000-0500-000057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a:extLst>
            <a:ext uri="{FF2B5EF4-FFF2-40B4-BE49-F238E27FC236}">
              <a16:creationId xmlns:a16="http://schemas.microsoft.com/office/drawing/2014/main" id="{00000000-0008-0000-0500-000058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a:extLst>
            <a:ext uri="{FF2B5EF4-FFF2-40B4-BE49-F238E27FC236}">
              <a16:creationId xmlns:a16="http://schemas.microsoft.com/office/drawing/2014/main" id="{00000000-0008-0000-0500-000059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99" name="人口1人当たり決算額の推移グラフ枠445">
          <a:extLst>
            <a:ext uri="{FF2B5EF4-FFF2-40B4-BE49-F238E27FC236}">
              <a16:creationId xmlns:a16="http://schemas.microsoft.com/office/drawing/2014/main" id="{00000000-0008-0000-0500-000063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35914</xdr:rowOff>
    </xdr:from>
    <xdr:to>
      <xdr:col>29</xdr:col>
      <xdr:colOff>127000</xdr:colOff>
      <xdr:row>38</xdr:row>
      <xdr:rowOff>22896</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flipV="1">
          <a:off x="5651500" y="6303364"/>
          <a:ext cx="0" cy="11871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337873</xdr:rowOff>
    </xdr:from>
    <xdr:ext cx="762000" cy="259045"/>
    <xdr:sp macro="" textlink="">
      <xdr:nvSpPr>
        <xdr:cNvPr id="101" name="人口1人当たり決算額の推移最小値テキスト445">
          <a:extLst>
            <a:ext uri="{FF2B5EF4-FFF2-40B4-BE49-F238E27FC236}">
              <a16:creationId xmlns:a16="http://schemas.microsoft.com/office/drawing/2014/main" id="{00000000-0008-0000-0500-000065000000}"/>
            </a:ext>
          </a:extLst>
        </xdr:cNvPr>
        <xdr:cNvSpPr txBox="1"/>
      </xdr:nvSpPr>
      <xdr:spPr>
        <a:xfrm>
          <a:off x="5740400" y="746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22896</xdr:rowOff>
    </xdr:from>
    <xdr:to>
      <xdr:col>30</xdr:col>
      <xdr:colOff>25400</xdr:colOff>
      <xdr:row>38</xdr:row>
      <xdr:rowOff>22896</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5562600" y="74904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122291</xdr:rowOff>
    </xdr:from>
    <xdr:ext cx="762000" cy="259045"/>
    <xdr:sp macro="" textlink="">
      <xdr:nvSpPr>
        <xdr:cNvPr id="103" name="人口1人当たり決算額の推移最大値テキスト445">
          <a:extLst>
            <a:ext uri="{FF2B5EF4-FFF2-40B4-BE49-F238E27FC236}">
              <a16:creationId xmlns:a16="http://schemas.microsoft.com/office/drawing/2014/main" id="{00000000-0008-0000-0500-000067000000}"/>
            </a:ext>
          </a:extLst>
        </xdr:cNvPr>
        <xdr:cNvSpPr txBox="1"/>
      </xdr:nvSpPr>
      <xdr:spPr>
        <a:xfrm>
          <a:off x="5740400" y="604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35914</xdr:rowOff>
    </xdr:from>
    <xdr:to>
      <xdr:col>30</xdr:col>
      <xdr:colOff>25400</xdr:colOff>
      <xdr:row>34</xdr:row>
      <xdr:rowOff>35914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63033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161867</xdr:rowOff>
    </xdr:from>
    <xdr:to>
      <xdr:col>29</xdr:col>
      <xdr:colOff>127000</xdr:colOff>
      <xdr:row>37</xdr:row>
      <xdr:rowOff>20615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003800" y="7115117"/>
          <a:ext cx="647700" cy="30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146644</xdr:rowOff>
    </xdr:from>
    <xdr:ext cx="762000" cy="259045"/>
    <xdr:sp macro="" textlink="">
      <xdr:nvSpPr>
        <xdr:cNvPr id="106" name="人口1人当たり決算額の推移平均値テキスト445">
          <a:extLst>
            <a:ext uri="{FF2B5EF4-FFF2-40B4-BE49-F238E27FC236}">
              <a16:creationId xmlns:a16="http://schemas.microsoft.com/office/drawing/2014/main" id="{00000000-0008-0000-0500-00006A000000}"/>
            </a:ext>
          </a:extLst>
        </xdr:cNvPr>
        <xdr:cNvSpPr txBox="1"/>
      </xdr:nvSpPr>
      <xdr:spPr>
        <a:xfrm>
          <a:off x="5740400" y="70998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153387</xdr:rowOff>
    </xdr:from>
    <xdr:to>
      <xdr:col>29</xdr:col>
      <xdr:colOff>177800</xdr:colOff>
      <xdr:row>37</xdr:row>
      <xdr:rowOff>83537</xdr:rowOff>
    </xdr:to>
    <xdr:sp macro="" textlink="">
      <xdr:nvSpPr>
        <xdr:cNvPr id="107" name="フローチャート: 判断 106">
          <a:extLst>
            <a:ext uri="{FF2B5EF4-FFF2-40B4-BE49-F238E27FC236}">
              <a16:creationId xmlns:a16="http://schemas.microsoft.com/office/drawing/2014/main" id="{00000000-0008-0000-0500-00006B000000}"/>
            </a:ext>
          </a:extLst>
        </xdr:cNvPr>
        <xdr:cNvSpPr/>
      </xdr:nvSpPr>
      <xdr:spPr bwMode="auto">
        <a:xfrm>
          <a:off x="5600700" y="7106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20615</xdr:rowOff>
    </xdr:from>
    <xdr:to>
      <xdr:col>26</xdr:col>
      <xdr:colOff>50800</xdr:colOff>
      <xdr:row>37</xdr:row>
      <xdr:rowOff>85600</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4305300" y="7145315"/>
          <a:ext cx="698500" cy="649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161737</xdr:rowOff>
    </xdr:from>
    <xdr:to>
      <xdr:col>26</xdr:col>
      <xdr:colOff>101600</xdr:colOff>
      <xdr:row>37</xdr:row>
      <xdr:rowOff>91887</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4953000" y="71149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76664</xdr:rowOff>
    </xdr:from>
    <xdr:ext cx="736600" cy="259045"/>
    <xdr:sp macro="" textlink="">
      <xdr:nvSpPr>
        <xdr:cNvPr id="110" name="テキスト ボックス 109">
          <a:extLst>
            <a:ext uri="{FF2B5EF4-FFF2-40B4-BE49-F238E27FC236}">
              <a16:creationId xmlns:a16="http://schemas.microsoft.com/office/drawing/2014/main" id="{00000000-0008-0000-0500-00006E000000}"/>
            </a:ext>
          </a:extLst>
        </xdr:cNvPr>
        <xdr:cNvSpPr txBox="1"/>
      </xdr:nvSpPr>
      <xdr:spPr>
        <a:xfrm>
          <a:off x="4622800" y="72013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85600</xdr:rowOff>
    </xdr:from>
    <xdr:to>
      <xdr:col>22</xdr:col>
      <xdr:colOff>114300</xdr:colOff>
      <xdr:row>37</xdr:row>
      <xdr:rowOff>89692</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3606800" y="7210300"/>
          <a:ext cx="698500" cy="40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2391</xdr:rowOff>
    </xdr:from>
    <xdr:to>
      <xdr:col>22</xdr:col>
      <xdr:colOff>165100</xdr:colOff>
      <xdr:row>37</xdr:row>
      <xdr:rowOff>103991</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254500" y="71270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285618</xdr:rowOff>
    </xdr:from>
    <xdr:ext cx="7620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3924300" y="6895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59934</xdr:rowOff>
    </xdr:from>
    <xdr:to>
      <xdr:col>18</xdr:col>
      <xdr:colOff>177800</xdr:colOff>
      <xdr:row>37</xdr:row>
      <xdr:rowOff>89692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2908300" y="7184634"/>
          <a:ext cx="698500" cy="29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24999</xdr:rowOff>
    </xdr:from>
    <xdr:to>
      <xdr:col>19</xdr:col>
      <xdr:colOff>38100</xdr:colOff>
      <xdr:row>37</xdr:row>
      <xdr:rowOff>126599</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3556000" y="71496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308226</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225800" y="6918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21033</xdr:rowOff>
    </xdr:from>
    <xdr:to>
      <xdr:col>15</xdr:col>
      <xdr:colOff>101600</xdr:colOff>
      <xdr:row>37</xdr:row>
      <xdr:rowOff>122633</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2857500" y="71457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107410</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2527300" y="7232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111067</xdr:rowOff>
    </xdr:from>
    <xdr:to>
      <xdr:col>29</xdr:col>
      <xdr:colOff>177800</xdr:colOff>
      <xdr:row>37</xdr:row>
      <xdr:rowOff>41217</xdr:rowOff>
    </xdr:to>
    <xdr:sp macro="" textlink="">
      <xdr:nvSpPr>
        <xdr:cNvPr id="124" name="楕円 123">
          <a:extLst>
            <a:ext uri="{FF2B5EF4-FFF2-40B4-BE49-F238E27FC236}">
              <a16:creationId xmlns:a16="http://schemas.microsoft.com/office/drawing/2014/main" id="{00000000-0008-0000-0500-00007C000000}"/>
            </a:ext>
          </a:extLst>
        </xdr:cNvPr>
        <xdr:cNvSpPr/>
      </xdr:nvSpPr>
      <xdr:spPr bwMode="auto">
        <a:xfrm>
          <a:off x="5600700" y="7064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299044</xdr:rowOff>
    </xdr:from>
    <xdr:ext cx="762000" cy="259045"/>
    <xdr:sp macro="" textlink="">
      <xdr:nvSpPr>
        <xdr:cNvPr id="125" name="人口1人当たり決算額の推移該当値テキスト445">
          <a:extLst>
            <a:ext uri="{FF2B5EF4-FFF2-40B4-BE49-F238E27FC236}">
              <a16:creationId xmlns:a16="http://schemas.microsoft.com/office/drawing/2014/main" id="{00000000-0008-0000-0500-00007D000000}"/>
            </a:ext>
          </a:extLst>
        </xdr:cNvPr>
        <xdr:cNvSpPr txBox="1"/>
      </xdr:nvSpPr>
      <xdr:spPr>
        <a:xfrm>
          <a:off x="5740400" y="690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141265</xdr:rowOff>
    </xdr:from>
    <xdr:to>
      <xdr:col>26</xdr:col>
      <xdr:colOff>101600</xdr:colOff>
      <xdr:row>37</xdr:row>
      <xdr:rowOff>71415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4953000" y="70945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253042</xdr:rowOff>
    </xdr:from>
    <xdr:ext cx="7366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622800" y="686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34800</xdr:rowOff>
    </xdr:from>
    <xdr:to>
      <xdr:col>22</xdr:col>
      <xdr:colOff>165100</xdr:colOff>
      <xdr:row>37</xdr:row>
      <xdr:rowOff>136400</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254500" y="7159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121177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924300" y="7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38892</xdr:rowOff>
    </xdr:from>
    <xdr:to>
      <xdr:col>19</xdr:col>
      <xdr:colOff>38100</xdr:colOff>
      <xdr:row>37</xdr:row>
      <xdr:rowOff>140492</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3556000" y="716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125269</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225800" y="724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9134</xdr:rowOff>
    </xdr:from>
    <xdr:to>
      <xdr:col>15</xdr:col>
      <xdr:colOff>101600</xdr:colOff>
      <xdr:row>37</xdr:row>
      <xdr:rowOff>110734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2857500" y="7133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292361</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527300" y="690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3,935
215.93
4,554,519
4,364,535
154,787
2,732,836
4,029,520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35319</xdr:rowOff>
    </xdr:from>
    <xdr:to>
      <xdr:col>24</xdr:col>
      <xdr:colOff>62865</xdr:colOff>
      <xdr:row>37</xdr:row>
      <xdr:rowOff>83257</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178819"/>
          <a:ext cx="1270" cy="1248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87084</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3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83257</xdr:rowOff>
    </xdr:from>
    <xdr:to>
      <xdr:col>24</xdr:col>
      <xdr:colOff>152400</xdr:colOff>
      <xdr:row>37</xdr:row>
      <xdr:rowOff>83257</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26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153446</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495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35319</xdr:rowOff>
    </xdr:from>
    <xdr:to>
      <xdr:col>24</xdr:col>
      <xdr:colOff>152400</xdr:colOff>
      <xdr:row>30</xdr:row>
      <xdr:rowOff>35319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178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20359</xdr:rowOff>
    </xdr:from>
    <xdr:to>
      <xdr:col>24</xdr:col>
      <xdr:colOff>63500</xdr:colOff>
      <xdr:row>36</xdr:row>
      <xdr:rowOff>24218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192559"/>
          <a:ext cx="838200" cy="3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136415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1371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157988</xdr:rowOff>
    </xdr:from>
    <xdr:to>
      <xdr:col>24</xdr:col>
      <xdr:colOff>114300</xdr:colOff>
      <xdr:row>36</xdr:row>
      <xdr:rowOff>88138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24218</xdr:rowOff>
    </xdr:from>
    <xdr:to>
      <xdr:col>19</xdr:col>
      <xdr:colOff>177800</xdr:colOff>
      <xdr:row>36</xdr:row>
      <xdr:rowOff>100008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2908300" y="6196418"/>
          <a:ext cx="889000" cy="75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146683</xdr:rowOff>
    </xdr:from>
    <xdr:to>
      <xdr:col>20</xdr:col>
      <xdr:colOff>38100</xdr:colOff>
      <xdr:row>36</xdr:row>
      <xdr:rowOff>76833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47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67960</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6240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100008</xdr:rowOff>
    </xdr:from>
    <xdr:to>
      <xdr:col>15</xdr:col>
      <xdr:colOff>50800</xdr:colOff>
      <xdr:row>36</xdr:row>
      <xdr:rowOff>107972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272208"/>
          <a:ext cx="8890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38141</xdr:rowOff>
    </xdr:from>
    <xdr:to>
      <xdr:col>15</xdr:col>
      <xdr:colOff>101600</xdr:colOff>
      <xdr:row>36</xdr:row>
      <xdr:rowOff>139741</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210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156268</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85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107972</xdr:rowOff>
    </xdr:from>
    <xdr:to>
      <xdr:col>10</xdr:col>
      <xdr:colOff>114300</xdr:colOff>
      <xdr:row>36</xdr:row>
      <xdr:rowOff>112236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280172"/>
          <a:ext cx="889000" cy="4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46541</xdr:rowOff>
    </xdr:from>
    <xdr:to>
      <xdr:col>10</xdr:col>
      <xdr:colOff>165100</xdr:colOff>
      <xdr:row>36</xdr:row>
      <xdr:rowOff>148141</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21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164668</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93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57426</xdr:rowOff>
    </xdr:from>
    <xdr:to>
      <xdr:col>6</xdr:col>
      <xdr:colOff>38100</xdr:colOff>
      <xdr:row>36</xdr:row>
      <xdr:rowOff>159026</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22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4103</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6004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141009</xdr:rowOff>
    </xdr:from>
    <xdr:to>
      <xdr:col>24</xdr:col>
      <xdr:colOff>114300</xdr:colOff>
      <xdr:row>36</xdr:row>
      <xdr:rowOff>71159</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141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163886</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5993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144868</xdr:rowOff>
    </xdr:from>
    <xdr:to>
      <xdr:col>20</xdr:col>
      <xdr:colOff>38100</xdr:colOff>
      <xdr:row>36</xdr:row>
      <xdr:rowOff>75018</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14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91545</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592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49208</xdr:rowOff>
    </xdr:from>
    <xdr:to>
      <xdr:col>15</xdr:col>
      <xdr:colOff>101600</xdr:colOff>
      <xdr:row>36</xdr:row>
      <xdr:rowOff>150808</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2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141935</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14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57172</xdr:rowOff>
    </xdr:from>
    <xdr:to>
      <xdr:col>10</xdr:col>
      <xdr:colOff>165100</xdr:colOff>
      <xdr:row>36</xdr:row>
      <xdr:rowOff>158772</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22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149899</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322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61436</xdr:rowOff>
    </xdr:from>
    <xdr:to>
      <xdr:col>6</xdr:col>
      <xdr:colOff>38100</xdr:colOff>
      <xdr:row>36</xdr:row>
      <xdr:rowOff>163036</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233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154163</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326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124506</xdr:rowOff>
    </xdr:from>
    <xdr:to>
      <xdr:col>24</xdr:col>
      <xdr:colOff>62865</xdr:colOff>
      <xdr:row>58</xdr:row>
      <xdr:rowOff>15828</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97006"/>
          <a:ext cx="1270" cy="1262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19655</xdr:rowOff>
    </xdr:from>
    <xdr:ext cx="599010"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96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15828</xdr:rowOff>
    </xdr:from>
    <xdr:to>
      <xdr:col>24</xdr:col>
      <xdr:colOff>152400</xdr:colOff>
      <xdr:row>58</xdr:row>
      <xdr:rowOff>15828</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95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71183</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72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767,976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124506</xdr:rowOff>
    </xdr:from>
    <xdr:to>
      <xdr:col>24</xdr:col>
      <xdr:colOff>152400</xdr:colOff>
      <xdr:row>50</xdr:row>
      <xdr:rowOff>124506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97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98895</xdr:rowOff>
    </xdr:from>
    <xdr:to>
      <xdr:col>24</xdr:col>
      <xdr:colOff>63500</xdr:colOff>
      <xdr:row>57</xdr:row>
      <xdr:rowOff>129021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871545"/>
          <a:ext cx="838200" cy="30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110653</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540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87776</xdr:rowOff>
    </xdr:from>
    <xdr:to>
      <xdr:col>24</xdr:col>
      <xdr:colOff>114300</xdr:colOff>
      <xdr:row>57</xdr:row>
      <xdr:rowOff>17926</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88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129021</xdr:rowOff>
    </xdr:from>
    <xdr:to>
      <xdr:col>19</xdr:col>
      <xdr:colOff>177800</xdr:colOff>
      <xdr:row>57</xdr:row>
      <xdr:rowOff>134454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901671"/>
          <a:ext cx="889000" cy="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121906</xdr:rowOff>
    </xdr:from>
    <xdr:to>
      <xdr:col>20</xdr:col>
      <xdr:colOff>38100</xdr:colOff>
      <xdr:row>57</xdr:row>
      <xdr:rowOff>52056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72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68583</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498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134454</xdr:rowOff>
    </xdr:from>
    <xdr:to>
      <xdr:col>15</xdr:col>
      <xdr:colOff>50800</xdr:colOff>
      <xdr:row>57</xdr:row>
      <xdr:rowOff>154484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907104"/>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148205</xdr:rowOff>
    </xdr:from>
    <xdr:to>
      <xdr:col>15</xdr:col>
      <xdr:colOff>101600</xdr:colOff>
      <xdr:row>57</xdr:row>
      <xdr:rowOff>78355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749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94882</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524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154484</xdr:rowOff>
    </xdr:from>
    <xdr:to>
      <xdr:col>10</xdr:col>
      <xdr:colOff>114300</xdr:colOff>
      <xdr:row>57</xdr:row>
      <xdr:rowOff>168991</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927134"/>
          <a:ext cx="889000" cy="14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145142</xdr:rowOff>
    </xdr:from>
    <xdr:to>
      <xdr:col>10</xdr:col>
      <xdr:colOff>165100</xdr:colOff>
      <xdr:row>57</xdr:row>
      <xdr:rowOff>75292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74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91819</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5215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165906</xdr:rowOff>
    </xdr:from>
    <xdr:to>
      <xdr:col>6</xdr:col>
      <xdr:colOff>38100</xdr:colOff>
      <xdr:row>57</xdr:row>
      <xdr:rowOff>96056</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67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112583</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5423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48095</xdr:rowOff>
    </xdr:from>
    <xdr:to>
      <xdr:col>24</xdr:col>
      <xdr:colOff>114300</xdr:colOff>
      <xdr:row>57</xdr:row>
      <xdr:rowOff>149695</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820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134472</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735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78221</xdr:rowOff>
    </xdr:from>
    <xdr:to>
      <xdr:col>20</xdr:col>
      <xdr:colOff>38100</xdr:colOff>
      <xdr:row>58</xdr:row>
      <xdr:rowOff>8371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850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170948</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9943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83654</xdr:rowOff>
    </xdr:from>
    <xdr:to>
      <xdr:col>15</xdr:col>
      <xdr:colOff>101600</xdr:colOff>
      <xdr:row>58</xdr:row>
      <xdr:rowOff>13804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856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4931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9949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103684</xdr:rowOff>
    </xdr:from>
    <xdr:to>
      <xdr:col>10</xdr:col>
      <xdr:colOff>165100</xdr:colOff>
      <xdr:row>58</xdr:row>
      <xdr:rowOff>33834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87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24961</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996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118191</xdr:rowOff>
    </xdr:from>
    <xdr:to>
      <xdr:col>6</xdr:col>
      <xdr:colOff>38100</xdr:colOff>
      <xdr:row>58</xdr:row>
      <xdr:rowOff>48341</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89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39468</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998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10109</xdr:rowOff>
    </xdr:from>
    <xdr:to>
      <xdr:col>24</xdr:col>
      <xdr:colOff>62865</xdr:colOff>
      <xdr:row>79</xdr:row>
      <xdr:rowOff>38151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83059"/>
          <a:ext cx="1270" cy="1399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41978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8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38151</xdr:rowOff>
    </xdr:from>
    <xdr:to>
      <xdr:col>24</xdr:col>
      <xdr:colOff>152400</xdr:colOff>
      <xdr:row>79</xdr:row>
      <xdr:rowOff>38151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58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128236</xdr:rowOff>
    </xdr:from>
    <xdr:ext cx="599010"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10109</xdr:rowOff>
    </xdr:from>
    <xdr:to>
      <xdr:col>24</xdr:col>
      <xdr:colOff>152400</xdr:colOff>
      <xdr:row>71</xdr:row>
      <xdr:rowOff>10109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83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56274</xdr:rowOff>
    </xdr:from>
    <xdr:to>
      <xdr:col>24</xdr:col>
      <xdr:colOff>63500</xdr:colOff>
      <xdr:row>78</xdr:row>
      <xdr:rowOff>82956</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3797300" y="13429374"/>
          <a:ext cx="838200" cy="26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33557</xdr:rowOff>
    </xdr:from>
    <xdr:ext cx="534377"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063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10680</xdr:rowOff>
    </xdr:from>
    <xdr:to>
      <xdr:col>24</xdr:col>
      <xdr:colOff>114300</xdr:colOff>
      <xdr:row>77</xdr:row>
      <xdr:rowOff>112280</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56274</xdr:rowOff>
    </xdr:from>
    <xdr:to>
      <xdr:col>19</xdr:col>
      <xdr:colOff>177800</xdr:colOff>
      <xdr:row>78</xdr:row>
      <xdr:rowOff>99809</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429374"/>
          <a:ext cx="889000" cy="43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161773</xdr:rowOff>
    </xdr:from>
    <xdr:to>
      <xdr:col>20</xdr:col>
      <xdr:colOff>38100</xdr:colOff>
      <xdr:row>77</xdr:row>
      <xdr:rowOff>91923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108449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30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99809</xdr:rowOff>
    </xdr:from>
    <xdr:to>
      <xdr:col>15</xdr:col>
      <xdr:colOff>50800</xdr:colOff>
      <xdr:row>78</xdr:row>
      <xdr:rowOff>113779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3472909"/>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97117</xdr:rowOff>
    </xdr:from>
    <xdr:to>
      <xdr:col>15</xdr:col>
      <xdr:colOff>101600</xdr:colOff>
      <xdr:row>78</xdr:row>
      <xdr:rowOff>27267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43794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41111" y="13073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113779</xdr:rowOff>
    </xdr:from>
    <xdr:to>
      <xdr:col>10</xdr:col>
      <xdr:colOff>114300</xdr:colOff>
      <xdr:row>78</xdr:row>
      <xdr:rowOff>138264</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486879"/>
          <a:ext cx="889000" cy="24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72149</xdr:rowOff>
    </xdr:from>
    <xdr:to>
      <xdr:col>10</xdr:col>
      <xdr:colOff>165100</xdr:colOff>
      <xdr:row>78</xdr:row>
      <xdr:rowOff>2299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18826</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52111" y="1304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41275</xdr:rowOff>
    </xdr:from>
    <xdr:to>
      <xdr:col>6</xdr:col>
      <xdr:colOff>38100</xdr:colOff>
      <xdr:row>77</xdr:row>
      <xdr:rowOff>142875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159402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63111" y="1301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32156</xdr:rowOff>
    </xdr:from>
    <xdr:to>
      <xdr:col>24</xdr:col>
      <xdr:colOff>114300</xdr:colOff>
      <xdr:row>78</xdr:row>
      <xdr:rowOff>133756</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40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118533</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32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5474</xdr:rowOff>
    </xdr:from>
    <xdr:to>
      <xdr:col>20</xdr:col>
      <xdr:colOff>38100</xdr:colOff>
      <xdr:row>78</xdr:row>
      <xdr:rowOff>107074</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37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98201</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347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49009</xdr:rowOff>
    </xdr:from>
    <xdr:to>
      <xdr:col>15</xdr:col>
      <xdr:colOff>101600</xdr:colOff>
      <xdr:row>78</xdr:row>
      <xdr:rowOff>150609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422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141736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514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62979</xdr:rowOff>
    </xdr:from>
    <xdr:to>
      <xdr:col>10</xdr:col>
      <xdr:colOff>165100</xdr:colOff>
      <xdr:row>78</xdr:row>
      <xdr:rowOff>164579</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43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155706</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52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87464</xdr:rowOff>
    </xdr:from>
    <xdr:to>
      <xdr:col>6</xdr:col>
      <xdr:colOff>38100</xdr:colOff>
      <xdr:row>79</xdr:row>
      <xdr:rowOff>17614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46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8741</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55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110897</xdr:rowOff>
    </xdr:from>
    <xdr:to>
      <xdr:col>24</xdr:col>
      <xdr:colOff>62865</xdr:colOff>
      <xdr:row>98</xdr:row>
      <xdr:rowOff>115624</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41397"/>
          <a:ext cx="1270" cy="13763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119451</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921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115624</xdr:rowOff>
    </xdr:from>
    <xdr:to>
      <xdr:col>24</xdr:col>
      <xdr:colOff>152400</xdr:colOff>
      <xdr:row>98</xdr:row>
      <xdr:rowOff>115624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917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57574</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316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110897</xdr:rowOff>
    </xdr:from>
    <xdr:to>
      <xdr:col>24</xdr:col>
      <xdr:colOff>152400</xdr:colOff>
      <xdr:row>90</xdr:row>
      <xdr:rowOff>110897</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41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127512</xdr:rowOff>
    </xdr:from>
    <xdr:to>
      <xdr:col>24</xdr:col>
      <xdr:colOff>63500</xdr:colOff>
      <xdr:row>98</xdr:row>
      <xdr:rowOff>63229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758162"/>
          <a:ext cx="838200" cy="107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110698</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84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87821</xdr:rowOff>
    </xdr:from>
    <xdr:to>
      <xdr:col>24</xdr:col>
      <xdr:colOff>114300</xdr:colOff>
      <xdr:row>97</xdr:row>
      <xdr:rowOff>17971</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54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6234</xdr:rowOff>
    </xdr:from>
    <xdr:to>
      <xdr:col>19</xdr:col>
      <xdr:colOff>177800</xdr:colOff>
      <xdr:row>98</xdr:row>
      <xdr:rowOff>63229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908300" y="16808334"/>
          <a:ext cx="889000" cy="5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99279</xdr:rowOff>
    </xdr:from>
    <xdr:to>
      <xdr:col>20</xdr:col>
      <xdr:colOff>38100</xdr:colOff>
      <xdr:row>98</xdr:row>
      <xdr:rowOff>29429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72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45956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6234</xdr:rowOff>
    </xdr:from>
    <xdr:to>
      <xdr:col>15</xdr:col>
      <xdr:colOff>50800</xdr:colOff>
      <xdr:row>98</xdr:row>
      <xdr:rowOff>22712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808334"/>
          <a:ext cx="889000" cy="1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101564</xdr:rowOff>
    </xdr:from>
    <xdr:to>
      <xdr:col>15</xdr:col>
      <xdr:colOff>101600</xdr:colOff>
      <xdr:row>98</xdr:row>
      <xdr:rowOff>31714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3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48241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166748</xdr:rowOff>
    </xdr:from>
    <xdr:to>
      <xdr:col>10</xdr:col>
      <xdr:colOff>114300</xdr:colOff>
      <xdr:row>98</xdr:row>
      <xdr:rowOff>22712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1130300" y="16797398"/>
          <a:ext cx="889000" cy="2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152478</xdr:rowOff>
    </xdr:from>
    <xdr:to>
      <xdr:col>10</xdr:col>
      <xdr:colOff>165100</xdr:colOff>
      <xdr:row>98</xdr:row>
      <xdr:rowOff>82628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8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73755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87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158431</xdr:rowOff>
    </xdr:from>
    <xdr:to>
      <xdr:col>6</xdr:col>
      <xdr:colOff>38100</xdr:colOff>
      <xdr:row>98</xdr:row>
      <xdr:rowOff>88581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8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79708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88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76712</xdr:rowOff>
    </xdr:from>
    <xdr:to>
      <xdr:col>24</xdr:col>
      <xdr:colOff>114300</xdr:colOff>
      <xdr:row>98</xdr:row>
      <xdr:rowOff>6862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7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55139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8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12429</xdr:rowOff>
    </xdr:from>
    <xdr:to>
      <xdr:col>20</xdr:col>
      <xdr:colOff>38100</xdr:colOff>
      <xdr:row>98</xdr:row>
      <xdr:rowOff>114029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81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105156</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90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126884</xdr:rowOff>
    </xdr:from>
    <xdr:to>
      <xdr:col>15</xdr:col>
      <xdr:colOff>101600</xdr:colOff>
      <xdr:row>98</xdr:row>
      <xdr:rowOff>57034</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5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48161</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143362</xdr:rowOff>
    </xdr:from>
    <xdr:to>
      <xdr:col>10</xdr:col>
      <xdr:colOff>165100</xdr:colOff>
      <xdr:row>98</xdr:row>
      <xdr:rowOff>73512</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74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90039</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54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115948</xdr:rowOff>
    </xdr:from>
    <xdr:to>
      <xdr:col>6</xdr:col>
      <xdr:colOff>38100</xdr:colOff>
      <xdr:row>98</xdr:row>
      <xdr:rowOff>46098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4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62625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52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67988</xdr:rowOff>
    </xdr:from>
    <xdr:to>
      <xdr:col>54</xdr:col>
      <xdr:colOff>189865</xdr:colOff>
      <xdr:row>37</xdr:row>
      <xdr:rowOff>107052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382938"/>
          <a:ext cx="1270" cy="1067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110879</xdr:rowOff>
    </xdr:from>
    <xdr:ext cx="534377"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454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107052</xdr:rowOff>
    </xdr:from>
    <xdr:to>
      <xdr:col>55</xdr:col>
      <xdr:colOff>88900</xdr:colOff>
      <xdr:row>37</xdr:row>
      <xdr:rowOff>107052</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4507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14665</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158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67988</xdr:rowOff>
    </xdr:from>
    <xdr:to>
      <xdr:col>55</xdr:col>
      <xdr:colOff>88900</xdr:colOff>
      <xdr:row>31</xdr:row>
      <xdr:rowOff>67988</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38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12522</xdr:rowOff>
    </xdr:from>
    <xdr:to>
      <xdr:col>55</xdr:col>
      <xdr:colOff>0</xdr:colOff>
      <xdr:row>34</xdr:row>
      <xdr:rowOff>108565</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9639300" y="5327472"/>
          <a:ext cx="838200" cy="610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171032</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60003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21155</xdr:rowOff>
    </xdr:from>
    <xdr:to>
      <xdr:col>55</xdr:col>
      <xdr:colOff>50800</xdr:colOff>
      <xdr:row>35</xdr:row>
      <xdr:rowOff>122755</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602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12522</xdr:rowOff>
    </xdr:from>
    <xdr:to>
      <xdr:col>50</xdr:col>
      <xdr:colOff>114300</xdr:colOff>
      <xdr:row>37</xdr:row>
      <xdr:rowOff>5295</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5327472"/>
          <a:ext cx="889000" cy="102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32</xdr:row>
      <xdr:rowOff>101869</xdr:rowOff>
    </xdr:from>
    <xdr:to>
      <xdr:col>50</xdr:col>
      <xdr:colOff>165100</xdr:colOff>
      <xdr:row>33</xdr:row>
      <xdr:rowOff>32019</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558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23146</xdr:rowOff>
    </xdr:from>
    <xdr:ext cx="599010"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39795" y="5680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140789</xdr:rowOff>
    </xdr:from>
    <xdr:to>
      <xdr:col>45</xdr:col>
      <xdr:colOff>177800</xdr:colOff>
      <xdr:row>37</xdr:row>
      <xdr:rowOff>5295</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312989"/>
          <a:ext cx="889000" cy="35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152725</xdr:rowOff>
    </xdr:from>
    <xdr:to>
      <xdr:col>46</xdr:col>
      <xdr:colOff>38100</xdr:colOff>
      <xdr:row>36</xdr:row>
      <xdr:rowOff>82875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15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99402</xdr:rowOff>
    </xdr:from>
    <xdr:ext cx="599010"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50795" y="592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145385</xdr:rowOff>
    </xdr:from>
    <xdr:to>
      <xdr:col>41</xdr:col>
      <xdr:colOff>50800</xdr:colOff>
      <xdr:row>36</xdr:row>
      <xdr:rowOff>140789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6972300" y="6146135"/>
          <a:ext cx="889000" cy="16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120462</xdr:rowOff>
    </xdr:from>
    <xdr:to>
      <xdr:col>41</xdr:col>
      <xdr:colOff>101600</xdr:colOff>
      <xdr:row>36</xdr:row>
      <xdr:rowOff>50612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12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67139</xdr:rowOff>
    </xdr:from>
    <xdr:ext cx="599010"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61795" y="5896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139535</xdr:rowOff>
    </xdr:from>
    <xdr:to>
      <xdr:col>36</xdr:col>
      <xdr:colOff>165100</xdr:colOff>
      <xdr:row>36</xdr:row>
      <xdr:rowOff>69685</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14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60812</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672795" y="6233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57765</xdr:rowOff>
    </xdr:from>
    <xdr:to>
      <xdr:col>55</xdr:col>
      <xdr:colOff>50800</xdr:colOff>
      <xdr:row>34</xdr:row>
      <xdr:rowOff>159365</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8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80642</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38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133172</xdr:rowOff>
    </xdr:from>
    <xdr:to>
      <xdr:col>50</xdr:col>
      <xdr:colOff>165100</xdr:colOff>
      <xdr:row>31</xdr:row>
      <xdr:rowOff>63322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527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79849</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39795" y="5051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125945</xdr:rowOff>
    </xdr:from>
    <xdr:to>
      <xdr:col>46</xdr:col>
      <xdr:colOff>38100</xdr:colOff>
      <xdr:row>37</xdr:row>
      <xdr:rowOff>56095</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29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47222</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50795" y="63908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89989</xdr:rowOff>
    </xdr:from>
    <xdr:to>
      <xdr:col>41</xdr:col>
      <xdr:colOff>101600</xdr:colOff>
      <xdr:row>37</xdr:row>
      <xdr:rowOff>20139</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262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11266</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61795" y="6354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94585</xdr:rowOff>
    </xdr:from>
    <xdr:to>
      <xdr:col>36</xdr:col>
      <xdr:colOff>165100</xdr:colOff>
      <xdr:row>36</xdr:row>
      <xdr:rowOff>24735</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095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34</xdr:row>
      <xdr:rowOff>41262</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672795" y="5870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75600</xdr:rowOff>
    </xdr:from>
    <xdr:to>
      <xdr:col>54</xdr:col>
      <xdr:colOff>189865</xdr:colOff>
      <xdr:row>59</xdr:row>
      <xdr:rowOff>17600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648100"/>
          <a:ext cx="1270" cy="1485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21427</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3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17600</xdr:rowOff>
    </xdr:from>
    <xdr:to>
      <xdr:col>55</xdr:col>
      <xdr:colOff>88900</xdr:colOff>
      <xdr:row>59</xdr:row>
      <xdr:rowOff>17600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33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22277</xdr:rowOff>
    </xdr:from>
    <xdr:ext cx="690189"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4233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1,984,121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75600</xdr:rowOff>
    </xdr:from>
    <xdr:to>
      <xdr:col>55</xdr:col>
      <xdr:colOff>88900</xdr:colOff>
      <xdr:row>50</xdr:row>
      <xdr:rowOff>75600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64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79828</xdr:rowOff>
    </xdr:from>
    <xdr:to>
      <xdr:col>55</xdr:col>
      <xdr:colOff>0</xdr:colOff>
      <xdr:row>58</xdr:row>
      <xdr:rowOff>96455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10023928"/>
          <a:ext cx="8382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107947</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7091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85070</xdr:rowOff>
    </xdr:from>
    <xdr:to>
      <xdr:col>55</xdr:col>
      <xdr:colOff>50800</xdr:colOff>
      <xdr:row>58</xdr:row>
      <xdr:rowOff>15220</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85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56790</xdr:rowOff>
    </xdr:from>
    <xdr:to>
      <xdr:col>50</xdr:col>
      <xdr:colOff>114300</xdr:colOff>
      <xdr:row>58</xdr:row>
      <xdr:rowOff>96455</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8750300" y="10000890"/>
          <a:ext cx="889000" cy="39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135677</xdr:rowOff>
    </xdr:from>
    <xdr:to>
      <xdr:col>50</xdr:col>
      <xdr:colOff>165100</xdr:colOff>
      <xdr:row>58</xdr:row>
      <xdr:rowOff>65827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9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82354</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39795" y="9683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56790</xdr:rowOff>
    </xdr:from>
    <xdr:to>
      <xdr:col>45</xdr:col>
      <xdr:colOff>177800</xdr:colOff>
      <xdr:row>58</xdr:row>
      <xdr:rowOff>88180</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10000890"/>
          <a:ext cx="889000" cy="31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135205</xdr:rowOff>
    </xdr:from>
    <xdr:to>
      <xdr:col>46</xdr:col>
      <xdr:colOff>38100</xdr:colOff>
      <xdr:row>58</xdr:row>
      <xdr:rowOff>65355</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90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81882</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68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88180</xdr:rowOff>
    </xdr:from>
    <xdr:to>
      <xdr:col>41</xdr:col>
      <xdr:colOff>50800</xdr:colOff>
      <xdr:row>58</xdr:row>
      <xdr:rowOff>93059</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6972300" y="10032280"/>
          <a:ext cx="889000" cy="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162651</xdr:rowOff>
    </xdr:from>
    <xdr:to>
      <xdr:col>41</xdr:col>
      <xdr:colOff>101600</xdr:colOff>
      <xdr:row>58</xdr:row>
      <xdr:rowOff>92801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935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109328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61795" y="9710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132402</xdr:rowOff>
    </xdr:from>
    <xdr:to>
      <xdr:col>36</xdr:col>
      <xdr:colOff>165100</xdr:colOff>
      <xdr:row>58</xdr:row>
      <xdr:rowOff>62552</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0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79079</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672795" y="9680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29028</xdr:rowOff>
    </xdr:from>
    <xdr:to>
      <xdr:col>55</xdr:col>
      <xdr:colOff>50800</xdr:colOff>
      <xdr:row>58</xdr:row>
      <xdr:rowOff>130628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973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115405</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888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45655</xdr:rowOff>
    </xdr:from>
    <xdr:to>
      <xdr:col>50</xdr:col>
      <xdr:colOff>165100</xdr:colOff>
      <xdr:row>58</xdr:row>
      <xdr:rowOff>147255</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98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138382</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39795" y="10082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5990</xdr:rowOff>
    </xdr:from>
    <xdr:to>
      <xdr:col>46</xdr:col>
      <xdr:colOff>38100</xdr:colOff>
      <xdr:row>58</xdr:row>
      <xdr:rowOff>107590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95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98717</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10042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37380</xdr:rowOff>
    </xdr:from>
    <xdr:to>
      <xdr:col>41</xdr:col>
      <xdr:colOff>101600</xdr:colOff>
      <xdr:row>58</xdr:row>
      <xdr:rowOff>138980</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98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130107</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10074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42259</xdr:rowOff>
    </xdr:from>
    <xdr:to>
      <xdr:col>36</xdr:col>
      <xdr:colOff>165100</xdr:colOff>
      <xdr:row>58</xdr:row>
      <xdr:rowOff>143859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986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134986</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1007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4583</xdr:rowOff>
    </xdr:from>
    <xdr:to>
      <xdr:col>54</xdr:col>
      <xdr:colOff>189865</xdr:colOff>
      <xdr:row>78</xdr:row>
      <xdr:rowOff>139700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006083"/>
          <a:ext cx="1270" cy="1506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122710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781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4583</xdr:rowOff>
    </xdr:from>
    <xdr:to>
      <xdr:col>55</xdr:col>
      <xdr:colOff>88900</xdr:colOff>
      <xdr:row>70</xdr:row>
      <xdr:rowOff>4583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00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5023</xdr:rowOff>
    </xdr:from>
    <xdr:to>
      <xdr:col>55</xdr:col>
      <xdr:colOff>0</xdr:colOff>
      <xdr:row>78</xdr:row>
      <xdr:rowOff>39765</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9639300" y="13378123"/>
          <a:ext cx="838200" cy="34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7115</xdr:rowOff>
    </xdr:from>
    <xdr:ext cx="599010"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30373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155688</xdr:rowOff>
    </xdr:from>
    <xdr:to>
      <xdr:col>55</xdr:col>
      <xdr:colOff>50800</xdr:colOff>
      <xdr:row>77</xdr:row>
      <xdr:rowOff>85838</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18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36105</xdr:rowOff>
    </xdr:from>
    <xdr:to>
      <xdr:col>50</xdr:col>
      <xdr:colOff>114300</xdr:colOff>
      <xdr:row>78</xdr:row>
      <xdr:rowOff>39765</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409205"/>
          <a:ext cx="889000" cy="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86502</xdr:rowOff>
    </xdr:from>
    <xdr:to>
      <xdr:col>50</xdr:col>
      <xdr:colOff>165100</xdr:colOff>
      <xdr:row>78</xdr:row>
      <xdr:rowOff>16652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28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33179</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3063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36105</xdr:rowOff>
    </xdr:from>
    <xdr:to>
      <xdr:col>45</xdr:col>
      <xdr:colOff>177800</xdr:colOff>
      <xdr:row>78</xdr:row>
      <xdr:rowOff>65117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409205"/>
          <a:ext cx="889000" cy="29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91280</xdr:rowOff>
    </xdr:from>
    <xdr:to>
      <xdr:col>46</xdr:col>
      <xdr:colOff>38100</xdr:colOff>
      <xdr:row>78</xdr:row>
      <xdr:rowOff>21430</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29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37957</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306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65117</xdr:rowOff>
    </xdr:from>
    <xdr:to>
      <xdr:col>41</xdr:col>
      <xdr:colOff>50800</xdr:colOff>
      <xdr:row>78</xdr:row>
      <xdr:rowOff>91722</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6972300" y="13438217"/>
          <a:ext cx="889000" cy="2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138426</xdr:rowOff>
    </xdr:from>
    <xdr:to>
      <xdr:col>41</xdr:col>
      <xdr:colOff>101600</xdr:colOff>
      <xdr:row>78</xdr:row>
      <xdr:rowOff>68576</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34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85103</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31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22907</xdr:rowOff>
    </xdr:from>
    <xdr:to>
      <xdr:col>36</xdr:col>
      <xdr:colOff>165100</xdr:colOff>
      <xdr:row>77</xdr:row>
      <xdr:rowOff>124507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322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141034</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672795" y="1299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125673</xdr:rowOff>
    </xdr:from>
    <xdr:to>
      <xdr:col>55</xdr:col>
      <xdr:colOff>50800</xdr:colOff>
      <xdr:row>78</xdr:row>
      <xdr:rowOff>55823</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104100</xdr:rowOff>
    </xdr:from>
    <xdr:ext cx="534377"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30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160415</xdr:rowOff>
    </xdr:from>
    <xdr:to>
      <xdr:col>50</xdr:col>
      <xdr:colOff>165100</xdr:colOff>
      <xdr:row>78</xdr:row>
      <xdr:rowOff>90565</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6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81692</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372111" y="1345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156755</xdr:rowOff>
    </xdr:from>
    <xdr:to>
      <xdr:col>46</xdr:col>
      <xdr:colOff>38100</xdr:colOff>
      <xdr:row>78</xdr:row>
      <xdr:rowOff>86905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3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78032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451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14317</xdr:rowOff>
    </xdr:from>
    <xdr:to>
      <xdr:col>41</xdr:col>
      <xdr:colOff>101600</xdr:colOff>
      <xdr:row>78</xdr:row>
      <xdr:rowOff>115917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38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107044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480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40922</xdr:rowOff>
    </xdr:from>
    <xdr:to>
      <xdr:col>36</xdr:col>
      <xdr:colOff>165100</xdr:colOff>
      <xdr:row>78</xdr:row>
      <xdr:rowOff>142522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414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133649</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50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52639</xdr:rowOff>
    </xdr:from>
    <xdr:to>
      <xdr:col>54</xdr:col>
      <xdr:colOff>189865</xdr:colOff>
      <xdr:row>99</xdr:row>
      <xdr:rowOff>93042</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654589"/>
          <a:ext cx="1270" cy="1412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96869</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707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93042</xdr:rowOff>
    </xdr:from>
    <xdr:to>
      <xdr:col>55</xdr:col>
      <xdr:colOff>88900</xdr:colOff>
      <xdr:row>99</xdr:row>
      <xdr:rowOff>93042</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706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170766</xdr:rowOff>
    </xdr:from>
    <xdr:ext cx="690189"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2981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1,302,477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52639</xdr:rowOff>
    </xdr:from>
    <xdr:to>
      <xdr:col>55</xdr:col>
      <xdr:colOff>88900</xdr:colOff>
      <xdr:row>91</xdr:row>
      <xdr:rowOff>52639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6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143777</xdr:rowOff>
    </xdr:from>
    <xdr:to>
      <xdr:col>55</xdr:col>
      <xdr:colOff>0</xdr:colOff>
      <xdr:row>98</xdr:row>
      <xdr:rowOff>160429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6945877"/>
          <a:ext cx="838200" cy="1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36072</xdr:rowOff>
    </xdr:from>
    <xdr:ext cx="599010"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667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13195</xdr:rowOff>
    </xdr:from>
    <xdr:to>
      <xdr:col>55</xdr:col>
      <xdr:colOff>50800</xdr:colOff>
      <xdr:row>98</xdr:row>
      <xdr:rowOff>114795</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81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104769</xdr:rowOff>
    </xdr:from>
    <xdr:to>
      <xdr:col>50</xdr:col>
      <xdr:colOff>114300</xdr:colOff>
      <xdr:row>98</xdr:row>
      <xdr:rowOff>160429</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8750300" y="16906869"/>
          <a:ext cx="889000" cy="5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46287</xdr:rowOff>
    </xdr:from>
    <xdr:to>
      <xdr:col>50</xdr:col>
      <xdr:colOff>165100</xdr:colOff>
      <xdr:row>98</xdr:row>
      <xdr:rowOff>147887</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848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164414</xdr:rowOff>
    </xdr:from>
    <xdr:ext cx="59901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39795" y="16623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104769</xdr:rowOff>
    </xdr:from>
    <xdr:to>
      <xdr:col>45</xdr:col>
      <xdr:colOff>177800</xdr:colOff>
      <xdr:row>98</xdr:row>
      <xdr:rowOff>138061</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906869"/>
          <a:ext cx="889000" cy="3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36627</xdr:rowOff>
    </xdr:from>
    <xdr:to>
      <xdr:col>46</xdr:col>
      <xdr:colOff>38100</xdr:colOff>
      <xdr:row>98</xdr:row>
      <xdr:rowOff>138227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83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154754</xdr:rowOff>
    </xdr:from>
    <xdr:ext cx="59901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50795" y="16613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138061</xdr:rowOff>
    </xdr:from>
    <xdr:to>
      <xdr:col>41</xdr:col>
      <xdr:colOff>50800</xdr:colOff>
      <xdr:row>98</xdr:row>
      <xdr:rowOff>166505</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6972300" y="16940161"/>
          <a:ext cx="889000" cy="2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49850</xdr:rowOff>
    </xdr:from>
    <xdr:to>
      <xdr:col>41</xdr:col>
      <xdr:colOff>101600</xdr:colOff>
      <xdr:row>98</xdr:row>
      <xdr:rowOff>151450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85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167977</xdr:rowOff>
    </xdr:from>
    <xdr:ext cx="59901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61795" y="1662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66720</xdr:rowOff>
    </xdr:from>
    <xdr:to>
      <xdr:col>36</xdr:col>
      <xdr:colOff>165100</xdr:colOff>
      <xdr:row>98</xdr:row>
      <xdr:rowOff>168320</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86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13397</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672795" y="166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92977</xdr:rowOff>
    </xdr:from>
    <xdr:to>
      <xdr:col>55</xdr:col>
      <xdr:colOff>50800</xdr:colOff>
      <xdr:row>99</xdr:row>
      <xdr:rowOff>23127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689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7904</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6810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109629</xdr:rowOff>
    </xdr:from>
    <xdr:to>
      <xdr:col>50</xdr:col>
      <xdr:colOff>165100</xdr:colOff>
      <xdr:row>99</xdr:row>
      <xdr:rowOff>39779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911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30906</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39795" y="17004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53969</xdr:rowOff>
    </xdr:from>
    <xdr:to>
      <xdr:col>46</xdr:col>
      <xdr:colOff>38100</xdr:colOff>
      <xdr:row>98</xdr:row>
      <xdr:rowOff>155569</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8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146696</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50795" y="16948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87261</xdr:rowOff>
    </xdr:from>
    <xdr:to>
      <xdr:col>41</xdr:col>
      <xdr:colOff>101600</xdr:colOff>
      <xdr:row>99</xdr:row>
      <xdr:rowOff>17411</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88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99</xdr:row>
      <xdr:rowOff>8538</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61795" y="1698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115705</xdr:rowOff>
    </xdr:from>
    <xdr:to>
      <xdr:col>36</xdr:col>
      <xdr:colOff>165100</xdr:colOff>
      <xdr:row>99</xdr:row>
      <xdr:rowOff>45855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36982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7010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5" name="災害復旧事業費グラフ枠">
          <a:extLst>
            <a:ext uri="{FF2B5EF4-FFF2-40B4-BE49-F238E27FC236}">
              <a16:creationId xmlns:a16="http://schemas.microsoft.com/office/drawing/2014/main" id="{00000000-0008-0000-0600-0000F9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169075</xdr:rowOff>
    </xdr:from>
    <xdr:to>
      <xdr:col>85</xdr:col>
      <xdr:colOff>126364</xdr:colOff>
      <xdr:row>38</xdr:row>
      <xdr:rowOff>139700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flipV="1">
          <a:off x="16317595" y="5484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7" name="災害復旧事業費最小値テキスト">
          <a:extLst>
            <a:ext uri="{FF2B5EF4-FFF2-40B4-BE49-F238E27FC236}">
              <a16:creationId xmlns:a16="http://schemas.microsoft.com/office/drawing/2014/main" id="{00000000-0008-0000-0600-0000FB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115752</xdr:rowOff>
    </xdr:from>
    <xdr:ext cx="599010" cy="259045"/>
    <xdr:sp macro="" textlink="">
      <xdr:nvSpPr>
        <xdr:cNvPr id="509" name="災害復旧事業費最大値テキスト">
          <a:extLst>
            <a:ext uri="{FF2B5EF4-FFF2-40B4-BE49-F238E27FC236}">
              <a16:creationId xmlns:a16="http://schemas.microsoft.com/office/drawing/2014/main" id="{00000000-0008-0000-0600-0000FD010000}"/>
            </a:ext>
          </a:extLst>
        </xdr:cNvPr>
        <xdr:cNvSpPr txBox="1"/>
      </xdr:nvSpPr>
      <xdr:spPr>
        <a:xfrm>
          <a:off x="16370300" y="525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169075</xdr:rowOff>
    </xdr:from>
    <xdr:to>
      <xdr:col>86</xdr:col>
      <xdr:colOff>25400</xdr:colOff>
      <xdr:row>31</xdr:row>
      <xdr:rowOff>169075</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6230600" y="5484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81962</xdr:rowOff>
    </xdr:from>
    <xdr:to>
      <xdr:col>85</xdr:col>
      <xdr:colOff>127000</xdr:colOff>
      <xdr:row>38</xdr:row>
      <xdr:rowOff>123028</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flipV="1">
          <a:off x="15481300" y="6597062"/>
          <a:ext cx="838200" cy="4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37498</xdr:rowOff>
    </xdr:from>
    <xdr:ext cx="534377" cy="259045"/>
    <xdr:sp macro="" textlink="">
      <xdr:nvSpPr>
        <xdr:cNvPr id="512" name="災害復旧事業費平均値テキスト">
          <a:extLst>
            <a:ext uri="{FF2B5EF4-FFF2-40B4-BE49-F238E27FC236}">
              <a16:creationId xmlns:a16="http://schemas.microsoft.com/office/drawing/2014/main" id="{00000000-0008-0000-0600-000000020000}"/>
            </a:ext>
          </a:extLst>
        </xdr:cNvPr>
        <xdr:cNvSpPr txBox="1"/>
      </xdr:nvSpPr>
      <xdr:spPr>
        <a:xfrm>
          <a:off x="16370300" y="6381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14621</xdr:rowOff>
    </xdr:from>
    <xdr:to>
      <xdr:col>85</xdr:col>
      <xdr:colOff>177800</xdr:colOff>
      <xdr:row>38</xdr:row>
      <xdr:rowOff>116221</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6268700" y="652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123028</xdr:rowOff>
    </xdr:from>
    <xdr:to>
      <xdr:col>81</xdr:col>
      <xdr:colOff>50800</xdr:colOff>
      <xdr:row>38</xdr:row>
      <xdr:rowOff>135391</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4592300" y="6638128"/>
          <a:ext cx="889000" cy="12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16456</xdr:rowOff>
    </xdr:from>
    <xdr:to>
      <xdr:col>81</xdr:col>
      <xdr:colOff>101600</xdr:colOff>
      <xdr:row>38</xdr:row>
      <xdr:rowOff>118056</xdr:rowOff>
    </xdr:to>
    <xdr:sp macro="" textlink="">
      <xdr:nvSpPr>
        <xdr:cNvPr id="515" name="フローチャート: 判断 514">
          <a:extLst>
            <a:ext uri="{FF2B5EF4-FFF2-40B4-BE49-F238E27FC236}">
              <a16:creationId xmlns:a16="http://schemas.microsoft.com/office/drawing/2014/main" id="{00000000-0008-0000-0600-000003020000}"/>
            </a:ext>
          </a:extLst>
        </xdr:cNvPr>
        <xdr:cNvSpPr/>
      </xdr:nvSpPr>
      <xdr:spPr>
        <a:xfrm>
          <a:off x="15430500" y="653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134584</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5214111" y="6306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95496</xdr:rowOff>
    </xdr:from>
    <xdr:to>
      <xdr:col>76</xdr:col>
      <xdr:colOff>114300</xdr:colOff>
      <xdr:row>38</xdr:row>
      <xdr:rowOff>135391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3703300" y="6610596"/>
          <a:ext cx="889000" cy="3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56777</xdr:rowOff>
    </xdr:from>
    <xdr:to>
      <xdr:col>76</xdr:col>
      <xdr:colOff>165100</xdr:colOff>
      <xdr:row>38</xdr:row>
      <xdr:rowOff>158377</xdr:rowOff>
    </xdr:to>
    <xdr:sp macro="" textlink="">
      <xdr:nvSpPr>
        <xdr:cNvPr id="518" name="フローチャート: 判断 517">
          <a:extLst>
            <a:ext uri="{FF2B5EF4-FFF2-40B4-BE49-F238E27FC236}">
              <a16:creationId xmlns:a16="http://schemas.microsoft.com/office/drawing/2014/main" id="{00000000-0008-0000-0600-000006020000}"/>
            </a:ext>
          </a:extLst>
        </xdr:cNvPr>
        <xdr:cNvSpPr/>
      </xdr:nvSpPr>
      <xdr:spPr>
        <a:xfrm>
          <a:off x="14541500" y="657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3454</xdr:rowOff>
    </xdr:from>
    <xdr:ext cx="534377"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4325111" y="6347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72210</xdr:rowOff>
    </xdr:from>
    <xdr:to>
      <xdr:col>71</xdr:col>
      <xdr:colOff>177800</xdr:colOff>
      <xdr:row>38</xdr:row>
      <xdr:rowOff>95496</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814300" y="6587310"/>
          <a:ext cx="889000" cy="2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60709</xdr:rowOff>
    </xdr:from>
    <xdr:to>
      <xdr:col>72</xdr:col>
      <xdr:colOff>38100</xdr:colOff>
      <xdr:row>38</xdr:row>
      <xdr:rowOff>162309</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3652500" y="6575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153436</xdr:rowOff>
    </xdr:from>
    <xdr:ext cx="534377"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3436111" y="666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63630</xdr:rowOff>
    </xdr:from>
    <xdr:to>
      <xdr:col>67</xdr:col>
      <xdr:colOff>101600</xdr:colOff>
      <xdr:row>38</xdr:row>
      <xdr:rowOff>165230</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2763500" y="657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156357</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2547111" y="667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31162</xdr:rowOff>
    </xdr:from>
    <xdr:to>
      <xdr:col>85</xdr:col>
      <xdr:colOff>177800</xdr:colOff>
      <xdr:row>38</xdr:row>
      <xdr:rowOff>132762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6268700" y="6546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164498</xdr:rowOff>
    </xdr:from>
    <xdr:ext cx="534377" cy="259045"/>
    <xdr:sp macro="" textlink="">
      <xdr:nvSpPr>
        <xdr:cNvPr id="531" name="災害復旧事業費該当値テキスト">
          <a:extLst>
            <a:ext uri="{FF2B5EF4-FFF2-40B4-BE49-F238E27FC236}">
              <a16:creationId xmlns:a16="http://schemas.microsoft.com/office/drawing/2014/main" id="{00000000-0008-0000-0600-000013020000}"/>
            </a:ext>
          </a:extLst>
        </xdr:cNvPr>
        <xdr:cNvSpPr txBox="1"/>
      </xdr:nvSpPr>
      <xdr:spPr>
        <a:xfrm>
          <a:off x="16370300" y="650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72228</xdr:rowOff>
    </xdr:from>
    <xdr:to>
      <xdr:col>81</xdr:col>
      <xdr:colOff>101600</xdr:colOff>
      <xdr:row>39</xdr:row>
      <xdr:rowOff>2378</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5430500" y="658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164955</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46428" y="668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84591</xdr:rowOff>
    </xdr:from>
    <xdr:to>
      <xdr:col>76</xdr:col>
      <xdr:colOff>165100</xdr:colOff>
      <xdr:row>39</xdr:row>
      <xdr:rowOff>14741</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4541500" y="659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5868</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357428" y="66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44696</xdr:rowOff>
    </xdr:from>
    <xdr:to>
      <xdr:col>72</xdr:col>
      <xdr:colOff>38100</xdr:colOff>
      <xdr:row>38</xdr:row>
      <xdr:rowOff>146296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3652500" y="65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162823</xdr:rowOff>
    </xdr:from>
    <xdr:ext cx="534377"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3436111" y="6335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21410</xdr:rowOff>
    </xdr:from>
    <xdr:to>
      <xdr:col>67</xdr:col>
      <xdr:colOff>101600</xdr:colOff>
      <xdr:row>38</xdr:row>
      <xdr:rowOff>123010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2763500" y="653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139537</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547111" y="631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36517</xdr:rowOff>
    </xdr:from>
    <xdr:to>
      <xdr:col>85</xdr:col>
      <xdr:colOff>126364</xdr:colOff>
      <xdr:row>78</xdr:row>
      <xdr:rowOff>138131</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209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141958</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5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138131</xdr:rowOff>
    </xdr:from>
    <xdr:to>
      <xdr:col>86</xdr:col>
      <xdr:colOff>25400</xdr:colOff>
      <xdr:row>78</xdr:row>
      <xdr:rowOff>138131</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11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154644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84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36517</xdr:rowOff>
    </xdr:from>
    <xdr:to>
      <xdr:col>86</xdr:col>
      <xdr:colOff>25400</xdr:colOff>
      <xdr:row>71</xdr:row>
      <xdr:rowOff>36517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209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43025</xdr:rowOff>
    </xdr:from>
    <xdr:to>
      <xdr:col>85</xdr:col>
      <xdr:colOff>127000</xdr:colOff>
      <xdr:row>77</xdr:row>
      <xdr:rowOff>69993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3244675"/>
          <a:ext cx="838200" cy="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166667</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3025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143790</xdr:rowOff>
    </xdr:from>
    <xdr:to>
      <xdr:col>85</xdr:col>
      <xdr:colOff>177800</xdr:colOff>
      <xdr:row>77</xdr:row>
      <xdr:rowOff>73940</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69993</xdr:rowOff>
    </xdr:from>
    <xdr:to>
      <xdr:col>81</xdr:col>
      <xdr:colOff>50800</xdr:colOff>
      <xdr:row>77</xdr:row>
      <xdr:rowOff>77650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3271643"/>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150414</xdr:rowOff>
    </xdr:from>
    <xdr:to>
      <xdr:col>81</xdr:col>
      <xdr:colOff>101600</xdr:colOff>
      <xdr:row>77</xdr:row>
      <xdr:rowOff>80564</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97091</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2955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77650</xdr:rowOff>
    </xdr:from>
    <xdr:to>
      <xdr:col>76</xdr:col>
      <xdr:colOff>114300</xdr:colOff>
      <xdr:row>77</xdr:row>
      <xdr:rowOff>84770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279300"/>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169298</xdr:rowOff>
    </xdr:from>
    <xdr:to>
      <xdr:col>76</xdr:col>
      <xdr:colOff>165100</xdr:colOff>
      <xdr:row>77</xdr:row>
      <xdr:rowOff>99448</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115975</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974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56361</xdr:rowOff>
    </xdr:from>
    <xdr:to>
      <xdr:col>71</xdr:col>
      <xdr:colOff>177800</xdr:colOff>
      <xdr:row>77</xdr:row>
      <xdr:rowOff>84770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814300" y="13258011"/>
          <a:ext cx="889000" cy="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16720</xdr:rowOff>
    </xdr:from>
    <xdr:to>
      <xdr:col>72</xdr:col>
      <xdr:colOff>38100</xdr:colOff>
      <xdr:row>77</xdr:row>
      <xdr:rowOff>118320</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134847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993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18104</xdr:rowOff>
    </xdr:from>
    <xdr:to>
      <xdr:col>67</xdr:col>
      <xdr:colOff>101600</xdr:colOff>
      <xdr:row>77</xdr:row>
      <xdr:rowOff>119704</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110831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163675</xdr:rowOff>
    </xdr:from>
    <xdr:to>
      <xdr:col>85</xdr:col>
      <xdr:colOff>177800</xdr:colOff>
      <xdr:row>77</xdr:row>
      <xdr:rowOff>93825</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31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142102</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31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19193</xdr:rowOff>
    </xdr:from>
    <xdr:to>
      <xdr:col>81</xdr:col>
      <xdr:colOff>101600</xdr:colOff>
      <xdr:row>77</xdr:row>
      <xdr:rowOff>120793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322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111920</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3313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26850</xdr:rowOff>
    </xdr:from>
    <xdr:to>
      <xdr:col>76</xdr:col>
      <xdr:colOff>165100</xdr:colOff>
      <xdr:row>77</xdr:row>
      <xdr:rowOff>128450</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322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119577</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3321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33970</xdr:rowOff>
    </xdr:from>
    <xdr:to>
      <xdr:col>72</xdr:col>
      <xdr:colOff>38100</xdr:colOff>
      <xdr:row>77</xdr:row>
      <xdr:rowOff>135570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323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126697</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3328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5561</xdr:rowOff>
    </xdr:from>
    <xdr:to>
      <xdr:col>67</xdr:col>
      <xdr:colOff>101600</xdr:colOff>
      <xdr:row>77</xdr:row>
      <xdr:rowOff>107161</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20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123688</xdr:rowOff>
    </xdr:from>
    <xdr:ext cx="59901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14795" y="12982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6" name="積立金グラフ枠">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150439</xdr:rowOff>
    </xdr:from>
    <xdr:to>
      <xdr:col>85</xdr:col>
      <xdr:colOff>126364</xdr:colOff>
      <xdr:row>99</xdr:row>
      <xdr:rowOff>43120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6317595" y="15409489"/>
          <a:ext cx="1269" cy="1607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46947</xdr:rowOff>
    </xdr:from>
    <xdr:ext cx="378565" cy="259045"/>
    <xdr:sp macro="" textlink="">
      <xdr:nvSpPr>
        <xdr:cNvPr id="668" name="積立金最小値テキスト">
          <a:extLst>
            <a:ext uri="{FF2B5EF4-FFF2-40B4-BE49-F238E27FC236}">
              <a16:creationId xmlns:a16="http://schemas.microsoft.com/office/drawing/2014/main" id="{00000000-0008-0000-0600-00009C020000}"/>
            </a:ext>
          </a:extLst>
        </xdr:cNvPr>
        <xdr:cNvSpPr txBox="1"/>
      </xdr:nvSpPr>
      <xdr:spPr>
        <a:xfrm>
          <a:off x="16370300" y="170204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43120</xdr:rowOff>
    </xdr:from>
    <xdr:to>
      <xdr:col>86</xdr:col>
      <xdr:colOff>25400</xdr:colOff>
      <xdr:row>99</xdr:row>
      <xdr:rowOff>43120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6230600" y="17016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97116</xdr:rowOff>
    </xdr:from>
    <xdr:ext cx="599010" cy="259045"/>
    <xdr:sp macro="" textlink="">
      <xdr:nvSpPr>
        <xdr:cNvPr id="670" name="積立金最大値テキスト">
          <a:extLst>
            <a:ext uri="{FF2B5EF4-FFF2-40B4-BE49-F238E27FC236}">
              <a16:creationId xmlns:a16="http://schemas.microsoft.com/office/drawing/2014/main" id="{00000000-0008-0000-0600-00009E020000}"/>
            </a:ext>
          </a:extLst>
        </xdr:cNvPr>
        <xdr:cNvSpPr txBox="1"/>
      </xdr:nvSpPr>
      <xdr:spPr>
        <a:xfrm>
          <a:off x="16370300" y="15184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150439</xdr:rowOff>
    </xdr:from>
    <xdr:to>
      <xdr:col>86</xdr:col>
      <xdr:colOff>25400</xdr:colOff>
      <xdr:row>89</xdr:row>
      <xdr:rowOff>150439</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5409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81017</xdr:rowOff>
    </xdr:from>
    <xdr:to>
      <xdr:col>85</xdr:col>
      <xdr:colOff>127000</xdr:colOff>
      <xdr:row>98</xdr:row>
      <xdr:rowOff>160400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flipV="1">
          <a:off x="15481300" y="16883117"/>
          <a:ext cx="838200" cy="79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131159</xdr:rowOff>
    </xdr:from>
    <xdr:ext cx="599010" cy="259045"/>
    <xdr:sp macro="" textlink="">
      <xdr:nvSpPr>
        <xdr:cNvPr id="673" name="積立金平均値テキスト">
          <a:extLst>
            <a:ext uri="{FF2B5EF4-FFF2-40B4-BE49-F238E27FC236}">
              <a16:creationId xmlns:a16="http://schemas.microsoft.com/office/drawing/2014/main" id="{00000000-0008-0000-0600-0000A1020000}"/>
            </a:ext>
          </a:extLst>
        </xdr:cNvPr>
        <xdr:cNvSpPr txBox="1"/>
      </xdr:nvSpPr>
      <xdr:spPr>
        <a:xfrm>
          <a:off x="16370300" y="16418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108282</xdr:rowOff>
    </xdr:from>
    <xdr:to>
      <xdr:col>85</xdr:col>
      <xdr:colOff>177800</xdr:colOff>
      <xdr:row>97</xdr:row>
      <xdr:rowOff>38432</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6268700" y="1656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160400</xdr:rowOff>
    </xdr:from>
    <xdr:to>
      <xdr:col>81</xdr:col>
      <xdr:colOff>50800</xdr:colOff>
      <xdr:row>98</xdr:row>
      <xdr:rowOff>167870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4592300" y="16962500"/>
          <a:ext cx="889000" cy="7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115418</xdr:rowOff>
    </xdr:from>
    <xdr:to>
      <xdr:col>81</xdr:col>
      <xdr:colOff>101600</xdr:colOff>
      <xdr:row>98</xdr:row>
      <xdr:rowOff>45568</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54305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62095</xdr:rowOff>
    </xdr:from>
    <xdr:ext cx="599010"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5181795" y="16521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167870</xdr:rowOff>
    </xdr:from>
    <xdr:to>
      <xdr:col>76</xdr:col>
      <xdr:colOff>114300</xdr:colOff>
      <xdr:row>99</xdr:row>
      <xdr:rowOff>33429</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flipV="1">
          <a:off x="13703300" y="16969970"/>
          <a:ext cx="889000" cy="3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58420</xdr:rowOff>
    </xdr:from>
    <xdr:to>
      <xdr:col>76</xdr:col>
      <xdr:colOff>165100</xdr:colOff>
      <xdr:row>98</xdr:row>
      <xdr:rowOff>160020</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4541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5097</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25111" y="16635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22527</xdr:rowOff>
    </xdr:from>
    <xdr:to>
      <xdr:col>71</xdr:col>
      <xdr:colOff>177800</xdr:colOff>
      <xdr:row>99</xdr:row>
      <xdr:rowOff>33429</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814300" y="16996077"/>
          <a:ext cx="889000" cy="1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158848</xdr:rowOff>
    </xdr:from>
    <xdr:to>
      <xdr:col>72</xdr:col>
      <xdr:colOff>38100</xdr:colOff>
      <xdr:row>98</xdr:row>
      <xdr:rowOff>88998</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3652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105525</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36111" y="165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110765</xdr:rowOff>
    </xdr:from>
    <xdr:to>
      <xdr:col>67</xdr:col>
      <xdr:colOff>101600</xdr:colOff>
      <xdr:row>98</xdr:row>
      <xdr:rowOff>40915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2763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57442</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30217</xdr:rowOff>
    </xdr:from>
    <xdr:to>
      <xdr:col>85</xdr:col>
      <xdr:colOff>177800</xdr:colOff>
      <xdr:row>98</xdr:row>
      <xdr:rowOff>131817</xdr:rowOff>
    </xdr:to>
    <xdr:sp macro="" textlink="">
      <xdr:nvSpPr>
        <xdr:cNvPr id="691" name="楕円 690">
          <a:extLst>
            <a:ext uri="{FF2B5EF4-FFF2-40B4-BE49-F238E27FC236}">
              <a16:creationId xmlns:a16="http://schemas.microsoft.com/office/drawing/2014/main" id="{00000000-0008-0000-0600-0000B3020000}"/>
            </a:ext>
          </a:extLst>
        </xdr:cNvPr>
        <xdr:cNvSpPr/>
      </xdr:nvSpPr>
      <xdr:spPr>
        <a:xfrm>
          <a:off x="16268700" y="16832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8644</xdr:rowOff>
    </xdr:from>
    <xdr:ext cx="534377" cy="259045"/>
    <xdr:sp macro="" textlink="">
      <xdr:nvSpPr>
        <xdr:cNvPr id="692" name="積立金該当値テキスト">
          <a:extLst>
            <a:ext uri="{FF2B5EF4-FFF2-40B4-BE49-F238E27FC236}">
              <a16:creationId xmlns:a16="http://schemas.microsoft.com/office/drawing/2014/main" id="{00000000-0008-0000-0600-0000B4020000}"/>
            </a:ext>
          </a:extLst>
        </xdr:cNvPr>
        <xdr:cNvSpPr txBox="1"/>
      </xdr:nvSpPr>
      <xdr:spPr>
        <a:xfrm>
          <a:off x="16370300" y="1681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109600</xdr:rowOff>
    </xdr:from>
    <xdr:to>
      <xdr:col>81</xdr:col>
      <xdr:colOff>101600</xdr:colOff>
      <xdr:row>99</xdr:row>
      <xdr:rowOff>39750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5430500" y="1691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30877</xdr:rowOff>
    </xdr:from>
    <xdr:ext cx="534377"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14111" y="1700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117070</xdr:rowOff>
    </xdr:from>
    <xdr:to>
      <xdr:col>76</xdr:col>
      <xdr:colOff>165100</xdr:colOff>
      <xdr:row>99</xdr:row>
      <xdr:rowOff>47220</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4541500" y="169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38347</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70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154079</xdr:rowOff>
    </xdr:from>
    <xdr:to>
      <xdr:col>72</xdr:col>
      <xdr:colOff>38100</xdr:colOff>
      <xdr:row>99</xdr:row>
      <xdr:rowOff>84229</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3652500" y="1695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75356</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3468428" y="170489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143177</xdr:rowOff>
    </xdr:from>
    <xdr:to>
      <xdr:col>67</xdr:col>
      <xdr:colOff>101600</xdr:colOff>
      <xdr:row>99</xdr:row>
      <xdr:rowOff>73327</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2763500" y="1694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64454</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547111" y="1703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3" name="投資及び出資金グラフ枠">
          <a:extLst>
            <a:ext uri="{FF2B5EF4-FFF2-40B4-BE49-F238E27FC236}">
              <a16:creationId xmlns:a16="http://schemas.microsoft.com/office/drawing/2014/main" id="{00000000-0008-0000-0600-0000D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79248</xdr:rowOff>
    </xdr:from>
    <xdr:to>
      <xdr:col>116</xdr:col>
      <xdr:colOff>62864</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flipV="1">
          <a:off x="22159595" y="5394198"/>
          <a:ext cx="1269" cy="133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5" name="投資及び出資金最小値テキスト">
          <a:extLst>
            <a:ext uri="{FF2B5EF4-FFF2-40B4-BE49-F238E27FC236}">
              <a16:creationId xmlns:a16="http://schemas.microsoft.com/office/drawing/2014/main" id="{00000000-0008-0000-0600-0000D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25925</xdr:rowOff>
    </xdr:from>
    <xdr:ext cx="534377" cy="259045"/>
    <xdr:sp macro="" textlink="">
      <xdr:nvSpPr>
        <xdr:cNvPr id="727" name="投資及び出資金最大値テキスト">
          <a:extLst>
            <a:ext uri="{FF2B5EF4-FFF2-40B4-BE49-F238E27FC236}">
              <a16:creationId xmlns:a16="http://schemas.microsoft.com/office/drawing/2014/main" id="{00000000-0008-0000-0600-0000D7020000}"/>
            </a:ext>
          </a:extLst>
        </xdr:cNvPr>
        <xdr:cNvSpPr txBox="1"/>
      </xdr:nvSpPr>
      <xdr:spPr>
        <a:xfrm>
          <a:off x="22212300" y="516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79248</xdr:rowOff>
    </xdr:from>
    <xdr:to>
      <xdr:col>116</xdr:col>
      <xdr:colOff>152400</xdr:colOff>
      <xdr:row>31</xdr:row>
      <xdr:rowOff>79248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5394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82186</xdr:rowOff>
    </xdr:from>
    <xdr:ext cx="378565" cy="259045"/>
    <xdr:sp macro="" textlink="">
      <xdr:nvSpPr>
        <xdr:cNvPr id="730" name="投資及び出資金平均値テキスト">
          <a:extLst>
            <a:ext uri="{FF2B5EF4-FFF2-40B4-BE49-F238E27FC236}">
              <a16:creationId xmlns:a16="http://schemas.microsoft.com/office/drawing/2014/main" id="{00000000-0008-0000-0600-0000DA020000}"/>
            </a:ext>
          </a:extLst>
        </xdr:cNvPr>
        <xdr:cNvSpPr txBox="1"/>
      </xdr:nvSpPr>
      <xdr:spPr>
        <a:xfrm>
          <a:off x="22212300" y="642583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59309</xdr:rowOff>
    </xdr:from>
    <xdr:to>
      <xdr:col>116</xdr:col>
      <xdr:colOff>114300</xdr:colOff>
      <xdr:row>38</xdr:row>
      <xdr:rowOff>160909</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21107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46990</xdr:rowOff>
    </xdr:from>
    <xdr:to>
      <xdr:col>112</xdr:col>
      <xdr:colOff>38100</xdr:colOff>
      <xdr:row>38</xdr:row>
      <xdr:rowOff>148590</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1272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165117</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34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136652</xdr:rowOff>
    </xdr:from>
    <xdr:to>
      <xdr:col>107</xdr:col>
      <xdr:colOff>101600</xdr:colOff>
      <xdr:row>39</xdr:row>
      <xdr:rowOff>66802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20383500" y="66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83329</xdr:rowOff>
    </xdr:from>
    <xdr:ext cx="378565"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20245017" y="64269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145796</xdr:rowOff>
    </xdr:from>
    <xdr:to>
      <xdr:col>102</xdr:col>
      <xdr:colOff>165100</xdr:colOff>
      <xdr:row>39</xdr:row>
      <xdr:rowOff>75946</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19494500" y="666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92473</xdr:rowOff>
    </xdr:from>
    <xdr:ext cx="378565"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9356017" y="64361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144145</xdr:rowOff>
    </xdr:from>
    <xdr:to>
      <xdr:col>98</xdr:col>
      <xdr:colOff>38100</xdr:colOff>
      <xdr:row>39</xdr:row>
      <xdr:rowOff>74295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8605500" y="66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90822</xdr:rowOff>
    </xdr:from>
    <xdr:ext cx="378565"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7017" y="6434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8" name="楕円 747">
          <a:extLst>
            <a:ext uri="{FF2B5EF4-FFF2-40B4-BE49-F238E27FC236}">
              <a16:creationId xmlns:a16="http://schemas.microsoft.com/office/drawing/2014/main" id="{00000000-0008-0000-0600-0000E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49" name="投資及び出資金該当値テキスト">
          <a:extLst>
            <a:ext uri="{FF2B5EF4-FFF2-40B4-BE49-F238E27FC236}">
              <a16:creationId xmlns:a16="http://schemas.microsoft.com/office/drawing/2014/main" id="{00000000-0008-0000-0600-0000ED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8" name="貸付金グラフ枠">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61656</xdr:rowOff>
    </xdr:from>
    <xdr:to>
      <xdr:col>116</xdr:col>
      <xdr:colOff>62864</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flipV="1">
          <a:off x="22159595" y="8634156"/>
          <a:ext cx="1269" cy="144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0" name="貸付金最小値テキスト">
          <a:extLst>
            <a:ext uri="{FF2B5EF4-FFF2-40B4-BE49-F238E27FC236}">
              <a16:creationId xmlns:a16="http://schemas.microsoft.com/office/drawing/2014/main" id="{00000000-0008-0000-0600-00000C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8333</xdr:rowOff>
    </xdr:from>
    <xdr:ext cx="534377" cy="259045"/>
    <xdr:sp macro="" textlink="">
      <xdr:nvSpPr>
        <xdr:cNvPr id="782" name="貸付金最大値テキスト">
          <a:extLst>
            <a:ext uri="{FF2B5EF4-FFF2-40B4-BE49-F238E27FC236}">
              <a16:creationId xmlns:a16="http://schemas.microsoft.com/office/drawing/2014/main" id="{00000000-0008-0000-0600-00000E030000}"/>
            </a:ext>
          </a:extLst>
        </xdr:cNvPr>
        <xdr:cNvSpPr txBox="1"/>
      </xdr:nvSpPr>
      <xdr:spPr>
        <a:xfrm>
          <a:off x="22212300" y="84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61656</xdr:rowOff>
    </xdr:from>
    <xdr:to>
      <xdr:col>116</xdr:col>
      <xdr:colOff>152400</xdr:colOff>
      <xdr:row>50</xdr:row>
      <xdr:rowOff>61656</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22072600" y="8634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120314</xdr:rowOff>
    </xdr:from>
    <xdr:to>
      <xdr:col>116</xdr:col>
      <xdr:colOff>63500</xdr:colOff>
      <xdr:row>57</xdr:row>
      <xdr:rowOff>135517</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1323300" y="9892964"/>
          <a:ext cx="838200" cy="15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96336</xdr:rowOff>
    </xdr:from>
    <xdr:ext cx="469744" cy="259045"/>
    <xdr:sp macro="" textlink="">
      <xdr:nvSpPr>
        <xdr:cNvPr id="785" name="貸付金平均値テキスト">
          <a:extLst>
            <a:ext uri="{FF2B5EF4-FFF2-40B4-BE49-F238E27FC236}">
              <a16:creationId xmlns:a16="http://schemas.microsoft.com/office/drawing/2014/main" id="{00000000-0008-0000-0600-000011030000}"/>
            </a:ext>
          </a:extLst>
        </xdr:cNvPr>
        <xdr:cNvSpPr txBox="1"/>
      </xdr:nvSpPr>
      <xdr:spPr>
        <a:xfrm>
          <a:off x="22212300" y="98689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117909</xdr:rowOff>
    </xdr:from>
    <xdr:to>
      <xdr:col>116</xdr:col>
      <xdr:colOff>114300</xdr:colOff>
      <xdr:row>58</xdr:row>
      <xdr:rowOff>48059</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21107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120314</xdr:rowOff>
    </xdr:from>
    <xdr:to>
      <xdr:col>111</xdr:col>
      <xdr:colOff>177800</xdr:colOff>
      <xdr:row>57</xdr:row>
      <xdr:rowOff>123996</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0434300" y="9892964"/>
          <a:ext cx="889000" cy="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63891</xdr:rowOff>
    </xdr:from>
    <xdr:to>
      <xdr:col>112</xdr:col>
      <xdr:colOff>38100</xdr:colOff>
      <xdr:row>57</xdr:row>
      <xdr:rowOff>165491</xdr:rowOff>
    </xdr:to>
    <xdr:sp macro="" textlink="">
      <xdr:nvSpPr>
        <xdr:cNvPr id="788" name="フローチャート: 判断 787">
          <a:extLst>
            <a:ext uri="{FF2B5EF4-FFF2-40B4-BE49-F238E27FC236}">
              <a16:creationId xmlns:a16="http://schemas.microsoft.com/office/drawing/2014/main" id="{00000000-0008-0000-0600-000014030000}"/>
            </a:ext>
          </a:extLst>
        </xdr:cNvPr>
        <xdr:cNvSpPr/>
      </xdr:nvSpPr>
      <xdr:spPr>
        <a:xfrm>
          <a:off x="21272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10568</xdr:rowOff>
    </xdr:from>
    <xdr:ext cx="469744"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21088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123996</xdr:rowOff>
    </xdr:from>
    <xdr:to>
      <xdr:col>107</xdr:col>
      <xdr:colOff>50800</xdr:colOff>
      <xdr:row>57</xdr:row>
      <xdr:rowOff>126075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19545300" y="9896646"/>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10193</xdr:rowOff>
    </xdr:from>
    <xdr:to>
      <xdr:col>107</xdr:col>
      <xdr:colOff>101600</xdr:colOff>
      <xdr:row>57</xdr:row>
      <xdr:rowOff>111793</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0383500" y="97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128320</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0167111" y="955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126075</xdr:rowOff>
    </xdr:from>
    <xdr:to>
      <xdr:col>102</xdr:col>
      <xdr:colOff>114300</xdr:colOff>
      <xdr:row>57</xdr:row>
      <xdr:rowOff>130076</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18656300" y="9898725"/>
          <a:ext cx="889000" cy="4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8844</xdr:rowOff>
    </xdr:from>
    <xdr:to>
      <xdr:col>102</xdr:col>
      <xdr:colOff>165100</xdr:colOff>
      <xdr:row>57</xdr:row>
      <xdr:rowOff>110444</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19494500" y="978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126971</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55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15656</xdr:rowOff>
    </xdr:from>
    <xdr:to>
      <xdr:col>98</xdr:col>
      <xdr:colOff>38100</xdr:colOff>
      <xdr:row>57</xdr:row>
      <xdr:rowOff>117256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18605500" y="9788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133783</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563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84717</xdr:rowOff>
    </xdr:from>
    <xdr:to>
      <xdr:col>116</xdr:col>
      <xdr:colOff>114300</xdr:colOff>
      <xdr:row>58</xdr:row>
      <xdr:rowOff>14867</xdr:rowOff>
    </xdr:to>
    <xdr:sp macro="" textlink="">
      <xdr:nvSpPr>
        <xdr:cNvPr id="803" name="楕円 802">
          <a:extLst>
            <a:ext uri="{FF2B5EF4-FFF2-40B4-BE49-F238E27FC236}">
              <a16:creationId xmlns:a16="http://schemas.microsoft.com/office/drawing/2014/main" id="{00000000-0008-0000-0600-000023030000}"/>
            </a:ext>
          </a:extLst>
        </xdr:cNvPr>
        <xdr:cNvSpPr/>
      </xdr:nvSpPr>
      <xdr:spPr>
        <a:xfrm>
          <a:off x="22110700" y="985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107594</xdr:rowOff>
    </xdr:from>
    <xdr:ext cx="469744" cy="259045"/>
    <xdr:sp macro="" textlink="">
      <xdr:nvSpPr>
        <xdr:cNvPr id="804" name="貸付金該当値テキスト">
          <a:extLst>
            <a:ext uri="{FF2B5EF4-FFF2-40B4-BE49-F238E27FC236}">
              <a16:creationId xmlns:a16="http://schemas.microsoft.com/office/drawing/2014/main" id="{00000000-0008-0000-0600-000024030000}"/>
            </a:ext>
          </a:extLst>
        </xdr:cNvPr>
        <xdr:cNvSpPr txBox="1"/>
      </xdr:nvSpPr>
      <xdr:spPr>
        <a:xfrm>
          <a:off x="22212300" y="970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69514</xdr:rowOff>
    </xdr:from>
    <xdr:to>
      <xdr:col>112</xdr:col>
      <xdr:colOff>38100</xdr:colOff>
      <xdr:row>57</xdr:row>
      <xdr:rowOff>171114</xdr:rowOff>
    </xdr:to>
    <xdr:sp macro="" textlink="">
      <xdr:nvSpPr>
        <xdr:cNvPr id="805" name="楕円 804">
          <a:extLst>
            <a:ext uri="{FF2B5EF4-FFF2-40B4-BE49-F238E27FC236}">
              <a16:creationId xmlns:a16="http://schemas.microsoft.com/office/drawing/2014/main" id="{00000000-0008-0000-0600-000025030000}"/>
            </a:ext>
          </a:extLst>
        </xdr:cNvPr>
        <xdr:cNvSpPr/>
      </xdr:nvSpPr>
      <xdr:spPr>
        <a:xfrm>
          <a:off x="21272500" y="984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162241</xdr:rowOff>
    </xdr:from>
    <xdr:ext cx="469744"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088428" y="993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73196</xdr:rowOff>
    </xdr:from>
    <xdr:to>
      <xdr:col>107</xdr:col>
      <xdr:colOff>101600</xdr:colOff>
      <xdr:row>58</xdr:row>
      <xdr:rowOff>3346</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0383500" y="984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165923</xdr:rowOff>
    </xdr:from>
    <xdr:ext cx="469744"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99428" y="993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75275</xdr:rowOff>
    </xdr:from>
    <xdr:to>
      <xdr:col>102</xdr:col>
      <xdr:colOff>165100</xdr:colOff>
      <xdr:row>58</xdr:row>
      <xdr:rowOff>5425</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19494500" y="984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168002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9940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79276</xdr:rowOff>
    </xdr:from>
    <xdr:to>
      <xdr:col>98</xdr:col>
      <xdr:colOff>38100</xdr:colOff>
      <xdr:row>58</xdr:row>
      <xdr:rowOff>9426</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18605500" y="985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553</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944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5" name="繰出金グラフ枠">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12819</xdr:rowOff>
    </xdr:from>
    <xdr:to>
      <xdr:col>116</xdr:col>
      <xdr:colOff>62864</xdr:colOff>
      <xdr:row>77</xdr:row>
      <xdr:rowOff>143700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flipV="1">
          <a:off x="22159595" y="12014319"/>
          <a:ext cx="1269" cy="1331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147527</xdr:rowOff>
    </xdr:from>
    <xdr:ext cx="534377" cy="259045"/>
    <xdr:sp macro="" textlink="">
      <xdr:nvSpPr>
        <xdr:cNvPr id="837" name="繰出金最小値テキスト">
          <a:extLst>
            <a:ext uri="{FF2B5EF4-FFF2-40B4-BE49-F238E27FC236}">
              <a16:creationId xmlns:a16="http://schemas.microsoft.com/office/drawing/2014/main" id="{00000000-0008-0000-0600-000045030000}"/>
            </a:ext>
          </a:extLst>
        </xdr:cNvPr>
        <xdr:cNvSpPr txBox="1"/>
      </xdr:nvSpPr>
      <xdr:spPr>
        <a:xfrm>
          <a:off x="22212300" y="13349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143700</xdr:rowOff>
    </xdr:from>
    <xdr:to>
      <xdr:col>116</xdr:col>
      <xdr:colOff>152400</xdr:colOff>
      <xdr:row>77</xdr:row>
      <xdr:rowOff>143700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22072600" y="13345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130946</xdr:rowOff>
    </xdr:from>
    <xdr:ext cx="599010" cy="259045"/>
    <xdr:sp macro="" textlink="">
      <xdr:nvSpPr>
        <xdr:cNvPr id="839" name="繰出金最大値テキスト">
          <a:extLst>
            <a:ext uri="{FF2B5EF4-FFF2-40B4-BE49-F238E27FC236}">
              <a16:creationId xmlns:a16="http://schemas.microsoft.com/office/drawing/2014/main" id="{00000000-0008-0000-0600-000047030000}"/>
            </a:ext>
          </a:extLst>
        </xdr:cNvPr>
        <xdr:cNvSpPr txBox="1"/>
      </xdr:nvSpPr>
      <xdr:spPr>
        <a:xfrm>
          <a:off x="22212300" y="1178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12819</xdr:rowOff>
    </xdr:from>
    <xdr:to>
      <xdr:col>116</xdr:col>
      <xdr:colOff>152400</xdr:colOff>
      <xdr:row>70</xdr:row>
      <xdr:rowOff>12819</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22072600" y="12014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118714</xdr:rowOff>
    </xdr:from>
    <xdr:to>
      <xdr:col>116</xdr:col>
      <xdr:colOff>63500</xdr:colOff>
      <xdr:row>76</xdr:row>
      <xdr:rowOff>121222</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21323300" y="12806014"/>
          <a:ext cx="838200" cy="34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70104</xdr:rowOff>
    </xdr:from>
    <xdr:ext cx="599010" cy="259045"/>
    <xdr:sp macro="" textlink="">
      <xdr:nvSpPr>
        <xdr:cNvPr id="842" name="繰出金平均値テキスト">
          <a:extLst>
            <a:ext uri="{FF2B5EF4-FFF2-40B4-BE49-F238E27FC236}">
              <a16:creationId xmlns:a16="http://schemas.microsoft.com/office/drawing/2014/main" id="{00000000-0008-0000-0600-00004A030000}"/>
            </a:ext>
          </a:extLst>
        </xdr:cNvPr>
        <xdr:cNvSpPr txBox="1"/>
      </xdr:nvSpPr>
      <xdr:spPr>
        <a:xfrm>
          <a:off x="22212300" y="125859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47227</xdr:rowOff>
    </xdr:from>
    <xdr:to>
      <xdr:col>116</xdr:col>
      <xdr:colOff>114300</xdr:colOff>
      <xdr:row>74</xdr:row>
      <xdr:rowOff>148827</xdr:rowOff>
    </xdr:to>
    <xdr:sp macro="" textlink="">
      <xdr:nvSpPr>
        <xdr:cNvPr id="843" name="フローチャート: 判断 842">
          <a:extLst>
            <a:ext uri="{FF2B5EF4-FFF2-40B4-BE49-F238E27FC236}">
              <a16:creationId xmlns:a16="http://schemas.microsoft.com/office/drawing/2014/main" id="{00000000-0008-0000-0600-00004B030000}"/>
            </a:ext>
          </a:extLst>
        </xdr:cNvPr>
        <xdr:cNvSpPr/>
      </xdr:nvSpPr>
      <xdr:spPr>
        <a:xfrm>
          <a:off x="22110700" y="1273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118714</xdr:rowOff>
    </xdr:from>
    <xdr:to>
      <xdr:col>111</xdr:col>
      <xdr:colOff>177800</xdr:colOff>
      <xdr:row>74</xdr:row>
      <xdr:rowOff>168024</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flipV="1">
          <a:off x="20434300" y="12806014"/>
          <a:ext cx="889000" cy="49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15062</xdr:rowOff>
    </xdr:from>
    <xdr:to>
      <xdr:col>112</xdr:col>
      <xdr:colOff>38100</xdr:colOff>
      <xdr:row>74</xdr:row>
      <xdr:rowOff>116662</xdr:rowOff>
    </xdr:to>
    <xdr:sp macro="" textlink="">
      <xdr:nvSpPr>
        <xdr:cNvPr id="845" name="フローチャート: 判断 844">
          <a:extLst>
            <a:ext uri="{FF2B5EF4-FFF2-40B4-BE49-F238E27FC236}">
              <a16:creationId xmlns:a16="http://schemas.microsoft.com/office/drawing/2014/main" id="{00000000-0008-0000-0600-00004D030000}"/>
            </a:ext>
          </a:extLst>
        </xdr:cNvPr>
        <xdr:cNvSpPr/>
      </xdr:nvSpPr>
      <xdr:spPr>
        <a:xfrm>
          <a:off x="21272500" y="12702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72</xdr:row>
      <xdr:rowOff>133189</xdr:rowOff>
    </xdr:from>
    <xdr:ext cx="599010"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21023795" y="12477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115857</xdr:rowOff>
    </xdr:from>
    <xdr:to>
      <xdr:col>107</xdr:col>
      <xdr:colOff>50800</xdr:colOff>
      <xdr:row>74</xdr:row>
      <xdr:rowOff>168024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9545300" y="12803157"/>
          <a:ext cx="889000" cy="5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31834</xdr:rowOff>
    </xdr:from>
    <xdr:to>
      <xdr:col>107</xdr:col>
      <xdr:colOff>101600</xdr:colOff>
      <xdr:row>74</xdr:row>
      <xdr:rowOff>133434</xdr:rowOff>
    </xdr:to>
    <xdr:sp macro="" textlink="">
      <xdr:nvSpPr>
        <xdr:cNvPr id="848" name="フローチャート: 判断 847">
          <a:extLst>
            <a:ext uri="{FF2B5EF4-FFF2-40B4-BE49-F238E27FC236}">
              <a16:creationId xmlns:a16="http://schemas.microsoft.com/office/drawing/2014/main" id="{00000000-0008-0000-0600-000050030000}"/>
            </a:ext>
          </a:extLst>
        </xdr:cNvPr>
        <xdr:cNvSpPr/>
      </xdr:nvSpPr>
      <xdr:spPr>
        <a:xfrm>
          <a:off x="20383500" y="12719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72</xdr:row>
      <xdr:rowOff>149961</xdr:rowOff>
    </xdr:from>
    <xdr:ext cx="59901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0134795" y="12494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103002</xdr:rowOff>
    </xdr:from>
    <xdr:to>
      <xdr:col>102</xdr:col>
      <xdr:colOff>114300</xdr:colOff>
      <xdr:row>74</xdr:row>
      <xdr:rowOff>115857</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656300" y="12790302"/>
          <a:ext cx="889000" cy="12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31879</xdr:rowOff>
    </xdr:from>
    <xdr:to>
      <xdr:col>102</xdr:col>
      <xdr:colOff>165100</xdr:colOff>
      <xdr:row>74</xdr:row>
      <xdr:rowOff>133479</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19494500" y="1271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72</xdr:row>
      <xdr:rowOff>150006</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5" y="12494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12891</xdr:rowOff>
    </xdr:from>
    <xdr:to>
      <xdr:col>98</xdr:col>
      <xdr:colOff>38100</xdr:colOff>
      <xdr:row>74</xdr:row>
      <xdr:rowOff>114491</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18605500" y="12700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72</xdr:row>
      <xdr:rowOff>131018</xdr:rowOff>
    </xdr:from>
    <xdr:ext cx="59901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56795" y="1247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70422</xdr:rowOff>
    </xdr:from>
    <xdr:to>
      <xdr:col>116</xdr:col>
      <xdr:colOff>114300</xdr:colOff>
      <xdr:row>77</xdr:row>
      <xdr:rowOff>572</xdr:rowOff>
    </xdr:to>
    <xdr:sp macro="" textlink="">
      <xdr:nvSpPr>
        <xdr:cNvPr id="860" name="楕円 859">
          <a:extLst>
            <a:ext uri="{FF2B5EF4-FFF2-40B4-BE49-F238E27FC236}">
              <a16:creationId xmlns:a16="http://schemas.microsoft.com/office/drawing/2014/main" id="{00000000-0008-0000-0600-00005C030000}"/>
            </a:ext>
          </a:extLst>
        </xdr:cNvPr>
        <xdr:cNvSpPr/>
      </xdr:nvSpPr>
      <xdr:spPr>
        <a:xfrm>
          <a:off x="22110700" y="1310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48849</xdr:rowOff>
    </xdr:from>
    <xdr:ext cx="534377" cy="259045"/>
    <xdr:sp macro="" textlink="">
      <xdr:nvSpPr>
        <xdr:cNvPr id="861" name="繰出金該当値テキスト">
          <a:extLst>
            <a:ext uri="{FF2B5EF4-FFF2-40B4-BE49-F238E27FC236}">
              <a16:creationId xmlns:a16="http://schemas.microsoft.com/office/drawing/2014/main" id="{00000000-0008-0000-0600-00005D030000}"/>
            </a:ext>
          </a:extLst>
        </xdr:cNvPr>
        <xdr:cNvSpPr txBox="1"/>
      </xdr:nvSpPr>
      <xdr:spPr>
        <a:xfrm>
          <a:off x="22212300" y="1307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67914</xdr:rowOff>
    </xdr:from>
    <xdr:to>
      <xdr:col>112</xdr:col>
      <xdr:colOff>38100</xdr:colOff>
      <xdr:row>74</xdr:row>
      <xdr:rowOff>169514</xdr:rowOff>
    </xdr:to>
    <xdr:sp macro="" textlink="">
      <xdr:nvSpPr>
        <xdr:cNvPr id="862" name="楕円 861">
          <a:extLst>
            <a:ext uri="{FF2B5EF4-FFF2-40B4-BE49-F238E27FC236}">
              <a16:creationId xmlns:a16="http://schemas.microsoft.com/office/drawing/2014/main" id="{00000000-0008-0000-0600-00005E030000}"/>
            </a:ext>
          </a:extLst>
        </xdr:cNvPr>
        <xdr:cNvSpPr/>
      </xdr:nvSpPr>
      <xdr:spPr>
        <a:xfrm>
          <a:off x="21272500" y="1275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160641</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23795" y="12847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117224</xdr:rowOff>
    </xdr:from>
    <xdr:to>
      <xdr:col>107</xdr:col>
      <xdr:colOff>101600</xdr:colOff>
      <xdr:row>75</xdr:row>
      <xdr:rowOff>47374</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0383500" y="12804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38501</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289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65057</xdr:rowOff>
    </xdr:from>
    <xdr:to>
      <xdr:col>102</xdr:col>
      <xdr:colOff>165100</xdr:colOff>
      <xdr:row>74</xdr:row>
      <xdr:rowOff>166657</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19494500" y="1275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157784</xdr:rowOff>
    </xdr:from>
    <xdr:ext cx="59901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45795" y="1284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52202</xdr:rowOff>
    </xdr:from>
    <xdr:to>
      <xdr:col>98</xdr:col>
      <xdr:colOff>38100</xdr:colOff>
      <xdr:row>74</xdr:row>
      <xdr:rowOff>153802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18605500" y="1273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144929</xdr:rowOff>
    </xdr:from>
    <xdr:ext cx="59901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56795" y="12832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4" name="前年度繰上充用金グラフ枠">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6" name="前年度繰上充用金最小値テキスト">
          <a:extLst>
            <a:ext uri="{FF2B5EF4-FFF2-40B4-BE49-F238E27FC236}">
              <a16:creationId xmlns:a16="http://schemas.microsoft.com/office/drawing/2014/main" id="{00000000-0008-0000-0600-00007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8" name="前年度繰上充用金最大値テキスト">
          <a:extLst>
            <a:ext uri="{FF2B5EF4-FFF2-40B4-BE49-F238E27FC236}">
              <a16:creationId xmlns:a16="http://schemas.microsoft.com/office/drawing/2014/main" id="{00000000-0008-0000-0600-00007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1" name="前年度繰上充用金平均値テキスト">
          <a:extLst>
            <a:ext uri="{FF2B5EF4-FFF2-40B4-BE49-F238E27FC236}">
              <a16:creationId xmlns:a16="http://schemas.microsoft.com/office/drawing/2014/main" id="{00000000-0008-0000-0600-00007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2" name="フローチャート: 判断 891">
          <a:extLst>
            <a:ext uri="{FF2B5EF4-FFF2-40B4-BE49-F238E27FC236}">
              <a16:creationId xmlns:a16="http://schemas.microsoft.com/office/drawing/2014/main" id="{00000000-0008-0000-0600-00007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4" name="フローチャート: 判断 893">
          <a:extLst>
            <a:ext uri="{FF2B5EF4-FFF2-40B4-BE49-F238E27FC236}">
              <a16:creationId xmlns:a16="http://schemas.microsoft.com/office/drawing/2014/main" id="{00000000-0008-0000-0600-00007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7" name="フローチャート: 判断 896">
          <a:extLst>
            <a:ext uri="{FF2B5EF4-FFF2-40B4-BE49-F238E27FC236}">
              <a16:creationId xmlns:a16="http://schemas.microsoft.com/office/drawing/2014/main" id="{00000000-0008-0000-0600-00008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楕円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0" name="前年度繰上充用金該当値テキスト">
          <a:extLst>
            <a:ext uri="{FF2B5EF4-FFF2-40B4-BE49-F238E27FC236}">
              <a16:creationId xmlns:a16="http://schemas.microsoft.com/office/drawing/2014/main" id="{00000000-0008-0000-0600-00008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1" name="楕円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0" name="正方形/長方形 919">
          <a:extLst>
            <a:ext uri="{FF2B5EF4-FFF2-40B4-BE49-F238E27FC236}">
              <a16:creationId xmlns:a16="http://schemas.microsoft.com/office/drawing/2014/main" id="{00000000-0008-0000-0600-00009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・歳出決算総額は、住民一人当たり</a:t>
          </a:r>
          <a:r>
            <a:rPr lang="en-US" altLang="ja-JP" sz="1100" baseline="0">
              <a:solidFill>
                <a:schemeClr val="dk1"/>
              </a:solidFill>
              <a:effectLst/>
              <a:latin typeface="+mn-lt"/>
              <a:ea typeface="+mn-ea"/>
              <a:cs typeface="+mn-cs"/>
            </a:rPr>
            <a:t>1,099</a:t>
          </a:r>
          <a:r>
            <a:rPr lang="ja-JP" altLang="ja-JP" sz="1100" baseline="0">
              <a:solidFill>
                <a:schemeClr val="dk1"/>
              </a:solidFill>
              <a:effectLst/>
              <a:latin typeface="+mn-lt"/>
              <a:ea typeface="+mn-ea"/>
              <a:cs typeface="+mn-cs"/>
            </a:rPr>
            <a:t>千円と昨年度から</a:t>
          </a:r>
          <a:r>
            <a:rPr lang="ja-JP" altLang="en-US" sz="1100" baseline="0">
              <a:solidFill>
                <a:schemeClr val="dk1"/>
              </a:solidFill>
              <a:effectLst/>
              <a:latin typeface="+mn-lt"/>
              <a:ea typeface="+mn-ea"/>
              <a:cs typeface="+mn-cs"/>
            </a:rPr>
            <a:t>減少</a:t>
          </a:r>
          <a:r>
            <a:rPr lang="ja-JP" altLang="ja-JP" sz="1100" baseline="0">
              <a:solidFill>
                <a:schemeClr val="dk1"/>
              </a:solidFill>
              <a:effectLst/>
              <a:latin typeface="+mn-lt"/>
              <a:ea typeface="+mn-ea"/>
              <a:cs typeface="+mn-cs"/>
            </a:rPr>
            <a:t>している。主な構成項目である人件費は、住民一人当た</a:t>
          </a:r>
          <a:r>
            <a:rPr lang="en-US" altLang="ja-JP" sz="1100" baseline="0">
              <a:solidFill>
                <a:schemeClr val="dk1"/>
              </a:solidFill>
              <a:effectLst/>
              <a:latin typeface="+mn-lt"/>
              <a:ea typeface="+mn-ea"/>
              <a:cs typeface="+mn-cs"/>
            </a:rPr>
            <a:t>202</a:t>
          </a:r>
          <a:r>
            <a:rPr lang="ja-JP" altLang="ja-JP" sz="1100" baseline="0">
              <a:solidFill>
                <a:schemeClr val="dk1"/>
              </a:solidFill>
              <a:effectLst/>
              <a:latin typeface="+mn-lt"/>
              <a:ea typeface="+mn-ea"/>
              <a:cs typeface="+mn-cs"/>
            </a:rPr>
            <a:t>千円となっており、</a:t>
          </a:r>
          <a:r>
            <a:rPr lang="ja-JP" altLang="en-US" sz="1100" baseline="0">
              <a:solidFill>
                <a:schemeClr val="dk1"/>
              </a:solidFill>
              <a:effectLst/>
              <a:latin typeface="+mn-lt"/>
              <a:ea typeface="+mn-ea"/>
              <a:cs typeface="+mn-cs"/>
            </a:rPr>
            <a:t>令和</a:t>
          </a:r>
          <a:r>
            <a:rPr lang="en-US" altLang="ja-JP" sz="1100" baseline="0">
              <a:solidFill>
                <a:schemeClr val="dk1"/>
              </a:solidFill>
              <a:effectLst/>
              <a:latin typeface="+mn-lt"/>
              <a:ea typeface="+mn-ea"/>
              <a:cs typeface="+mn-cs"/>
            </a:rPr>
            <a:t>2</a:t>
          </a:r>
          <a:r>
            <a:rPr lang="ja-JP" altLang="en-US" sz="1100" baseline="0">
              <a:solidFill>
                <a:schemeClr val="dk1"/>
              </a:solidFill>
              <a:effectLst/>
              <a:latin typeface="+mn-lt"/>
              <a:ea typeface="+mn-ea"/>
              <a:cs typeface="+mn-cs"/>
            </a:rPr>
            <a:t>年度から類似団体平均を上回って</a:t>
          </a:r>
          <a:r>
            <a:rPr lang="ja-JP" altLang="ja-JP" sz="1100" baseline="0">
              <a:solidFill>
                <a:schemeClr val="dk1"/>
              </a:solidFill>
              <a:effectLst/>
              <a:latin typeface="+mn-lt"/>
              <a:ea typeface="+mn-ea"/>
              <a:cs typeface="+mn-cs"/>
            </a:rPr>
            <a:t>上昇傾向にある。</a:t>
          </a:r>
          <a:endParaRPr lang="ja-JP" altLang="ja-JP" sz="1400">
            <a:effectLst/>
          </a:endParaRPr>
        </a:p>
        <a:p>
          <a:r>
            <a:rPr lang="ja-JP" altLang="ja-JP" sz="1100" baseline="0">
              <a:solidFill>
                <a:schemeClr val="dk1"/>
              </a:solidFill>
              <a:effectLst/>
              <a:latin typeface="+mn-lt"/>
              <a:ea typeface="+mn-ea"/>
              <a:cs typeface="+mn-cs"/>
            </a:rPr>
            <a:t>・補助費等は、木曽広域連合の大型事業</a:t>
          </a:r>
          <a:r>
            <a:rPr lang="ja-JP" altLang="en-US" sz="1100" baseline="0">
              <a:solidFill>
                <a:schemeClr val="dk1"/>
              </a:solidFill>
              <a:effectLst/>
              <a:latin typeface="+mn-lt"/>
              <a:ea typeface="+mn-ea"/>
              <a:cs typeface="+mn-cs"/>
            </a:rPr>
            <a:t>の完了に</a:t>
          </a:r>
          <a:r>
            <a:rPr lang="ja-JP" altLang="ja-JP" sz="1100" baseline="0">
              <a:solidFill>
                <a:schemeClr val="dk1"/>
              </a:solidFill>
              <a:effectLst/>
              <a:latin typeface="+mn-lt"/>
              <a:ea typeface="+mn-ea"/>
              <a:cs typeface="+mn-cs"/>
            </a:rPr>
            <a:t>伴う負担金</a:t>
          </a:r>
          <a:r>
            <a:rPr lang="ja-JP" altLang="en-US" sz="1100" baseline="0">
              <a:solidFill>
                <a:schemeClr val="dk1"/>
              </a:solidFill>
              <a:effectLst/>
              <a:latin typeface="+mn-lt"/>
              <a:ea typeface="+mn-ea"/>
              <a:cs typeface="+mn-cs"/>
            </a:rPr>
            <a:t>が減少したことから</a:t>
          </a:r>
          <a:r>
            <a:rPr lang="ja-JP" altLang="ja-JP" sz="1100" baseline="0">
              <a:solidFill>
                <a:schemeClr val="dk1"/>
              </a:solidFill>
              <a:effectLst/>
              <a:latin typeface="+mn-lt"/>
              <a:ea typeface="+mn-ea"/>
              <a:cs typeface="+mn-cs"/>
            </a:rPr>
            <a:t>住民一人当たり</a:t>
          </a:r>
          <a:r>
            <a:rPr lang="en-US" altLang="ja-JP" sz="1100" baseline="0">
              <a:solidFill>
                <a:schemeClr val="dk1"/>
              </a:solidFill>
              <a:effectLst/>
              <a:latin typeface="+mn-lt"/>
              <a:ea typeface="+mn-ea"/>
              <a:cs typeface="+mn-cs"/>
            </a:rPr>
            <a:t>208</a:t>
          </a:r>
          <a:r>
            <a:rPr lang="ja-JP" altLang="ja-JP" sz="1100" baseline="0">
              <a:solidFill>
                <a:schemeClr val="dk1"/>
              </a:solidFill>
              <a:effectLst/>
              <a:latin typeface="+mn-lt"/>
              <a:ea typeface="+mn-ea"/>
              <a:cs typeface="+mn-cs"/>
            </a:rPr>
            <a:t>千円とな</a:t>
          </a:r>
          <a:r>
            <a:rPr lang="ja-JP" altLang="en-US" sz="1100" baseline="0">
              <a:solidFill>
                <a:schemeClr val="dk1"/>
              </a:solidFill>
              <a:effectLst/>
              <a:latin typeface="+mn-lt"/>
              <a:ea typeface="+mn-ea"/>
              <a:cs typeface="+mn-cs"/>
            </a:rPr>
            <a:t>ったものの</a:t>
          </a:r>
          <a:r>
            <a:rPr lang="ja-JP" altLang="ja-JP" sz="1100" baseline="0">
              <a:solidFill>
                <a:schemeClr val="dk1"/>
              </a:solidFill>
              <a:effectLst/>
              <a:latin typeface="+mn-lt"/>
              <a:ea typeface="+mn-ea"/>
              <a:cs typeface="+mn-cs"/>
            </a:rPr>
            <a:t>、</a:t>
          </a:r>
          <a:r>
            <a:rPr lang="ja-JP" altLang="en-US" sz="1100" baseline="0">
              <a:solidFill>
                <a:schemeClr val="dk1"/>
              </a:solidFill>
              <a:effectLst/>
              <a:latin typeface="+mn-lt"/>
              <a:ea typeface="+mn-ea"/>
              <a:cs typeface="+mn-cs"/>
            </a:rPr>
            <a:t>依然</a:t>
          </a:r>
          <a:r>
            <a:rPr lang="ja-JP" altLang="ja-JP" sz="1100" baseline="0">
              <a:solidFill>
                <a:schemeClr val="dk1"/>
              </a:solidFill>
              <a:effectLst/>
              <a:latin typeface="+mn-lt"/>
              <a:ea typeface="+mn-ea"/>
              <a:cs typeface="+mn-cs"/>
            </a:rPr>
            <a:t>類似団体を上回</a:t>
          </a:r>
          <a:r>
            <a:rPr lang="ja-JP" altLang="en-US" sz="1100" baseline="0">
              <a:solidFill>
                <a:schemeClr val="dk1"/>
              </a:solidFill>
              <a:effectLst/>
              <a:latin typeface="+mn-lt"/>
              <a:ea typeface="+mn-ea"/>
              <a:cs typeface="+mn-cs"/>
            </a:rPr>
            <a:t>るり、高止まりのままとなっている。</a:t>
          </a:r>
          <a:endParaRPr lang="ja-JP" altLang="ja-JP" sz="1400">
            <a:effectLst/>
          </a:endParaRPr>
        </a:p>
        <a:p>
          <a:r>
            <a:rPr lang="ja-JP" altLang="ja-JP" sz="1100" baseline="0">
              <a:solidFill>
                <a:schemeClr val="dk1"/>
              </a:solidFill>
              <a:effectLst/>
              <a:latin typeface="+mn-lt"/>
              <a:ea typeface="+mn-ea"/>
              <a:cs typeface="+mn-cs"/>
            </a:rPr>
            <a:t>・扶助費は、新型コロナウイルスの影響などで通院の回数が抑制され、一時的に減少したもの</a:t>
          </a:r>
          <a:r>
            <a:rPr lang="ja-JP" altLang="en-US" sz="1100" baseline="0">
              <a:solidFill>
                <a:schemeClr val="dk1"/>
              </a:solidFill>
              <a:effectLst/>
              <a:latin typeface="+mn-lt"/>
              <a:ea typeface="+mn-ea"/>
              <a:cs typeface="+mn-cs"/>
            </a:rPr>
            <a:t>の、類似団体平均を大きく上回る状況となっている</a:t>
          </a:r>
          <a:r>
            <a:rPr lang="ja-JP" altLang="ja-JP" sz="1100" baseline="0">
              <a:solidFill>
                <a:schemeClr val="dk1"/>
              </a:solidFill>
              <a:effectLst/>
              <a:latin typeface="+mn-lt"/>
              <a:ea typeface="+mn-ea"/>
              <a:cs typeface="+mn-cs"/>
            </a:rPr>
            <a:t>。</a:t>
          </a:r>
          <a:endParaRPr lang="ja-JP" altLang="ja-JP" sz="1400">
            <a:effectLst/>
          </a:endParaRPr>
        </a:p>
        <a:p>
          <a:r>
            <a:rPr lang="ja-JP" altLang="ja-JP" sz="1100" baseline="0">
              <a:solidFill>
                <a:schemeClr val="dk1"/>
              </a:solidFill>
              <a:effectLst/>
              <a:latin typeface="+mn-lt"/>
              <a:ea typeface="+mn-ea"/>
              <a:cs typeface="+mn-cs"/>
            </a:rPr>
            <a:t>・普通建設事業費は住民一人当たり</a:t>
          </a:r>
          <a:r>
            <a:rPr lang="en-US" altLang="ja-JP" sz="1100" baseline="0">
              <a:solidFill>
                <a:schemeClr val="dk1"/>
              </a:solidFill>
              <a:effectLst/>
              <a:latin typeface="+mn-lt"/>
              <a:ea typeface="+mn-ea"/>
              <a:cs typeface="+mn-cs"/>
            </a:rPr>
            <a:t>178</a:t>
          </a:r>
          <a:r>
            <a:rPr lang="ja-JP" altLang="ja-JP" sz="1100" baseline="0">
              <a:solidFill>
                <a:schemeClr val="dk1"/>
              </a:solidFill>
              <a:effectLst/>
              <a:latin typeface="+mn-lt"/>
              <a:ea typeface="+mn-ea"/>
              <a:cs typeface="+mn-cs"/>
            </a:rPr>
            <a:t>千円となっており、類似団体と比較して一人当たりコストは低い水準にあるものの、施設耐震化事業等により費用は増加傾向であり、住民の一人当たりコストも大きく上昇している。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長野県南木曽町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3,970
3,935
215.93
4,554,519
4,364,535
154,787
2,732,836
4,029,520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17.7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144435</xdr:rowOff>
    </xdr:from>
    <xdr:to>
      <xdr:col>24</xdr:col>
      <xdr:colOff>62865</xdr:colOff>
      <xdr:row>38</xdr:row>
      <xdr:rowOff>48097</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16485"/>
          <a:ext cx="127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51924</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567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48097</xdr:rowOff>
    </xdr:from>
    <xdr:to>
      <xdr:col>24</xdr:col>
      <xdr:colOff>152400</xdr:colOff>
      <xdr:row>38</xdr:row>
      <xdr:rowOff>48097</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56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91112</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9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51,105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144435</xdr:rowOff>
    </xdr:from>
    <xdr:to>
      <xdr:col>24</xdr:col>
      <xdr:colOff>152400</xdr:colOff>
      <xdr:row>29</xdr:row>
      <xdr:rowOff>144435</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1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82223</xdr:rowOff>
    </xdr:from>
    <xdr:to>
      <xdr:col>24</xdr:col>
      <xdr:colOff>63500</xdr:colOff>
      <xdr:row>37</xdr:row>
      <xdr:rowOff>86469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25873"/>
          <a:ext cx="8382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96004</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096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73127</xdr:rowOff>
    </xdr:from>
    <xdr:to>
      <xdr:col>24</xdr:col>
      <xdr:colOff>114300</xdr:colOff>
      <xdr:row>37</xdr:row>
      <xdr:rowOff>3277</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24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80035</xdr:rowOff>
    </xdr:from>
    <xdr:to>
      <xdr:col>19</xdr:col>
      <xdr:colOff>177800</xdr:colOff>
      <xdr:row>37</xdr:row>
      <xdr:rowOff>86469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908300" y="6423685"/>
          <a:ext cx="889000" cy="6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26558</xdr:rowOff>
    </xdr:from>
    <xdr:to>
      <xdr:col>20</xdr:col>
      <xdr:colOff>38100</xdr:colOff>
      <xdr:row>36</xdr:row>
      <xdr:rowOff>128158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19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144685</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597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80035</xdr:rowOff>
    </xdr:from>
    <xdr:to>
      <xdr:col>15</xdr:col>
      <xdr:colOff>50800</xdr:colOff>
      <xdr:row>37</xdr:row>
      <xdr:rowOff>83660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423685"/>
          <a:ext cx="889000" cy="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7714</xdr:rowOff>
    </xdr:from>
    <xdr:to>
      <xdr:col>15</xdr:col>
      <xdr:colOff>101600</xdr:colOff>
      <xdr:row>36</xdr:row>
      <xdr:rowOff>109314</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17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125841</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595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83660</xdr:rowOff>
    </xdr:from>
    <xdr:to>
      <xdr:col>10</xdr:col>
      <xdr:colOff>114300</xdr:colOff>
      <xdr:row>37</xdr:row>
      <xdr:rowOff>87840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427310"/>
          <a:ext cx="889000" cy="4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16956</xdr:rowOff>
    </xdr:from>
    <xdr:to>
      <xdr:col>10</xdr:col>
      <xdr:colOff>165100</xdr:colOff>
      <xdr:row>36</xdr:row>
      <xdr:rowOff>118556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189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135083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5964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30901</xdr:rowOff>
    </xdr:from>
    <xdr:to>
      <xdr:col>6</xdr:col>
      <xdr:colOff>38100</xdr:colOff>
      <xdr:row>36</xdr:row>
      <xdr:rowOff>132501</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20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149028</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5978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31423</xdr:rowOff>
    </xdr:from>
    <xdr:to>
      <xdr:col>24</xdr:col>
      <xdr:colOff>114300</xdr:colOff>
      <xdr:row>37</xdr:row>
      <xdr:rowOff>133023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37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9850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5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35669</xdr:rowOff>
    </xdr:from>
    <xdr:to>
      <xdr:col>20</xdr:col>
      <xdr:colOff>38100</xdr:colOff>
      <xdr:row>37</xdr:row>
      <xdr:rowOff>137269</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379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128396</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472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29235</xdr:rowOff>
    </xdr:from>
    <xdr:to>
      <xdr:col>15</xdr:col>
      <xdr:colOff>101600</xdr:colOff>
      <xdr:row>37</xdr:row>
      <xdr:rowOff>130835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37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121962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46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32860</xdr:rowOff>
    </xdr:from>
    <xdr:to>
      <xdr:col>10</xdr:col>
      <xdr:colOff>165100</xdr:colOff>
      <xdr:row>37</xdr:row>
      <xdr:rowOff>134460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376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125587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46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37040</xdr:rowOff>
    </xdr:from>
    <xdr:to>
      <xdr:col>6</xdr:col>
      <xdr:colOff>38100</xdr:colOff>
      <xdr:row>37</xdr:row>
      <xdr:rowOff>138640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38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129767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47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132644</xdr:rowOff>
    </xdr:from>
    <xdr:to>
      <xdr:col>24</xdr:col>
      <xdr:colOff>62865</xdr:colOff>
      <xdr:row>58</xdr:row>
      <xdr:rowOff>85311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33694"/>
          <a:ext cx="1270" cy="1495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89138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33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85311</xdr:rowOff>
    </xdr:from>
    <xdr:to>
      <xdr:col>24</xdr:col>
      <xdr:colOff>152400</xdr:colOff>
      <xdr:row>58</xdr:row>
      <xdr:rowOff>85311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29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79321</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089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132644</xdr:rowOff>
    </xdr:from>
    <xdr:to>
      <xdr:col>24</xdr:col>
      <xdr:colOff>152400</xdr:colOff>
      <xdr:row>49</xdr:row>
      <xdr:rowOff>132644</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3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53796</xdr:rowOff>
    </xdr:from>
    <xdr:to>
      <xdr:col>24</xdr:col>
      <xdr:colOff>63500</xdr:colOff>
      <xdr:row>57</xdr:row>
      <xdr:rowOff>108781</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54996"/>
          <a:ext cx="838200" cy="2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168505</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426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145628</xdr:rowOff>
    </xdr:from>
    <xdr:to>
      <xdr:col>24</xdr:col>
      <xdr:colOff>114300</xdr:colOff>
      <xdr:row>56</xdr:row>
      <xdr:rowOff>75778</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57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53796</xdr:rowOff>
    </xdr:from>
    <xdr:to>
      <xdr:col>19</xdr:col>
      <xdr:colOff>177800</xdr:colOff>
      <xdr:row>58</xdr:row>
      <xdr:rowOff>27748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654996"/>
          <a:ext cx="889000" cy="316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141656</xdr:rowOff>
    </xdr:from>
    <xdr:to>
      <xdr:col>20</xdr:col>
      <xdr:colOff>38100</xdr:colOff>
      <xdr:row>56</xdr:row>
      <xdr:rowOff>71806</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57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88333</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9346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27748</xdr:rowOff>
    </xdr:from>
    <xdr:to>
      <xdr:col>15</xdr:col>
      <xdr:colOff>50800</xdr:colOff>
      <xdr:row>58</xdr:row>
      <xdr:rowOff>53408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71848"/>
          <a:ext cx="889000" cy="2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27579</xdr:rowOff>
    </xdr:from>
    <xdr:to>
      <xdr:col>15</xdr:col>
      <xdr:colOff>101600</xdr:colOff>
      <xdr:row>57</xdr:row>
      <xdr:rowOff>129179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0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145706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575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163440</xdr:rowOff>
    </xdr:from>
    <xdr:to>
      <xdr:col>10</xdr:col>
      <xdr:colOff>114300</xdr:colOff>
      <xdr:row>58</xdr:row>
      <xdr:rowOff>53408</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36090"/>
          <a:ext cx="889000" cy="61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137440</xdr:rowOff>
    </xdr:from>
    <xdr:to>
      <xdr:col>10</xdr:col>
      <xdr:colOff>165100</xdr:colOff>
      <xdr:row>57</xdr:row>
      <xdr:rowOff>67590</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73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84117</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51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135290</xdr:rowOff>
    </xdr:from>
    <xdr:to>
      <xdr:col>6</xdr:col>
      <xdr:colOff>38100</xdr:colOff>
      <xdr:row>57</xdr:row>
      <xdr:rowOff>65440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736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81967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511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57981</xdr:rowOff>
    </xdr:from>
    <xdr:to>
      <xdr:col>24</xdr:col>
      <xdr:colOff>114300</xdr:colOff>
      <xdr:row>57</xdr:row>
      <xdr:rowOff>159581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3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36408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809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2996</xdr:rowOff>
    </xdr:from>
    <xdr:to>
      <xdr:col>20</xdr:col>
      <xdr:colOff>38100</xdr:colOff>
      <xdr:row>56</xdr:row>
      <xdr:rowOff>104596</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6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95723</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96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148398</xdr:rowOff>
    </xdr:from>
    <xdr:to>
      <xdr:col>15</xdr:col>
      <xdr:colOff>101600</xdr:colOff>
      <xdr:row>58</xdr:row>
      <xdr:rowOff>78548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21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69675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137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2608</xdr:rowOff>
    </xdr:from>
    <xdr:to>
      <xdr:col>10</xdr:col>
      <xdr:colOff>165100</xdr:colOff>
      <xdr:row>58</xdr:row>
      <xdr:rowOff>104208</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4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95335</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394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112640</xdr:rowOff>
    </xdr:from>
    <xdr:to>
      <xdr:col>6</xdr:col>
      <xdr:colOff>38100</xdr:colOff>
      <xdr:row>58</xdr:row>
      <xdr:rowOff>42790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8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33917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978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111262</xdr:rowOff>
    </xdr:from>
    <xdr:to>
      <xdr:col>24</xdr:col>
      <xdr:colOff>62865</xdr:colOff>
      <xdr:row>77</xdr:row>
      <xdr:rowOff>464</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112762"/>
          <a:ext cx="1270" cy="108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4291</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205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464</xdr:rowOff>
    </xdr:from>
    <xdr:to>
      <xdr:col>24</xdr:col>
      <xdr:colOff>152400</xdr:colOff>
      <xdr:row>77</xdr:row>
      <xdr:rowOff>464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202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57939</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8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406,220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111262</xdr:rowOff>
    </xdr:from>
    <xdr:to>
      <xdr:col>24</xdr:col>
      <xdr:colOff>152400</xdr:colOff>
      <xdr:row>70</xdr:row>
      <xdr:rowOff>111262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112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61226</xdr:rowOff>
    </xdr:from>
    <xdr:to>
      <xdr:col>24</xdr:col>
      <xdr:colOff>63500</xdr:colOff>
      <xdr:row>76</xdr:row>
      <xdr:rowOff>19008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2919976"/>
          <a:ext cx="838200" cy="12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120656</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636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97779</xdr:rowOff>
    </xdr:from>
    <xdr:to>
      <xdr:col>24</xdr:col>
      <xdr:colOff>114300</xdr:colOff>
      <xdr:row>75</xdr:row>
      <xdr:rowOff>27929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19008</xdr:rowOff>
    </xdr:from>
    <xdr:to>
      <xdr:col>19</xdr:col>
      <xdr:colOff>177800</xdr:colOff>
      <xdr:row>76</xdr:row>
      <xdr:rowOff>30035</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3049208"/>
          <a:ext cx="889000" cy="1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37104</xdr:rowOff>
    </xdr:from>
    <xdr:to>
      <xdr:col>20</xdr:col>
      <xdr:colOff>38100</xdr:colOff>
      <xdr:row>75</xdr:row>
      <xdr:rowOff>138704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155231</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6710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30035</xdr:rowOff>
    </xdr:from>
    <xdr:to>
      <xdr:col>15</xdr:col>
      <xdr:colOff>50800</xdr:colOff>
      <xdr:row>76</xdr:row>
      <xdr:rowOff>80877</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060235"/>
          <a:ext cx="889000" cy="50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123496</xdr:rowOff>
    </xdr:from>
    <xdr:to>
      <xdr:col>15</xdr:col>
      <xdr:colOff>101600</xdr:colOff>
      <xdr:row>76</xdr:row>
      <xdr:rowOff>53646</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70173</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80877</xdr:rowOff>
    </xdr:from>
    <xdr:to>
      <xdr:col>10</xdr:col>
      <xdr:colOff>114300</xdr:colOff>
      <xdr:row>76</xdr:row>
      <xdr:rowOff>109621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11077"/>
          <a:ext cx="889000" cy="28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33141</xdr:rowOff>
    </xdr:from>
    <xdr:to>
      <xdr:col>10</xdr:col>
      <xdr:colOff>165100</xdr:colOff>
      <xdr:row>76</xdr:row>
      <xdr:rowOff>134741</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125868</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31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163973</xdr:rowOff>
    </xdr:from>
    <xdr:to>
      <xdr:col>6</xdr:col>
      <xdr:colOff>38100</xdr:colOff>
      <xdr:row>76</xdr:row>
      <xdr:rowOff>94123</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110649</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10426</xdr:rowOff>
    </xdr:from>
    <xdr:to>
      <xdr:col>24</xdr:col>
      <xdr:colOff>114300</xdr:colOff>
      <xdr:row>75</xdr:row>
      <xdr:rowOff>112026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86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160303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84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139658</xdr:rowOff>
    </xdr:from>
    <xdr:to>
      <xdr:col>20</xdr:col>
      <xdr:colOff>38100</xdr:colOff>
      <xdr:row>76</xdr:row>
      <xdr:rowOff>69808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998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60935</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091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150685</xdr:rowOff>
    </xdr:from>
    <xdr:to>
      <xdr:col>15</xdr:col>
      <xdr:colOff>101600</xdr:colOff>
      <xdr:row>76</xdr:row>
      <xdr:rowOff>80835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00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71962</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02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30077</xdr:rowOff>
    </xdr:from>
    <xdr:to>
      <xdr:col>10</xdr:col>
      <xdr:colOff>165100</xdr:colOff>
      <xdr:row>76</xdr:row>
      <xdr:rowOff>131677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060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148203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283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58821</xdr:rowOff>
    </xdr:from>
    <xdr:to>
      <xdr:col>6</xdr:col>
      <xdr:colOff>38100</xdr:colOff>
      <xdr:row>76</xdr:row>
      <xdr:rowOff>160421</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089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151548</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1817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120664</xdr:rowOff>
    </xdr:from>
    <xdr:to>
      <xdr:col>24</xdr:col>
      <xdr:colOff>62865</xdr:colOff>
      <xdr:row>98</xdr:row>
      <xdr:rowOff>127402</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379714"/>
          <a:ext cx="1270" cy="1549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131229</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33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127402</xdr:rowOff>
    </xdr:from>
    <xdr:to>
      <xdr:col>24</xdr:col>
      <xdr:colOff>152400</xdr:colOff>
      <xdr:row>98</xdr:row>
      <xdr:rowOff>127402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29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67341</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154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859,993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120664</xdr:rowOff>
    </xdr:from>
    <xdr:to>
      <xdr:col>24</xdr:col>
      <xdr:colOff>152400</xdr:colOff>
      <xdr:row>89</xdr:row>
      <xdr:rowOff>120664</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379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78251</xdr:rowOff>
    </xdr:from>
    <xdr:to>
      <xdr:col>24</xdr:col>
      <xdr:colOff>63500</xdr:colOff>
      <xdr:row>98</xdr:row>
      <xdr:rowOff>87740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880351"/>
          <a:ext cx="838200" cy="9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115571</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5747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92694</xdr:rowOff>
    </xdr:from>
    <xdr:to>
      <xdr:col>24</xdr:col>
      <xdr:colOff>114300</xdr:colOff>
      <xdr:row>98</xdr:row>
      <xdr:rowOff>22844</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2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87740</xdr:rowOff>
    </xdr:from>
    <xdr:to>
      <xdr:col>19</xdr:col>
      <xdr:colOff>177800</xdr:colOff>
      <xdr:row>98</xdr:row>
      <xdr:rowOff>98992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89840"/>
          <a:ext cx="889000" cy="1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133041</xdr:rowOff>
    </xdr:from>
    <xdr:to>
      <xdr:col>20</xdr:col>
      <xdr:colOff>38100</xdr:colOff>
      <xdr:row>98</xdr:row>
      <xdr:rowOff>63191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79718</xdr:rowOff>
    </xdr:from>
    <xdr:ext cx="599010"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497795" y="16538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79950</xdr:rowOff>
    </xdr:from>
    <xdr:to>
      <xdr:col>15</xdr:col>
      <xdr:colOff>50800</xdr:colOff>
      <xdr:row>98</xdr:row>
      <xdr:rowOff>98992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82050"/>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160052</xdr:rowOff>
    </xdr:from>
    <xdr:to>
      <xdr:col>15</xdr:col>
      <xdr:colOff>101600</xdr:colOff>
      <xdr:row>98</xdr:row>
      <xdr:rowOff>90202</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106729</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333</xdr:rowOff>
    </xdr:from>
    <xdr:to>
      <xdr:col>10</xdr:col>
      <xdr:colOff>114300</xdr:colOff>
      <xdr:row>98</xdr:row>
      <xdr:rowOff>79950</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02433"/>
          <a:ext cx="889000" cy="79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4790</xdr:rowOff>
    </xdr:from>
    <xdr:to>
      <xdr:col>10</xdr:col>
      <xdr:colOff>165100</xdr:colOff>
      <xdr:row>98</xdr:row>
      <xdr:rowOff>106390</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122917</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5358</xdr:rowOff>
    </xdr:from>
    <xdr:to>
      <xdr:col>6</xdr:col>
      <xdr:colOff>38100</xdr:colOff>
      <xdr:row>98</xdr:row>
      <xdr:rowOff>106958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98085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90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27451</xdr:rowOff>
    </xdr:from>
    <xdr:to>
      <xdr:col>24</xdr:col>
      <xdr:colOff>114300</xdr:colOff>
      <xdr:row>98</xdr:row>
      <xdr:rowOff>129051</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29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113828</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44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36940</xdr:rowOff>
    </xdr:from>
    <xdr:to>
      <xdr:col>20</xdr:col>
      <xdr:colOff>38100</xdr:colOff>
      <xdr:row>98</xdr:row>
      <xdr:rowOff>138540</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3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129667</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3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48192</xdr:rowOff>
    </xdr:from>
    <xdr:to>
      <xdr:col>15</xdr:col>
      <xdr:colOff>101600</xdr:colOff>
      <xdr:row>98</xdr:row>
      <xdr:rowOff>149792</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5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140919</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4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29150</xdr:rowOff>
    </xdr:from>
    <xdr:to>
      <xdr:col>10</xdr:col>
      <xdr:colOff>165100</xdr:colOff>
      <xdr:row>98</xdr:row>
      <xdr:rowOff>130750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3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121877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23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120983</xdr:rowOff>
    </xdr:from>
    <xdr:to>
      <xdr:col>6</xdr:col>
      <xdr:colOff>38100</xdr:colOff>
      <xdr:row>98</xdr:row>
      <xdr:rowOff>51133</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751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67660</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30795" y="1652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41021</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55971"/>
          <a:ext cx="1270" cy="1375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159148</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31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41021</xdr:rowOff>
    </xdr:from>
    <xdr:to>
      <xdr:col>55</xdr:col>
      <xdr:colOff>88900</xdr:colOff>
      <xdr:row>31</xdr:row>
      <xdr:rowOff>41021</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55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120015</xdr:rowOff>
    </xdr:from>
    <xdr:to>
      <xdr:col>55</xdr:col>
      <xdr:colOff>0</xdr:colOff>
      <xdr:row>38</xdr:row>
      <xdr:rowOff>121031</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35115"/>
          <a:ext cx="838200" cy="1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85615</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29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62738</xdr:rowOff>
    </xdr:from>
    <xdr:to>
      <xdr:col>55</xdr:col>
      <xdr:colOff>50800</xdr:colOff>
      <xdr:row>38</xdr:row>
      <xdr:rowOff>164338</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77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121031</xdr:rowOff>
    </xdr:from>
    <xdr:to>
      <xdr:col>50</xdr:col>
      <xdr:colOff>114300</xdr:colOff>
      <xdr:row>38</xdr:row>
      <xdr:rowOff>122428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8750300" y="6636131"/>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5461</xdr:rowOff>
    </xdr:from>
    <xdr:to>
      <xdr:col>50</xdr:col>
      <xdr:colOff>165100</xdr:colOff>
      <xdr:row>38</xdr:row>
      <xdr:rowOff>107061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123588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29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122428</xdr:rowOff>
    </xdr:from>
    <xdr:to>
      <xdr:col>45</xdr:col>
      <xdr:colOff>177800</xdr:colOff>
      <xdr:row>38</xdr:row>
      <xdr:rowOff>124206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37528"/>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31877</xdr:rowOff>
    </xdr:from>
    <xdr:to>
      <xdr:col>46</xdr:col>
      <xdr:colOff>38100</xdr:colOff>
      <xdr:row>38</xdr:row>
      <xdr:rowOff>133477</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150004</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124206</xdr:rowOff>
    </xdr:from>
    <xdr:to>
      <xdr:col>41</xdr:col>
      <xdr:colOff>50800</xdr:colOff>
      <xdr:row>38</xdr:row>
      <xdr:rowOff>125857</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6972300" y="6639306"/>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32893</xdr:rowOff>
    </xdr:from>
    <xdr:to>
      <xdr:col>41</xdr:col>
      <xdr:colOff>101600</xdr:colOff>
      <xdr:row>38</xdr:row>
      <xdr:rowOff>134493</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151020</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3556</xdr:rowOff>
    </xdr:from>
    <xdr:to>
      <xdr:col>36</xdr:col>
      <xdr:colOff>165100</xdr:colOff>
      <xdr:row>38</xdr:row>
      <xdr:rowOff>105156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121683</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69215</xdr:rowOff>
    </xdr:from>
    <xdr:to>
      <xdr:col>55</xdr:col>
      <xdr:colOff>50800</xdr:colOff>
      <xdr:row>38</xdr:row>
      <xdr:rowOff>170815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58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41165</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56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70231</xdr:rowOff>
    </xdr:from>
    <xdr:to>
      <xdr:col>50</xdr:col>
      <xdr:colOff>165100</xdr:colOff>
      <xdr:row>39</xdr:row>
      <xdr:rowOff>381</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58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162958</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678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71628</xdr:rowOff>
    </xdr:from>
    <xdr:to>
      <xdr:col>46</xdr:col>
      <xdr:colOff>38100</xdr:colOff>
      <xdr:row>39</xdr:row>
      <xdr:rowOff>1778</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5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164355</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6794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73406</xdr:rowOff>
    </xdr:from>
    <xdr:to>
      <xdr:col>41</xdr:col>
      <xdr:colOff>101600</xdr:colOff>
      <xdr:row>39</xdr:row>
      <xdr:rowOff>3556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166133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681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75057</xdr:rowOff>
    </xdr:from>
    <xdr:to>
      <xdr:col>36</xdr:col>
      <xdr:colOff>165100</xdr:colOff>
      <xdr:row>39</xdr:row>
      <xdr:rowOff>5207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5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167784</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682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133734</xdr:rowOff>
    </xdr:from>
    <xdr:to>
      <xdr:col>54</xdr:col>
      <xdr:colOff>189865</xdr:colOff>
      <xdr:row>59</xdr:row>
      <xdr:rowOff>91270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06234"/>
          <a:ext cx="1270" cy="150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95097</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21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91270</xdr:rowOff>
    </xdr:from>
    <xdr:to>
      <xdr:col>55</xdr:col>
      <xdr:colOff>88900</xdr:colOff>
      <xdr:row>59</xdr:row>
      <xdr:rowOff>91270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20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80411</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8146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1,385,481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133734</xdr:rowOff>
    </xdr:from>
    <xdr:to>
      <xdr:col>55</xdr:col>
      <xdr:colOff>88900</xdr:colOff>
      <xdr:row>50</xdr:row>
      <xdr:rowOff>133734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0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8652</xdr:rowOff>
    </xdr:from>
    <xdr:to>
      <xdr:col>55</xdr:col>
      <xdr:colOff>0</xdr:colOff>
      <xdr:row>59</xdr:row>
      <xdr:rowOff>43713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10124202"/>
          <a:ext cx="838200" cy="3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72424</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8450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49547</xdr:rowOff>
    </xdr:from>
    <xdr:to>
      <xdr:col>55</xdr:col>
      <xdr:colOff>50800</xdr:colOff>
      <xdr:row>58</xdr:row>
      <xdr:rowOff>151147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93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8652</xdr:rowOff>
    </xdr:from>
    <xdr:to>
      <xdr:col>50</xdr:col>
      <xdr:colOff>114300</xdr:colOff>
      <xdr:row>59</xdr:row>
      <xdr:rowOff>30163</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10124202"/>
          <a:ext cx="889000" cy="21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73349</xdr:rowOff>
    </xdr:from>
    <xdr:to>
      <xdr:col>50</xdr:col>
      <xdr:colOff>165100</xdr:colOff>
      <xdr:row>59</xdr:row>
      <xdr:rowOff>3499</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10017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20026</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9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30163</xdr:rowOff>
    </xdr:from>
    <xdr:to>
      <xdr:col>45</xdr:col>
      <xdr:colOff>177800</xdr:colOff>
      <xdr:row>59</xdr:row>
      <xdr:rowOff>35226</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145713"/>
          <a:ext cx="889000" cy="5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89727</xdr:rowOff>
    </xdr:from>
    <xdr:to>
      <xdr:col>46</xdr:col>
      <xdr:colOff>38100</xdr:colOff>
      <xdr:row>59</xdr:row>
      <xdr:rowOff>19877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100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36404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809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35226</xdr:rowOff>
    </xdr:from>
    <xdr:to>
      <xdr:col>41</xdr:col>
      <xdr:colOff>50800</xdr:colOff>
      <xdr:row>59</xdr:row>
      <xdr:rowOff>37298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150776"/>
          <a:ext cx="889000" cy="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103150</xdr:rowOff>
    </xdr:from>
    <xdr:to>
      <xdr:col>41</xdr:col>
      <xdr:colOff>101600</xdr:colOff>
      <xdr:row>59</xdr:row>
      <xdr:rowOff>33300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49827</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822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100431</xdr:rowOff>
    </xdr:from>
    <xdr:to>
      <xdr:col>36</xdr:col>
      <xdr:colOff>165100</xdr:colOff>
      <xdr:row>59</xdr:row>
      <xdr:rowOff>30581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47108</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672795" y="98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164363</xdr:rowOff>
    </xdr:from>
    <xdr:to>
      <xdr:col>55</xdr:col>
      <xdr:colOff>50800</xdr:colOff>
      <xdr:row>59</xdr:row>
      <xdr:rowOff>94513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10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79290</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1002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129302</xdr:rowOff>
    </xdr:from>
    <xdr:to>
      <xdr:col>50</xdr:col>
      <xdr:colOff>165100</xdr:colOff>
      <xdr:row>59</xdr:row>
      <xdr:rowOff>59452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50579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16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150813</xdr:rowOff>
    </xdr:from>
    <xdr:to>
      <xdr:col>46</xdr:col>
      <xdr:colOff>38100</xdr:colOff>
      <xdr:row>59</xdr:row>
      <xdr:rowOff>80963</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1009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72090</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1018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155876</xdr:rowOff>
    </xdr:from>
    <xdr:to>
      <xdr:col>41</xdr:col>
      <xdr:colOff>101600</xdr:colOff>
      <xdr:row>59</xdr:row>
      <xdr:rowOff>86026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9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77153</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9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157948</xdr:rowOff>
    </xdr:from>
    <xdr:to>
      <xdr:col>36</xdr:col>
      <xdr:colOff>165100</xdr:colOff>
      <xdr:row>59</xdr:row>
      <xdr:rowOff>88098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10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79225</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9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68600</xdr:rowOff>
    </xdr:from>
    <xdr:to>
      <xdr:col>54</xdr:col>
      <xdr:colOff>189865</xdr:colOff>
      <xdr:row>78</xdr:row>
      <xdr:rowOff>114993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70100"/>
          <a:ext cx="1270" cy="1417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118820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91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114993</xdr:rowOff>
    </xdr:from>
    <xdr:to>
      <xdr:col>55</xdr:col>
      <xdr:colOff>88900</xdr:colOff>
      <xdr:row>78</xdr:row>
      <xdr:rowOff>114993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88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15277</xdr:rowOff>
    </xdr:from>
    <xdr:ext cx="599010"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845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315,551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68600</xdr:rowOff>
    </xdr:from>
    <xdr:to>
      <xdr:col>55</xdr:col>
      <xdr:colOff>88900</xdr:colOff>
      <xdr:row>70</xdr:row>
      <xdr:rowOff>68600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70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95796</xdr:rowOff>
    </xdr:from>
    <xdr:to>
      <xdr:col>55</xdr:col>
      <xdr:colOff>0</xdr:colOff>
      <xdr:row>77</xdr:row>
      <xdr:rowOff>160818</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9639300" y="13297446"/>
          <a:ext cx="838200" cy="6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148961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007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126084</xdr:rowOff>
    </xdr:from>
    <xdr:to>
      <xdr:col>55</xdr:col>
      <xdr:colOff>50800</xdr:colOff>
      <xdr:row>77</xdr:row>
      <xdr:rowOff>56234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15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95796</xdr:rowOff>
    </xdr:from>
    <xdr:to>
      <xdr:col>50</xdr:col>
      <xdr:colOff>114300</xdr:colOff>
      <xdr:row>78</xdr:row>
      <xdr:rowOff>1448</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297446"/>
          <a:ext cx="889000" cy="7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139133</xdr:rowOff>
    </xdr:from>
    <xdr:to>
      <xdr:col>50</xdr:col>
      <xdr:colOff>165100</xdr:colOff>
      <xdr:row>77</xdr:row>
      <xdr:rowOff>69283</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16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85810</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944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140345</xdr:rowOff>
    </xdr:from>
    <xdr:to>
      <xdr:col>45</xdr:col>
      <xdr:colOff>177800</xdr:colOff>
      <xdr:row>78</xdr:row>
      <xdr:rowOff>1448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7861300" y="13341995"/>
          <a:ext cx="889000" cy="3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52822</xdr:rowOff>
    </xdr:from>
    <xdr:to>
      <xdr:col>46</xdr:col>
      <xdr:colOff>38100</xdr:colOff>
      <xdr:row>77</xdr:row>
      <xdr:rowOff>154422</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5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170949</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29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140345</xdr:rowOff>
    </xdr:from>
    <xdr:to>
      <xdr:col>41</xdr:col>
      <xdr:colOff>50800</xdr:colOff>
      <xdr:row>77</xdr:row>
      <xdr:rowOff>163570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341995"/>
          <a:ext cx="889000" cy="2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37570</xdr:rowOff>
    </xdr:from>
    <xdr:to>
      <xdr:col>41</xdr:col>
      <xdr:colOff>101600</xdr:colOff>
      <xdr:row>77</xdr:row>
      <xdr:rowOff>139170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23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155697</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014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164278</xdr:rowOff>
    </xdr:from>
    <xdr:to>
      <xdr:col>36</xdr:col>
      <xdr:colOff>165100</xdr:colOff>
      <xdr:row>77</xdr:row>
      <xdr:rowOff>94428</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94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110955</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969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110018</xdr:rowOff>
    </xdr:from>
    <xdr:to>
      <xdr:col>55</xdr:col>
      <xdr:colOff>50800</xdr:colOff>
      <xdr:row>78</xdr:row>
      <xdr:rowOff>40168</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31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24945</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22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44996</xdr:rowOff>
    </xdr:from>
    <xdr:to>
      <xdr:col>50</xdr:col>
      <xdr:colOff>165100</xdr:colOff>
      <xdr:row>77</xdr:row>
      <xdr:rowOff>146596</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246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137723</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339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122098</xdr:rowOff>
    </xdr:from>
    <xdr:to>
      <xdr:col>46</xdr:col>
      <xdr:colOff>38100</xdr:colOff>
      <xdr:row>78</xdr:row>
      <xdr:rowOff>52248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23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43375</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16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89545</xdr:rowOff>
    </xdr:from>
    <xdr:to>
      <xdr:col>41</xdr:col>
      <xdr:colOff>101600</xdr:colOff>
      <xdr:row>78</xdr:row>
      <xdr:rowOff>19695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91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10822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38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112770</xdr:rowOff>
    </xdr:from>
    <xdr:to>
      <xdr:col>36</xdr:col>
      <xdr:colOff>165100</xdr:colOff>
      <xdr:row>78</xdr:row>
      <xdr:rowOff>42920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34047</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40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139004</xdr:rowOff>
    </xdr:from>
    <xdr:to>
      <xdr:col>54</xdr:col>
      <xdr:colOff>189865</xdr:colOff>
      <xdr:row>98</xdr:row>
      <xdr:rowOff>147476</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398054"/>
          <a:ext cx="1270" cy="1551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151303</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5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147476</xdr:rowOff>
    </xdr:from>
    <xdr:to>
      <xdr:col>55</xdr:col>
      <xdr:colOff>88900</xdr:colOff>
      <xdr:row>98</xdr:row>
      <xdr:rowOff>147476</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85681</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17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850,365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139004</xdr:rowOff>
    </xdr:from>
    <xdr:to>
      <xdr:col>55</xdr:col>
      <xdr:colOff>88900</xdr:colOff>
      <xdr:row>89</xdr:row>
      <xdr:rowOff>139004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39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112793</xdr:rowOff>
    </xdr:from>
    <xdr:to>
      <xdr:col>55</xdr:col>
      <xdr:colOff>0</xdr:colOff>
      <xdr:row>98</xdr:row>
      <xdr:rowOff>49535</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743443"/>
          <a:ext cx="838200" cy="10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49306</xdr:rowOff>
    </xdr:from>
    <xdr:ext cx="599010"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6799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70879</xdr:rowOff>
    </xdr:from>
    <xdr:to>
      <xdr:col>55</xdr:col>
      <xdr:colOff>50800</xdr:colOff>
      <xdr:row>98</xdr:row>
      <xdr:rowOff>1029</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70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154009</xdr:rowOff>
    </xdr:from>
    <xdr:to>
      <xdr:col>50</xdr:col>
      <xdr:colOff>114300</xdr:colOff>
      <xdr:row>98</xdr:row>
      <xdr:rowOff>49535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784659"/>
          <a:ext cx="889000" cy="6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69977</xdr:rowOff>
    </xdr:from>
    <xdr:to>
      <xdr:col>50</xdr:col>
      <xdr:colOff>165100</xdr:colOff>
      <xdr:row>98</xdr:row>
      <xdr:rowOff>127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70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16654</xdr:rowOff>
    </xdr:from>
    <xdr:ext cx="59901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39795" y="1647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154009</xdr:rowOff>
    </xdr:from>
    <xdr:to>
      <xdr:col>45</xdr:col>
      <xdr:colOff>177800</xdr:colOff>
      <xdr:row>98</xdr:row>
      <xdr:rowOff>8133</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784659"/>
          <a:ext cx="889000" cy="25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106331</xdr:rowOff>
    </xdr:from>
    <xdr:to>
      <xdr:col>46</xdr:col>
      <xdr:colOff>38100</xdr:colOff>
      <xdr:row>98</xdr:row>
      <xdr:rowOff>36481</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736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27608</xdr:rowOff>
    </xdr:from>
    <xdr:ext cx="59901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50795" y="16829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8133</xdr:rowOff>
    </xdr:from>
    <xdr:to>
      <xdr:col>41</xdr:col>
      <xdr:colOff>50800</xdr:colOff>
      <xdr:row>98</xdr:row>
      <xdr:rowOff>26831</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6972300" y="16810233"/>
          <a:ext cx="889000" cy="18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94721</xdr:rowOff>
    </xdr:from>
    <xdr:to>
      <xdr:col>41</xdr:col>
      <xdr:colOff>101600</xdr:colOff>
      <xdr:row>98</xdr:row>
      <xdr:rowOff>24871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72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41398</xdr:rowOff>
    </xdr:from>
    <xdr:ext cx="59901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61795" y="16500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49981</xdr:rowOff>
    </xdr:from>
    <xdr:to>
      <xdr:col>36</xdr:col>
      <xdr:colOff>165100</xdr:colOff>
      <xdr:row>97</xdr:row>
      <xdr:rowOff>151581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8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168108</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672795" y="1645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61993</xdr:rowOff>
    </xdr:from>
    <xdr:to>
      <xdr:col>55</xdr:col>
      <xdr:colOff>50800</xdr:colOff>
      <xdr:row>97</xdr:row>
      <xdr:rowOff>163593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69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84870</xdr:rowOff>
    </xdr:from>
    <xdr:ext cx="599010"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544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170185</xdr:rowOff>
    </xdr:from>
    <xdr:to>
      <xdr:col>50</xdr:col>
      <xdr:colOff>165100</xdr:colOff>
      <xdr:row>98</xdr:row>
      <xdr:rowOff>100335</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00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91462</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893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103209</xdr:rowOff>
    </xdr:from>
    <xdr:to>
      <xdr:col>46</xdr:col>
      <xdr:colOff>38100</xdr:colOff>
      <xdr:row>98</xdr:row>
      <xdr:rowOff>33359</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733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49886</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50795" y="16509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128783</xdr:rowOff>
    </xdr:from>
    <xdr:to>
      <xdr:col>41</xdr:col>
      <xdr:colOff>101600</xdr:colOff>
      <xdr:row>98</xdr:row>
      <xdr:rowOff>58933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759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50060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61795" y="16852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147481</xdr:rowOff>
    </xdr:from>
    <xdr:to>
      <xdr:col>36</xdr:col>
      <xdr:colOff>165100</xdr:colOff>
      <xdr:row>98</xdr:row>
      <xdr:rowOff>77631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77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68758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87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42679</xdr:rowOff>
    </xdr:from>
    <xdr:to>
      <xdr:col>85</xdr:col>
      <xdr:colOff>126364</xdr:colOff>
      <xdr:row>39</xdr:row>
      <xdr:rowOff>35619</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6179"/>
          <a:ext cx="1269" cy="1535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39446</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25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35619</xdr:rowOff>
    </xdr:from>
    <xdr:to>
      <xdr:col>86</xdr:col>
      <xdr:colOff>25400</xdr:colOff>
      <xdr:row>39</xdr:row>
      <xdr:rowOff>35619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22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160806</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614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489,709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42679</xdr:rowOff>
    </xdr:from>
    <xdr:to>
      <xdr:col>86</xdr:col>
      <xdr:colOff>25400</xdr:colOff>
      <xdr:row>30</xdr:row>
      <xdr:rowOff>42679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6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88242</xdr:rowOff>
    </xdr:from>
    <xdr:to>
      <xdr:col>85</xdr:col>
      <xdr:colOff>127000</xdr:colOff>
      <xdr:row>38</xdr:row>
      <xdr:rowOff>126010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603342"/>
          <a:ext cx="838200" cy="37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35062</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787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12185</xdr:rowOff>
    </xdr:from>
    <xdr:to>
      <xdr:col>85</xdr:col>
      <xdr:colOff>177800</xdr:colOff>
      <xdr:row>38</xdr:row>
      <xdr:rowOff>113785</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52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88242</xdr:rowOff>
    </xdr:from>
    <xdr:to>
      <xdr:col>81</xdr:col>
      <xdr:colOff>50800</xdr:colOff>
      <xdr:row>38</xdr:row>
      <xdr:rowOff>139083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603342"/>
          <a:ext cx="889000" cy="50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22551</xdr:rowOff>
    </xdr:from>
    <xdr:to>
      <xdr:col>81</xdr:col>
      <xdr:colOff>101600</xdr:colOff>
      <xdr:row>38</xdr:row>
      <xdr:rowOff>124151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537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140678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312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81283</xdr:rowOff>
    </xdr:from>
    <xdr:to>
      <xdr:col>76</xdr:col>
      <xdr:colOff>114300</xdr:colOff>
      <xdr:row>38</xdr:row>
      <xdr:rowOff>139083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596383"/>
          <a:ext cx="889000" cy="5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164136</xdr:rowOff>
    </xdr:from>
    <xdr:to>
      <xdr:col>76</xdr:col>
      <xdr:colOff>165100</xdr:colOff>
      <xdr:row>38</xdr:row>
      <xdr:rowOff>94286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5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110813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8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81283</xdr:rowOff>
    </xdr:from>
    <xdr:to>
      <xdr:col>71</xdr:col>
      <xdr:colOff>177800</xdr:colOff>
      <xdr:row>38</xdr:row>
      <xdr:rowOff>143394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596383"/>
          <a:ext cx="889000" cy="6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40747</xdr:rowOff>
    </xdr:from>
    <xdr:to>
      <xdr:col>72</xdr:col>
      <xdr:colOff>38100</xdr:colOff>
      <xdr:row>38</xdr:row>
      <xdr:rowOff>142347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55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133474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48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77153</xdr:rowOff>
    </xdr:from>
    <xdr:to>
      <xdr:col>67</xdr:col>
      <xdr:colOff>101600</xdr:colOff>
      <xdr:row>39</xdr:row>
      <xdr:rowOff>7303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9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23830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75210</xdr:rowOff>
    </xdr:from>
    <xdr:to>
      <xdr:col>85</xdr:col>
      <xdr:colOff>177800</xdr:colOff>
      <xdr:row>39</xdr:row>
      <xdr:rowOff>5360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9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162062</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5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37442</xdr:rowOff>
    </xdr:from>
    <xdr:to>
      <xdr:col>81</xdr:col>
      <xdr:colOff>101600</xdr:colOff>
      <xdr:row>38</xdr:row>
      <xdr:rowOff>139042</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52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130169</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645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88283</xdr:rowOff>
    </xdr:from>
    <xdr:to>
      <xdr:col>76</xdr:col>
      <xdr:colOff>165100</xdr:colOff>
      <xdr:row>39</xdr:row>
      <xdr:rowOff>18433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60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9560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69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30483</xdr:rowOff>
    </xdr:from>
    <xdr:to>
      <xdr:col>72</xdr:col>
      <xdr:colOff>38100</xdr:colOff>
      <xdr:row>38</xdr:row>
      <xdr:rowOff>132083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45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148610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32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92594</xdr:rowOff>
    </xdr:from>
    <xdr:to>
      <xdr:col>67</xdr:col>
      <xdr:colOff>101600</xdr:colOff>
      <xdr:row>39</xdr:row>
      <xdr:rowOff>22744</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6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13871</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70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143122</xdr:rowOff>
    </xdr:from>
    <xdr:to>
      <xdr:col>85</xdr:col>
      <xdr:colOff>126364</xdr:colOff>
      <xdr:row>58</xdr:row>
      <xdr:rowOff>78350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15622"/>
          <a:ext cx="1269" cy="1306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82177</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10026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78350</xdr:rowOff>
    </xdr:from>
    <xdr:to>
      <xdr:col>86</xdr:col>
      <xdr:colOff>25400</xdr:colOff>
      <xdr:row>58</xdr:row>
      <xdr:rowOff>78350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10022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89799</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90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458,952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143122</xdr:rowOff>
    </xdr:from>
    <xdr:to>
      <xdr:col>86</xdr:col>
      <xdr:colOff>25400</xdr:colOff>
      <xdr:row>50</xdr:row>
      <xdr:rowOff>143122</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15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117078</xdr:rowOff>
    </xdr:from>
    <xdr:to>
      <xdr:col>85</xdr:col>
      <xdr:colOff>127000</xdr:colOff>
      <xdr:row>57</xdr:row>
      <xdr:rowOff>45295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18278"/>
          <a:ext cx="838200" cy="9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168995</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7701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19118</xdr:rowOff>
    </xdr:from>
    <xdr:to>
      <xdr:col>85</xdr:col>
      <xdr:colOff>177800</xdr:colOff>
      <xdr:row>57</xdr:row>
      <xdr:rowOff>120718</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79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168246</xdr:rowOff>
    </xdr:from>
    <xdr:to>
      <xdr:col>81</xdr:col>
      <xdr:colOff>50800</xdr:colOff>
      <xdr:row>57</xdr:row>
      <xdr:rowOff>45295</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69446"/>
          <a:ext cx="889000" cy="4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24643</xdr:rowOff>
    </xdr:from>
    <xdr:to>
      <xdr:col>81</xdr:col>
      <xdr:colOff>101600</xdr:colOff>
      <xdr:row>57</xdr:row>
      <xdr:rowOff>126243</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797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117370</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890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168246</xdr:rowOff>
    </xdr:from>
    <xdr:to>
      <xdr:col>76</xdr:col>
      <xdr:colOff>114300</xdr:colOff>
      <xdr:row>57</xdr:row>
      <xdr:rowOff>149043</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3703300" y="9769446"/>
          <a:ext cx="889000" cy="152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29856</xdr:rowOff>
    </xdr:from>
    <xdr:to>
      <xdr:col>76</xdr:col>
      <xdr:colOff>165100</xdr:colOff>
      <xdr:row>57</xdr:row>
      <xdr:rowOff>131456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80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122583</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895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149043</xdr:rowOff>
    </xdr:from>
    <xdr:to>
      <xdr:col>71</xdr:col>
      <xdr:colOff>177800</xdr:colOff>
      <xdr:row>58</xdr:row>
      <xdr:rowOff>15773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921693"/>
          <a:ext cx="889000" cy="38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31907</xdr:rowOff>
    </xdr:from>
    <xdr:to>
      <xdr:col>72</xdr:col>
      <xdr:colOff>38100</xdr:colOff>
      <xdr:row>57</xdr:row>
      <xdr:rowOff>133507</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80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150034</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579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161999</xdr:rowOff>
    </xdr:from>
    <xdr:to>
      <xdr:col>67</xdr:col>
      <xdr:colOff>101600</xdr:colOff>
      <xdr:row>57</xdr:row>
      <xdr:rowOff>92149</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6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108676</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53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66278</xdr:rowOff>
    </xdr:from>
    <xdr:to>
      <xdr:col>85</xdr:col>
      <xdr:colOff>177800</xdr:colOff>
      <xdr:row>56</xdr:row>
      <xdr:rowOff>167878</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6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89155</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18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165945</xdr:rowOff>
    </xdr:from>
    <xdr:to>
      <xdr:col>81</xdr:col>
      <xdr:colOff>101600</xdr:colOff>
      <xdr:row>57</xdr:row>
      <xdr:rowOff>96095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7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112622</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542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117446</xdr:rowOff>
    </xdr:from>
    <xdr:to>
      <xdr:col>76</xdr:col>
      <xdr:colOff>165100</xdr:colOff>
      <xdr:row>57</xdr:row>
      <xdr:rowOff>47596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71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64123</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49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98243</xdr:rowOff>
    </xdr:from>
    <xdr:to>
      <xdr:col>72</xdr:col>
      <xdr:colOff>38100</xdr:colOff>
      <xdr:row>58</xdr:row>
      <xdr:rowOff>28393</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87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19520</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36111" y="996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136423</xdr:rowOff>
    </xdr:from>
    <xdr:to>
      <xdr:col>67</xdr:col>
      <xdr:colOff>101600</xdr:colOff>
      <xdr:row>58</xdr:row>
      <xdr:rowOff>66573</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90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57700</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47111" y="10001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169075</xdr:rowOff>
    </xdr:from>
    <xdr:to>
      <xdr:col>85</xdr:col>
      <xdr:colOff>126364</xdr:colOff>
      <xdr:row>78</xdr:row>
      <xdr:rowOff>139700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342025"/>
          <a:ext cx="1269" cy="117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115752</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2117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512,150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169075</xdr:rowOff>
    </xdr:from>
    <xdr:to>
      <xdr:col>86</xdr:col>
      <xdr:colOff>25400</xdr:colOff>
      <xdr:row>71</xdr:row>
      <xdr:rowOff>169075</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342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81962</xdr:rowOff>
    </xdr:from>
    <xdr:to>
      <xdr:col>85</xdr:col>
      <xdr:colOff>127000</xdr:colOff>
      <xdr:row>78</xdr:row>
      <xdr:rowOff>123028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55062"/>
          <a:ext cx="838200" cy="41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37498</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2391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14621</xdr:rowOff>
    </xdr:from>
    <xdr:to>
      <xdr:col>85</xdr:col>
      <xdr:colOff>177800</xdr:colOff>
      <xdr:row>78</xdr:row>
      <xdr:rowOff>116221</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387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123028</xdr:rowOff>
    </xdr:from>
    <xdr:to>
      <xdr:col>81</xdr:col>
      <xdr:colOff>50800</xdr:colOff>
      <xdr:row>78</xdr:row>
      <xdr:rowOff>135390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4592300" y="13496128"/>
          <a:ext cx="889000" cy="1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16456</xdr:rowOff>
    </xdr:from>
    <xdr:to>
      <xdr:col>81</xdr:col>
      <xdr:colOff>101600</xdr:colOff>
      <xdr:row>78</xdr:row>
      <xdr:rowOff>118056</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38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134583</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64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95495</xdr:rowOff>
    </xdr:from>
    <xdr:to>
      <xdr:col>76</xdr:col>
      <xdr:colOff>114300</xdr:colOff>
      <xdr:row>78</xdr:row>
      <xdr:rowOff>135390</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3703300" y="13468595"/>
          <a:ext cx="889000" cy="39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56776</xdr:rowOff>
    </xdr:from>
    <xdr:to>
      <xdr:col>76</xdr:col>
      <xdr:colOff>165100</xdr:colOff>
      <xdr:row>78</xdr:row>
      <xdr:rowOff>158376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2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3453</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205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72211</xdr:rowOff>
    </xdr:from>
    <xdr:to>
      <xdr:col>71</xdr:col>
      <xdr:colOff>177800</xdr:colOff>
      <xdr:row>78</xdr:row>
      <xdr:rowOff>95495</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445311"/>
          <a:ext cx="889000" cy="2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60682</xdr:rowOff>
    </xdr:from>
    <xdr:to>
      <xdr:col>72</xdr:col>
      <xdr:colOff>38100</xdr:colOff>
      <xdr:row>78</xdr:row>
      <xdr:rowOff>162282</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43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153409</xdr:rowOff>
    </xdr:from>
    <xdr:ext cx="534377"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36111" y="13526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63630</xdr:rowOff>
    </xdr:from>
    <xdr:to>
      <xdr:col>67</xdr:col>
      <xdr:colOff>101600</xdr:colOff>
      <xdr:row>78</xdr:row>
      <xdr:rowOff>165230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43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156357</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47111" y="135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31162</xdr:rowOff>
    </xdr:from>
    <xdr:to>
      <xdr:col>85</xdr:col>
      <xdr:colOff>177800</xdr:colOff>
      <xdr:row>78</xdr:row>
      <xdr:rowOff>132762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4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164498</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366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72228</xdr:rowOff>
    </xdr:from>
    <xdr:to>
      <xdr:col>81</xdr:col>
      <xdr:colOff>101600</xdr:colOff>
      <xdr:row>79</xdr:row>
      <xdr:rowOff>2378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44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164955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38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84590</xdr:rowOff>
    </xdr:from>
    <xdr:to>
      <xdr:col>76</xdr:col>
      <xdr:colOff>165100</xdr:colOff>
      <xdr:row>79</xdr:row>
      <xdr:rowOff>14740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5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5867</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57428" y="1355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44695</xdr:rowOff>
    </xdr:from>
    <xdr:to>
      <xdr:col>72</xdr:col>
      <xdr:colOff>38100</xdr:colOff>
      <xdr:row>78</xdr:row>
      <xdr:rowOff>146295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1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162822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19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21411</xdr:rowOff>
    </xdr:from>
    <xdr:to>
      <xdr:col>67</xdr:col>
      <xdr:colOff>101600</xdr:colOff>
      <xdr:row>78</xdr:row>
      <xdr:rowOff>123011</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94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139538</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16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36517</xdr:rowOff>
    </xdr:from>
    <xdr:to>
      <xdr:col>85</xdr:col>
      <xdr:colOff>126364</xdr:colOff>
      <xdr:row>98</xdr:row>
      <xdr:rowOff>138131</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638467"/>
          <a:ext cx="1269" cy="1301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141958</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138131</xdr:rowOff>
    </xdr:from>
    <xdr:to>
      <xdr:col>86</xdr:col>
      <xdr:colOff>25400</xdr:colOff>
      <xdr:row>98</xdr:row>
      <xdr:rowOff>138131</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154644</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41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570,137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36517</xdr:rowOff>
    </xdr:from>
    <xdr:to>
      <xdr:col>86</xdr:col>
      <xdr:colOff>25400</xdr:colOff>
      <xdr:row>91</xdr:row>
      <xdr:rowOff>36517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63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43025</xdr:rowOff>
    </xdr:from>
    <xdr:to>
      <xdr:col>85</xdr:col>
      <xdr:colOff>127000</xdr:colOff>
      <xdr:row>97</xdr:row>
      <xdr:rowOff>69993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5481300" y="16673675"/>
          <a:ext cx="838200" cy="2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166667</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4544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143790</xdr:rowOff>
    </xdr:from>
    <xdr:to>
      <xdr:col>85</xdr:col>
      <xdr:colOff>177800</xdr:colOff>
      <xdr:row>97</xdr:row>
      <xdr:rowOff>73940</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69993</xdr:rowOff>
    </xdr:from>
    <xdr:to>
      <xdr:col>81</xdr:col>
      <xdr:colOff>50800</xdr:colOff>
      <xdr:row>97</xdr:row>
      <xdr:rowOff>77650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700643"/>
          <a:ext cx="889000" cy="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150414</xdr:rowOff>
    </xdr:from>
    <xdr:to>
      <xdr:col>81</xdr:col>
      <xdr:colOff>101600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97091</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384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77650</xdr:rowOff>
    </xdr:from>
    <xdr:to>
      <xdr:col>76</xdr:col>
      <xdr:colOff>114300</xdr:colOff>
      <xdr:row>97</xdr:row>
      <xdr:rowOff>84770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708300"/>
          <a:ext cx="889000" cy="7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169298</xdr:rowOff>
    </xdr:from>
    <xdr:to>
      <xdr:col>76</xdr:col>
      <xdr:colOff>165100</xdr:colOff>
      <xdr:row>97</xdr:row>
      <xdr:rowOff>99448</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115975</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40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56361</xdr:rowOff>
    </xdr:from>
    <xdr:to>
      <xdr:col>71</xdr:col>
      <xdr:colOff>177800</xdr:colOff>
      <xdr:row>97</xdr:row>
      <xdr:rowOff>84770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687011"/>
          <a:ext cx="889000" cy="28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16720</xdr:rowOff>
    </xdr:from>
    <xdr:to>
      <xdr:col>72</xdr:col>
      <xdr:colOff>38100</xdr:colOff>
      <xdr:row>97</xdr:row>
      <xdr:rowOff>118320</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134847</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03795" y="1642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18104</xdr:rowOff>
    </xdr:from>
    <xdr:to>
      <xdr:col>67</xdr:col>
      <xdr:colOff>101600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14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163675</xdr:rowOff>
    </xdr:from>
    <xdr:to>
      <xdr:col>85</xdr:col>
      <xdr:colOff>177800</xdr:colOff>
      <xdr:row>97</xdr:row>
      <xdr:rowOff>93825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622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142102</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601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19193</xdr:rowOff>
    </xdr:from>
    <xdr:to>
      <xdr:col>81</xdr:col>
      <xdr:colOff>101600</xdr:colOff>
      <xdr:row>97</xdr:row>
      <xdr:rowOff>120793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64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111920</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6742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26850</xdr:rowOff>
    </xdr:from>
    <xdr:to>
      <xdr:col>76</xdr:col>
      <xdr:colOff>165100</xdr:colOff>
      <xdr:row>97</xdr:row>
      <xdr:rowOff>128450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65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119577</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6750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33970</xdr:rowOff>
    </xdr:from>
    <xdr:to>
      <xdr:col>72</xdr:col>
      <xdr:colOff>38100</xdr:colOff>
      <xdr:row>97</xdr:row>
      <xdr:rowOff>135570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66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126697</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36111" y="16757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5561</xdr:rowOff>
    </xdr:from>
    <xdr:to>
      <xdr:col>67</xdr:col>
      <xdr:colOff>101600</xdr:colOff>
      <xdr:row>97</xdr:row>
      <xdr:rowOff>107161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6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123688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411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54627</xdr:rowOff>
    </xdr:from>
    <xdr:ext cx="59541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111777</xdr:rowOff>
    </xdr:from>
    <xdr:ext cx="59541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168927</xdr:rowOff>
    </xdr:from>
    <xdr:ext cx="59541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132280</xdr:rowOff>
    </xdr:from>
    <xdr:to>
      <xdr:col>116</xdr:col>
      <xdr:colOff>62864</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flipV="1">
          <a:off x="22159595" y="5447230"/>
          <a:ext cx="1269" cy="1207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14711</xdr:rowOff>
    </xdr:from>
    <xdr:ext cx="249299" cy="259045"/>
    <xdr:sp macro="" textlink="">
      <xdr:nvSpPr>
        <xdr:cNvPr id="739" name="諸支出金最小値テキスト">
          <a:extLst>
            <a:ext uri="{FF2B5EF4-FFF2-40B4-BE49-F238E27FC236}">
              <a16:creationId xmlns:a16="http://schemas.microsoft.com/office/drawing/2014/main" id="{00000000-0008-0000-0700-0000E3020000}"/>
            </a:ext>
          </a:extLst>
        </xdr:cNvPr>
        <xdr:cNvSpPr txBox="1"/>
      </xdr:nvSpPr>
      <xdr:spPr>
        <a:xfrm>
          <a:off x="22212300" y="6701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78957</xdr:rowOff>
    </xdr:from>
    <xdr:ext cx="599010" cy="259045"/>
    <xdr:sp macro="" textlink="">
      <xdr:nvSpPr>
        <xdr:cNvPr id="741" name="諸支出金最大値テキスト">
          <a:extLst>
            <a:ext uri="{FF2B5EF4-FFF2-40B4-BE49-F238E27FC236}">
              <a16:creationId xmlns:a16="http://schemas.microsoft.com/office/drawing/2014/main" id="{00000000-0008-0000-0700-0000E5020000}"/>
            </a:ext>
          </a:extLst>
        </xdr:cNvPr>
        <xdr:cNvSpPr txBox="1"/>
      </xdr:nvSpPr>
      <xdr:spPr>
        <a:xfrm>
          <a:off x="22212300" y="5222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264,123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132280</xdr:rowOff>
    </xdr:from>
    <xdr:to>
      <xdr:col>116</xdr:col>
      <xdr:colOff>152400</xdr:colOff>
      <xdr:row>31</xdr:row>
      <xdr:rowOff>132280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5447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103611</xdr:rowOff>
    </xdr:from>
    <xdr:ext cx="469744" cy="259045"/>
    <xdr:sp macro="" textlink="">
      <xdr:nvSpPr>
        <xdr:cNvPr id="744" name="諸支出金平均値テキスト">
          <a:extLst>
            <a:ext uri="{FF2B5EF4-FFF2-40B4-BE49-F238E27FC236}">
              <a16:creationId xmlns:a16="http://schemas.microsoft.com/office/drawing/2014/main" id="{00000000-0008-0000-0700-0000E8020000}"/>
            </a:ext>
          </a:extLst>
        </xdr:cNvPr>
        <xdr:cNvSpPr txBox="1"/>
      </xdr:nvSpPr>
      <xdr:spPr>
        <a:xfrm>
          <a:off x="22212300" y="64472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80735</xdr:rowOff>
    </xdr:from>
    <xdr:to>
      <xdr:col>116</xdr:col>
      <xdr:colOff>114300</xdr:colOff>
      <xdr:row>39</xdr:row>
      <xdr:rowOff>10885</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2110700" y="659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87665</xdr:rowOff>
    </xdr:from>
    <xdr:to>
      <xdr:col>112</xdr:col>
      <xdr:colOff>38100</xdr:colOff>
      <xdr:row>39</xdr:row>
      <xdr:rowOff>17815</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1272500" y="6602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34343</xdr:rowOff>
    </xdr:from>
    <xdr:ext cx="378565"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34017" y="6377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88900</xdr:rowOff>
    </xdr:from>
    <xdr:to>
      <xdr:col>107</xdr:col>
      <xdr:colOff>101600</xdr:colOff>
      <xdr:row>39</xdr:row>
      <xdr:rowOff>19050</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0383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87474</xdr:rowOff>
    </xdr:from>
    <xdr:to>
      <xdr:col>102</xdr:col>
      <xdr:colOff>165100</xdr:colOff>
      <xdr:row>39</xdr:row>
      <xdr:rowOff>17624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9494500" y="660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34150</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9356017" y="6377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83358</xdr:rowOff>
    </xdr:from>
    <xdr:to>
      <xdr:col>98</xdr:col>
      <xdr:colOff>38100</xdr:colOff>
      <xdr:row>39</xdr:row>
      <xdr:rowOff>13508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8605500" y="659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30036</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8421428" y="637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59161</xdr:rowOff>
    </xdr:from>
    <xdr:ext cx="249299" cy="259045"/>
    <xdr:sp macro="" textlink="">
      <xdr:nvSpPr>
        <xdr:cNvPr id="763" name="諸支出金該当値テキスト">
          <a:extLst>
            <a:ext uri="{FF2B5EF4-FFF2-40B4-BE49-F238E27FC236}">
              <a16:creationId xmlns:a16="http://schemas.microsoft.com/office/drawing/2014/main" id="{00000000-0008-0000-0700-0000FB020000}"/>
            </a:ext>
          </a:extLst>
        </xdr:cNvPr>
        <xdr:cNvSpPr txBox="1"/>
      </xdr:nvSpPr>
      <xdr:spPr>
        <a:xfrm>
          <a:off x="22212300" y="65742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309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前年度繰上充用金グラフ枠">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8" name="前年度繰上充用金最小値テキスト">
          <a:extLst>
            <a:ext uri="{FF2B5EF4-FFF2-40B4-BE49-F238E27FC236}">
              <a16:creationId xmlns:a16="http://schemas.microsoft.com/office/drawing/2014/main" id="{00000000-0008-0000-0700-000014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0" name="前年度繰上充用金最大値テキスト">
          <a:extLst>
            <a:ext uri="{FF2B5EF4-FFF2-40B4-BE49-F238E27FC236}">
              <a16:creationId xmlns:a16="http://schemas.microsoft.com/office/drawing/2014/main" id="{00000000-0008-0000-0700-000016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3" name="前年度繰上充用金平均値テキスト">
          <a:extLst>
            <a:ext uri="{FF2B5EF4-FFF2-40B4-BE49-F238E27FC236}">
              <a16:creationId xmlns:a16="http://schemas.microsoft.com/office/drawing/2014/main" id="{00000000-0008-0000-0700-000019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2" name="前年度繰上充用金該当値テキスト">
          <a:extLst>
            <a:ext uri="{FF2B5EF4-FFF2-40B4-BE49-F238E27FC236}">
              <a16:creationId xmlns:a16="http://schemas.microsoft.com/office/drawing/2014/main" id="{00000000-0008-0000-0700-00002C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1" name="正方形/長方形 820">
          <a:extLst>
            <a:ext uri="{FF2B5EF4-FFF2-40B4-BE49-F238E27FC236}">
              <a16:creationId xmlns:a16="http://schemas.microsoft.com/office/drawing/2014/main" id="{00000000-0008-0000-0700-00003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aseline="0">
              <a:solidFill>
                <a:schemeClr val="dk1"/>
              </a:solidFill>
              <a:effectLst/>
              <a:latin typeface="+mn-lt"/>
              <a:ea typeface="+mn-ea"/>
              <a:cs typeface="+mn-cs"/>
            </a:rPr>
            <a:t>・総務費は、木曽広域連合の大型事業</a:t>
          </a:r>
          <a:r>
            <a:rPr lang="ja-JP" altLang="en-US" sz="1100" baseline="0">
              <a:solidFill>
                <a:schemeClr val="dk1"/>
              </a:solidFill>
              <a:effectLst/>
              <a:latin typeface="+mn-lt"/>
              <a:ea typeface="+mn-ea"/>
              <a:cs typeface="+mn-cs"/>
            </a:rPr>
            <a:t>が完了したことから</a:t>
          </a:r>
          <a:r>
            <a:rPr lang="ja-JP" altLang="ja-JP" sz="1100" baseline="0">
              <a:solidFill>
                <a:schemeClr val="dk1"/>
              </a:solidFill>
              <a:effectLst/>
              <a:latin typeface="+mn-lt"/>
              <a:ea typeface="+mn-ea"/>
              <a:cs typeface="+mn-cs"/>
            </a:rPr>
            <a:t>負担金支出が</a:t>
          </a:r>
          <a:r>
            <a:rPr lang="ja-JP" altLang="en-US" sz="1100" baseline="0">
              <a:solidFill>
                <a:schemeClr val="dk1"/>
              </a:solidFill>
              <a:effectLst/>
              <a:latin typeface="+mn-lt"/>
              <a:ea typeface="+mn-ea"/>
              <a:cs typeface="+mn-cs"/>
            </a:rPr>
            <a:t>減少し</a:t>
          </a:r>
          <a:r>
            <a:rPr lang="ja-JP" altLang="ja-JP" sz="1100" baseline="0">
              <a:solidFill>
                <a:schemeClr val="dk1"/>
              </a:solidFill>
              <a:effectLst/>
              <a:latin typeface="+mn-lt"/>
              <a:ea typeface="+mn-ea"/>
              <a:cs typeface="+mn-cs"/>
            </a:rPr>
            <a:t>、全国平均</a:t>
          </a:r>
          <a:r>
            <a:rPr lang="ja-JP" altLang="en-US" sz="1100" baseline="0">
              <a:solidFill>
                <a:schemeClr val="dk1"/>
              </a:solidFill>
              <a:effectLst/>
              <a:latin typeface="+mn-lt"/>
              <a:ea typeface="+mn-ea"/>
              <a:cs typeface="+mn-cs"/>
            </a:rPr>
            <a:t>を</a:t>
          </a:r>
          <a:r>
            <a:rPr lang="ja-JP" altLang="ja-JP" sz="1100" baseline="0">
              <a:solidFill>
                <a:schemeClr val="dk1"/>
              </a:solidFill>
              <a:effectLst/>
              <a:latin typeface="+mn-lt"/>
              <a:ea typeface="+mn-ea"/>
              <a:cs typeface="+mn-cs"/>
            </a:rPr>
            <a:t>下回</a:t>
          </a:r>
          <a:r>
            <a:rPr lang="ja-JP" altLang="en-US" sz="1100" baseline="0">
              <a:solidFill>
                <a:schemeClr val="dk1"/>
              </a:solidFill>
              <a:effectLst/>
              <a:latin typeface="+mn-lt"/>
              <a:ea typeface="+mn-ea"/>
              <a:cs typeface="+mn-cs"/>
            </a:rPr>
            <a:t>る</a:t>
          </a:r>
          <a:r>
            <a:rPr lang="ja-JP" altLang="ja-JP" sz="1100" baseline="0">
              <a:solidFill>
                <a:schemeClr val="dk1"/>
              </a:solidFill>
              <a:effectLst/>
              <a:latin typeface="+mn-lt"/>
              <a:ea typeface="+mn-ea"/>
              <a:cs typeface="+mn-cs"/>
            </a:rPr>
            <a:t>状況である。</a:t>
          </a:r>
          <a:r>
            <a:rPr lang="en-US" altLang="ja-JP" sz="1100" baseline="0">
              <a:solidFill>
                <a:schemeClr val="dk1"/>
              </a:solidFill>
              <a:effectLst/>
              <a:latin typeface="+mn-lt"/>
              <a:ea typeface="+mn-ea"/>
              <a:cs typeface="+mn-cs"/>
            </a:rPr>
            <a:t>1717</a:t>
          </a:r>
          <a:endParaRPr lang="ja-JP" altLang="ja-JP" sz="1400">
            <a:effectLst/>
          </a:endParaRPr>
        </a:p>
        <a:p>
          <a:r>
            <a:rPr lang="ja-JP" altLang="ja-JP" sz="1100" baseline="0">
              <a:solidFill>
                <a:schemeClr val="dk1"/>
              </a:solidFill>
              <a:effectLst/>
              <a:latin typeface="+mn-lt"/>
              <a:ea typeface="+mn-ea"/>
              <a:cs typeface="+mn-cs"/>
            </a:rPr>
            <a:t>・民生費は、住民一人当たり</a:t>
          </a:r>
          <a:r>
            <a:rPr lang="en-US" altLang="ja-JP" sz="1100" baseline="0">
              <a:solidFill>
                <a:schemeClr val="dk1"/>
              </a:solidFill>
              <a:effectLst/>
              <a:latin typeface="+mn-lt"/>
              <a:ea typeface="+mn-ea"/>
              <a:cs typeface="+mn-cs"/>
            </a:rPr>
            <a:t>229</a:t>
          </a:r>
          <a:r>
            <a:rPr lang="ja-JP" altLang="ja-JP" sz="1100" baseline="0">
              <a:solidFill>
                <a:schemeClr val="dk1"/>
              </a:solidFill>
              <a:effectLst/>
              <a:latin typeface="+mn-lt"/>
              <a:ea typeface="+mn-ea"/>
              <a:cs typeface="+mn-cs"/>
            </a:rPr>
            <a:t>千円と前年度よりさらに</a:t>
          </a:r>
          <a:r>
            <a:rPr lang="en-US" altLang="ja-JP" sz="1100" baseline="0">
              <a:solidFill>
                <a:schemeClr val="dk1"/>
              </a:solidFill>
              <a:effectLst/>
              <a:latin typeface="+mn-lt"/>
              <a:ea typeface="+mn-ea"/>
              <a:cs typeface="+mn-cs"/>
            </a:rPr>
            <a:t>28</a:t>
          </a:r>
          <a:r>
            <a:rPr lang="ja-JP" altLang="ja-JP" sz="1100" baseline="0">
              <a:solidFill>
                <a:schemeClr val="dk1"/>
              </a:solidFill>
              <a:effectLst/>
              <a:latin typeface="+mn-lt"/>
              <a:ea typeface="+mn-ea"/>
              <a:cs typeface="+mn-cs"/>
            </a:rPr>
            <a:t>千円増加している。決算額全体でみると、新型コロナウイルス対策により福祉施設の修繕する等の対策経費が増加したことが要因である。</a:t>
          </a:r>
          <a:endParaRPr lang="ja-JP" altLang="ja-JP" sz="1400">
            <a:effectLst/>
          </a:endParaRPr>
        </a:p>
        <a:p>
          <a:r>
            <a:rPr lang="ja-JP" altLang="ja-JP" sz="1100" baseline="0">
              <a:solidFill>
                <a:sysClr val="windowText" lastClr="000000"/>
              </a:solidFill>
              <a:effectLst/>
              <a:latin typeface="+mn-lt"/>
              <a:ea typeface="+mn-ea"/>
              <a:cs typeface="+mn-cs"/>
            </a:rPr>
            <a:t>・商工費は、新型コロナウイルス感染症の影響を受けた町内事業所に対する事業継続のための融資等の対策経費</a:t>
          </a:r>
          <a:r>
            <a:rPr lang="ja-JP" altLang="en-US" sz="1100" baseline="0">
              <a:solidFill>
                <a:sysClr val="windowText" lastClr="000000"/>
              </a:solidFill>
              <a:effectLst/>
              <a:latin typeface="+mn-lt"/>
              <a:ea typeface="+mn-ea"/>
              <a:cs typeface="+mn-cs"/>
            </a:rPr>
            <a:t>で継続して支援を実施しているものである</a:t>
          </a:r>
          <a:r>
            <a:rPr lang="ja-JP" altLang="ja-JP" sz="1100" baseline="0">
              <a:solidFill>
                <a:sysClr val="windowText" lastClr="000000"/>
              </a:solidFill>
              <a:effectLst/>
              <a:latin typeface="+mn-lt"/>
              <a:ea typeface="+mn-ea"/>
              <a:cs typeface="+mn-cs"/>
            </a:rPr>
            <a:t>。</a:t>
          </a:r>
          <a:endParaRPr lang="ja-JP" altLang="ja-JP" sz="1400">
            <a:solidFill>
              <a:sysClr val="windowText" lastClr="000000"/>
            </a:solidFill>
            <a:effectLst/>
          </a:endParaRPr>
        </a:p>
        <a:p>
          <a:pPr eaLnBrk="1" fontAlgn="auto" latinLnBrk="0" hangingPunct="1"/>
          <a:r>
            <a:rPr lang="ja-JP" altLang="ja-JP" sz="1100" baseline="0">
              <a:solidFill>
                <a:sysClr val="windowText" lastClr="000000"/>
              </a:solidFill>
              <a:effectLst/>
              <a:latin typeface="+mn-lt"/>
              <a:ea typeface="+mn-ea"/>
              <a:cs typeface="+mn-cs"/>
            </a:rPr>
            <a:t>・教育費は、住民一人当たり</a:t>
          </a:r>
          <a:r>
            <a:rPr lang="en-US" altLang="ja-JP" sz="1100" baseline="0">
              <a:solidFill>
                <a:sysClr val="windowText" lastClr="000000"/>
              </a:solidFill>
              <a:effectLst/>
              <a:latin typeface="+mn-lt"/>
              <a:ea typeface="+mn-ea"/>
              <a:cs typeface="+mn-cs"/>
            </a:rPr>
            <a:t>151</a:t>
          </a:r>
          <a:r>
            <a:rPr lang="ja-JP" altLang="ja-JP" sz="1100" baseline="0">
              <a:solidFill>
                <a:sysClr val="windowText" lastClr="000000"/>
              </a:solidFill>
              <a:effectLst/>
              <a:latin typeface="+mn-lt"/>
              <a:ea typeface="+mn-ea"/>
              <a:cs typeface="+mn-cs"/>
            </a:rPr>
            <a:t>千円と昨年</a:t>
          </a:r>
          <a:r>
            <a:rPr lang="ja-JP" altLang="en-US" sz="1100" baseline="0">
              <a:solidFill>
                <a:sysClr val="windowText" lastClr="000000"/>
              </a:solidFill>
              <a:effectLst/>
              <a:latin typeface="+mn-lt"/>
              <a:ea typeface="+mn-ea"/>
              <a:cs typeface="+mn-cs"/>
            </a:rPr>
            <a:t>度</a:t>
          </a:r>
          <a:r>
            <a:rPr lang="ja-JP" altLang="ja-JP" sz="1100" baseline="0">
              <a:solidFill>
                <a:sysClr val="windowText" lastClr="000000"/>
              </a:solidFill>
              <a:effectLst/>
              <a:latin typeface="+mn-lt"/>
              <a:ea typeface="+mn-ea"/>
              <a:cs typeface="+mn-cs"/>
            </a:rPr>
            <a:t>から</a:t>
          </a:r>
          <a:r>
            <a:rPr lang="en-US" altLang="ja-JP" sz="1100" baseline="0">
              <a:solidFill>
                <a:sysClr val="windowText" lastClr="000000"/>
              </a:solidFill>
              <a:effectLst/>
              <a:latin typeface="+mn-lt"/>
              <a:ea typeface="+mn-ea"/>
              <a:cs typeface="+mn-cs"/>
            </a:rPr>
            <a:t>30</a:t>
          </a:r>
          <a:r>
            <a:rPr lang="ja-JP" altLang="en-US" sz="1100" baseline="0">
              <a:solidFill>
                <a:sysClr val="windowText" lastClr="000000"/>
              </a:solidFill>
              <a:effectLst/>
              <a:latin typeface="+mn-lt"/>
              <a:ea typeface="+mn-ea"/>
              <a:cs typeface="+mn-cs"/>
            </a:rPr>
            <a:t>千円増加となった要因は、街並み環境整備事業妻籠町並み環境センター建設工事の実施によるものである。</a:t>
          </a:r>
          <a:endParaRPr lang="ja-JP" altLang="ja-JP" sz="1400">
            <a:solidFill>
              <a:sysClr val="windowText" lastClr="000000"/>
            </a:solidFill>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ja-JP" altLang="ja-JP" sz="1100" baseline="0">
              <a:solidFill>
                <a:schemeClr val="dk1"/>
              </a:solidFill>
              <a:effectLst/>
              <a:latin typeface="+mn-lt"/>
              <a:ea typeface="+mn-ea"/>
              <a:cs typeface="+mn-cs"/>
            </a:rPr>
            <a:t>標準財政規模に対する割合の財政調整基金残高については、毎年の決算剰余金の積立により年々増加傾向であったが横ばいになっている。</a:t>
          </a:r>
          <a:endParaRPr lang="ja-JP" altLang="ja-JP" sz="1400">
            <a:effectLst/>
          </a:endParaRPr>
        </a:p>
        <a:p>
          <a:r>
            <a:rPr lang="ja-JP" altLang="ja-JP" sz="1100" baseline="0">
              <a:solidFill>
                <a:schemeClr val="dk1"/>
              </a:solidFill>
              <a:effectLst/>
              <a:latin typeface="+mn-lt"/>
              <a:ea typeface="+mn-ea"/>
              <a:cs typeface="+mn-cs"/>
            </a:rPr>
            <a:t>実質収支額は、上昇しており前年度繰越事業</a:t>
          </a:r>
          <a:r>
            <a:rPr lang="ja-JP" altLang="en-US" sz="1100" baseline="0">
              <a:solidFill>
                <a:schemeClr val="dk1"/>
              </a:solidFill>
              <a:effectLst/>
              <a:latin typeface="+mn-lt"/>
              <a:ea typeface="+mn-ea"/>
              <a:cs typeface="+mn-cs"/>
            </a:rPr>
            <a:t>の</a:t>
          </a:r>
          <a:r>
            <a:rPr lang="ja-JP" altLang="ja-JP" sz="1100" baseline="0">
              <a:solidFill>
                <a:schemeClr val="dk1"/>
              </a:solidFill>
              <a:effectLst/>
              <a:latin typeface="+mn-lt"/>
              <a:ea typeface="+mn-ea"/>
              <a:cs typeface="+mn-cs"/>
            </a:rPr>
            <a:t>完了、当</a:t>
          </a:r>
          <a:r>
            <a:rPr lang="ja-JP" altLang="en-US" sz="1100" baseline="0">
              <a:solidFill>
                <a:schemeClr val="dk1"/>
              </a:solidFill>
              <a:effectLst/>
              <a:latin typeface="+mn-lt"/>
              <a:ea typeface="+mn-ea"/>
              <a:cs typeface="+mn-cs"/>
            </a:rPr>
            <a:t>該</a:t>
          </a:r>
          <a:r>
            <a:rPr lang="ja-JP" altLang="ja-JP" sz="1100" baseline="0">
              <a:solidFill>
                <a:schemeClr val="dk1"/>
              </a:solidFill>
              <a:effectLst/>
              <a:latin typeface="+mn-lt"/>
              <a:ea typeface="+mn-ea"/>
              <a:cs typeface="+mn-cs"/>
            </a:rPr>
            <a:t>年度事業も当初予定していものが完了</a:t>
          </a:r>
          <a:r>
            <a:rPr lang="ja-JP" altLang="en-US" sz="1100" baseline="0">
              <a:solidFill>
                <a:schemeClr val="dk1"/>
              </a:solidFill>
              <a:effectLst/>
              <a:latin typeface="+mn-lt"/>
              <a:ea typeface="+mn-ea"/>
              <a:cs typeface="+mn-cs"/>
            </a:rPr>
            <a:t>したことで</a:t>
          </a:r>
          <a:r>
            <a:rPr lang="ja-JP" altLang="ja-JP" sz="1100" baseline="0">
              <a:solidFill>
                <a:schemeClr val="dk1"/>
              </a:solidFill>
              <a:effectLst/>
              <a:latin typeface="+mn-lt"/>
              <a:ea typeface="+mn-ea"/>
              <a:cs typeface="+mn-cs"/>
            </a:rPr>
            <a:t>進捗が図られたことによるものである。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長野県南木曽町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aseline="0">
              <a:solidFill>
                <a:schemeClr val="dk1"/>
              </a:solidFill>
              <a:effectLst/>
              <a:latin typeface="+mn-lt"/>
              <a:ea typeface="+mn-ea"/>
              <a:cs typeface="+mn-cs"/>
            </a:rPr>
            <a:t>特別会計を含めすべての会計において実質赤字はなし。</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AC12" sqref="AC12:AG12"/>
    </sheetView>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376" t="s">
        <v>80</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c r="AF1" s="376"/>
      <c r="AG1" s="376"/>
      <c r="AH1" s="376"/>
      <c r="AI1" s="376"/>
      <c r="AJ1" s="376"/>
      <c r="AK1" s="376"/>
      <c r="AL1" s="376"/>
      <c r="AM1" s="376"/>
      <c r="AN1" s="376"/>
      <c r="AO1" s="376"/>
      <c r="AP1" s="376"/>
      <c r="AQ1" s="376"/>
      <c r="AR1" s="376"/>
      <c r="AS1" s="376"/>
      <c r="AT1" s="376"/>
      <c r="AU1" s="376"/>
      <c r="AV1" s="376"/>
      <c r="AW1" s="376"/>
      <c r="AX1" s="376"/>
      <c r="AY1" s="376"/>
      <c r="AZ1" s="376"/>
      <c r="BA1" s="376"/>
      <c r="BB1" s="376"/>
      <c r="BC1" s="376"/>
      <c r="BD1" s="376"/>
      <c r="BE1" s="376"/>
      <c r="BF1" s="376"/>
      <c r="BG1" s="376"/>
      <c r="BH1" s="376"/>
      <c r="BI1" s="376"/>
      <c r="BJ1" s="376"/>
      <c r="BK1" s="376"/>
      <c r="BL1" s="376"/>
      <c r="BM1" s="376"/>
      <c r="BN1" s="376"/>
      <c r="BO1" s="376"/>
      <c r="BP1" s="376"/>
      <c r="BQ1" s="376"/>
      <c r="BR1" s="376"/>
      <c r="BS1" s="376"/>
      <c r="BT1" s="376"/>
      <c r="BU1" s="376"/>
      <c r="BV1" s="376"/>
      <c r="BW1" s="376"/>
      <c r="BX1" s="376"/>
      <c r="BY1" s="376"/>
      <c r="BZ1" s="376"/>
      <c r="CA1" s="376"/>
      <c r="CB1" s="376"/>
      <c r="CC1" s="376"/>
      <c r="CD1" s="376"/>
      <c r="CE1" s="376"/>
      <c r="CF1" s="376"/>
      <c r="CG1" s="376"/>
      <c r="CH1" s="376"/>
      <c r="CI1" s="376"/>
      <c r="CJ1" s="376"/>
      <c r="CK1" s="376"/>
      <c r="CL1" s="376"/>
      <c r="CM1" s="376"/>
      <c r="CN1" s="376"/>
      <c r="CO1" s="376"/>
      <c r="CP1" s="376"/>
      <c r="CQ1" s="376"/>
      <c r="CR1" s="376"/>
      <c r="CS1" s="376"/>
      <c r="CT1" s="376"/>
      <c r="CU1" s="376"/>
      <c r="CV1" s="376"/>
      <c r="CW1" s="376"/>
      <c r="CX1" s="376"/>
      <c r="CY1" s="376"/>
      <c r="CZ1" s="376"/>
      <c r="DA1" s="376"/>
      <c r="DB1" s="376"/>
      <c r="DC1" s="376"/>
      <c r="DD1" s="376"/>
      <c r="DE1" s="376"/>
      <c r="DF1" s="376"/>
      <c r="DG1" s="376"/>
      <c r="DH1" s="376"/>
      <c r="DI1" s="376"/>
      <c r="DJ1" s="178"/>
      <c r="DK1" s="178"/>
      <c r="DL1" s="178"/>
      <c r="DM1" s="178"/>
      <c r="DN1" s="178"/>
      <c r="DO1" s="178"/>
    </row>
    <row r="2" spans="1:119" ht="24.75" thickBot="1" x14ac:dyDescent="0.2">
      <c r="B2" s="179" t="s">
        <v>81</v>
      </c>
      <c r="C2" s="179"/>
      <c r="D2" s="180"/>
    </row>
    <row r="3" spans="1:119" ht="18.75" customHeight="1" thickBot="1" x14ac:dyDescent="0.2">
      <c r="A3" s="178"/>
      <c r="B3" s="377" t="s">
        <v>82</v>
      </c>
      <c r="C3" s="378"/>
      <c r="D3" s="378"/>
      <c r="E3" s="379"/>
      <c r="F3" s="379"/>
      <c r="G3" s="379"/>
      <c r="H3" s="379"/>
      <c r="I3" s="379"/>
      <c r="J3" s="379"/>
      <c r="K3" s="379"/>
      <c r="L3" s="379" t="s">
        <v>83</v>
      </c>
      <c r="M3" s="379"/>
      <c r="N3" s="379"/>
      <c r="O3" s="379"/>
      <c r="P3" s="379"/>
      <c r="Q3" s="379"/>
      <c r="R3" s="386"/>
      <c r="S3" s="386"/>
      <c r="T3" s="386"/>
      <c r="U3" s="386"/>
      <c r="V3" s="387"/>
      <c r="W3" s="361" t="s">
        <v>84</v>
      </c>
      <c r="X3" s="362"/>
      <c r="Y3" s="362"/>
      <c r="Z3" s="362"/>
      <c r="AA3" s="362"/>
      <c r="AB3" s="378"/>
      <c r="AC3" s="386" t="s">
        <v>85</v>
      </c>
      <c r="AD3" s="362"/>
      <c r="AE3" s="362"/>
      <c r="AF3" s="362"/>
      <c r="AG3" s="362"/>
      <c r="AH3" s="362"/>
      <c r="AI3" s="362"/>
      <c r="AJ3" s="362"/>
      <c r="AK3" s="362"/>
      <c r="AL3" s="363"/>
      <c r="AM3" s="361" t="s">
        <v>86</v>
      </c>
      <c r="AN3" s="362"/>
      <c r="AO3" s="362"/>
      <c r="AP3" s="362"/>
      <c r="AQ3" s="362"/>
      <c r="AR3" s="362"/>
      <c r="AS3" s="362"/>
      <c r="AT3" s="362"/>
      <c r="AU3" s="362"/>
      <c r="AV3" s="362"/>
      <c r="AW3" s="362"/>
      <c r="AX3" s="363"/>
      <c r="AY3" s="398" t="s">
        <v>1</v>
      </c>
      <c r="AZ3" s="399"/>
      <c r="BA3" s="399"/>
      <c r="BB3" s="399"/>
      <c r="BC3" s="399"/>
      <c r="BD3" s="399"/>
      <c r="BE3" s="399"/>
      <c r="BF3" s="399"/>
      <c r="BG3" s="399"/>
      <c r="BH3" s="399"/>
      <c r="BI3" s="399"/>
      <c r="BJ3" s="399"/>
      <c r="BK3" s="399"/>
      <c r="BL3" s="399"/>
      <c r="BM3" s="400"/>
      <c r="BN3" s="361" t="s">
        <v>87</v>
      </c>
      <c r="BO3" s="362"/>
      <c r="BP3" s="362"/>
      <c r="BQ3" s="362"/>
      <c r="BR3" s="362"/>
      <c r="BS3" s="362"/>
      <c r="BT3" s="362"/>
      <c r="BU3" s="363"/>
      <c r="BV3" s="361" t="s">
        <v>88</v>
      </c>
      <c r="BW3" s="362"/>
      <c r="BX3" s="362"/>
      <c r="BY3" s="362"/>
      <c r="BZ3" s="362"/>
      <c r="CA3" s="362"/>
      <c r="CB3" s="362"/>
      <c r="CC3" s="363"/>
      <c r="CD3" s="398" t="s">
        <v>1</v>
      </c>
      <c r="CE3" s="399"/>
      <c r="CF3" s="399"/>
      <c r="CG3" s="399"/>
      <c r="CH3" s="399"/>
      <c r="CI3" s="399"/>
      <c r="CJ3" s="399"/>
      <c r="CK3" s="399"/>
      <c r="CL3" s="399"/>
      <c r="CM3" s="399"/>
      <c r="CN3" s="399"/>
      <c r="CO3" s="399"/>
      <c r="CP3" s="399"/>
      <c r="CQ3" s="399"/>
      <c r="CR3" s="399"/>
      <c r="CS3" s="400"/>
      <c r="CT3" s="361" t="s">
        <v>89</v>
      </c>
      <c r="CU3" s="362"/>
      <c r="CV3" s="362"/>
      <c r="CW3" s="362"/>
      <c r="CX3" s="362"/>
      <c r="CY3" s="362"/>
      <c r="CZ3" s="362"/>
      <c r="DA3" s="363"/>
      <c r="DB3" s="361" t="s">
        <v>90</v>
      </c>
      <c r="DC3" s="362"/>
      <c r="DD3" s="362"/>
      <c r="DE3" s="362"/>
      <c r="DF3" s="362"/>
      <c r="DG3" s="362"/>
      <c r="DH3" s="362"/>
      <c r="DI3" s="363"/>
    </row>
    <row r="4" spans="1:119" ht="18.75" customHeight="1" x14ac:dyDescent="0.15">
      <c r="A4" s="178"/>
      <c r="B4" s="380"/>
      <c r="C4" s="381"/>
      <c r="D4" s="381"/>
      <c r="E4" s="382"/>
      <c r="F4" s="382"/>
      <c r="G4" s="382"/>
      <c r="H4" s="382"/>
      <c r="I4" s="382"/>
      <c r="J4" s="382"/>
      <c r="K4" s="382"/>
      <c r="L4" s="382"/>
      <c r="M4" s="382"/>
      <c r="N4" s="382"/>
      <c r="O4" s="382"/>
      <c r="P4" s="382"/>
      <c r="Q4" s="382"/>
      <c r="R4" s="388"/>
      <c r="S4" s="388"/>
      <c r="T4" s="388"/>
      <c r="U4" s="388"/>
      <c r="V4" s="389"/>
      <c r="W4" s="392"/>
      <c r="X4" s="393"/>
      <c r="Y4" s="393"/>
      <c r="Z4" s="393"/>
      <c r="AA4" s="393"/>
      <c r="AB4" s="381"/>
      <c r="AC4" s="388"/>
      <c r="AD4" s="393"/>
      <c r="AE4" s="393"/>
      <c r="AF4" s="393"/>
      <c r="AG4" s="393"/>
      <c r="AH4" s="393"/>
      <c r="AI4" s="393"/>
      <c r="AJ4" s="393"/>
      <c r="AK4" s="393"/>
      <c r="AL4" s="396"/>
      <c r="AM4" s="394"/>
      <c r="AN4" s="395"/>
      <c r="AO4" s="395"/>
      <c r="AP4" s="395"/>
      <c r="AQ4" s="395"/>
      <c r="AR4" s="395"/>
      <c r="AS4" s="395"/>
      <c r="AT4" s="395"/>
      <c r="AU4" s="395"/>
      <c r="AV4" s="395"/>
      <c r="AW4" s="395"/>
      <c r="AX4" s="397"/>
      <c r="AY4" s="364" t="s">
        <v>91</v>
      </c>
      <c r="AZ4" s="365"/>
      <c r="BA4" s="365"/>
      <c r="BB4" s="365"/>
      <c r="BC4" s="365"/>
      <c r="BD4" s="365"/>
      <c r="BE4" s="365"/>
      <c r="BF4" s="365"/>
      <c r="BG4" s="365"/>
      <c r="BH4" s="365"/>
      <c r="BI4" s="365"/>
      <c r="BJ4" s="365"/>
      <c r="BK4" s="365"/>
      <c r="BL4" s="365"/>
      <c r="BM4" s="366"/>
      <c r="BN4" s="367">
        <v>4554519</v>
      </c>
      <c r="BO4" s="368"/>
      <c r="BP4" s="368"/>
      <c r="BQ4" s="368"/>
      <c r="BR4" s="368"/>
      <c r="BS4" s="368"/>
      <c r="BT4" s="368"/>
      <c r="BU4" s="369"/>
      <c r="BV4" s="367">
        <v>4967158</v>
      </c>
      <c r="BW4" s="368"/>
      <c r="BX4" s="368"/>
      <c r="BY4" s="368"/>
      <c r="BZ4" s="368"/>
      <c r="CA4" s="368"/>
      <c r="CB4" s="368"/>
      <c r="CC4" s="369"/>
      <c r="CD4" s="370" t="s">
        <v>92</v>
      </c>
      <c r="CE4" s="371"/>
      <c r="CF4" s="371"/>
      <c r="CG4" s="371"/>
      <c r="CH4" s="371"/>
      <c r="CI4" s="371"/>
      <c r="CJ4" s="371"/>
      <c r="CK4" s="371"/>
      <c r="CL4" s="371"/>
      <c r="CM4" s="371"/>
      <c r="CN4" s="371"/>
      <c r="CO4" s="371"/>
      <c r="CP4" s="371"/>
      <c r="CQ4" s="371"/>
      <c r="CR4" s="371"/>
      <c r="CS4" s="372"/>
      <c r="CT4" s="373">
        <v>5.7</v>
      </c>
      <c r="CU4" s="374"/>
      <c r="CV4" s="374"/>
      <c r="CW4" s="374"/>
      <c r="CX4" s="374"/>
      <c r="CY4" s="374"/>
      <c r="CZ4" s="374"/>
      <c r="DA4" s="375"/>
      <c r="DB4" s="373">
        <v>5.0999999999999996</v>
      </c>
      <c r="DC4" s="374"/>
      <c r="DD4" s="374"/>
      <c r="DE4" s="374"/>
      <c r="DF4" s="374"/>
      <c r="DG4" s="374"/>
      <c r="DH4" s="374"/>
      <c r="DI4" s="375"/>
    </row>
    <row r="5" spans="1:119" ht="18.75" customHeight="1" x14ac:dyDescent="0.15">
      <c r="A5" s="178"/>
      <c r="B5" s="383"/>
      <c r="C5" s="384"/>
      <c r="D5" s="384"/>
      <c r="E5" s="385"/>
      <c r="F5" s="385"/>
      <c r="G5" s="385"/>
      <c r="H5" s="385"/>
      <c r="I5" s="385"/>
      <c r="J5" s="385"/>
      <c r="K5" s="385"/>
      <c r="L5" s="385"/>
      <c r="M5" s="385"/>
      <c r="N5" s="385"/>
      <c r="O5" s="385"/>
      <c r="P5" s="385"/>
      <c r="Q5" s="385"/>
      <c r="R5" s="390"/>
      <c r="S5" s="390"/>
      <c r="T5" s="390"/>
      <c r="U5" s="390"/>
      <c r="V5" s="391"/>
      <c r="W5" s="394"/>
      <c r="X5" s="395"/>
      <c r="Y5" s="395"/>
      <c r="Z5" s="395"/>
      <c r="AA5" s="395"/>
      <c r="AB5" s="384"/>
      <c r="AC5" s="390"/>
      <c r="AD5" s="395"/>
      <c r="AE5" s="395"/>
      <c r="AF5" s="395"/>
      <c r="AG5" s="395"/>
      <c r="AH5" s="395"/>
      <c r="AI5" s="395"/>
      <c r="AJ5" s="395"/>
      <c r="AK5" s="395"/>
      <c r="AL5" s="397"/>
      <c r="AM5" s="433" t="s">
        <v>93</v>
      </c>
      <c r="AN5" s="434"/>
      <c r="AO5" s="434"/>
      <c r="AP5" s="434"/>
      <c r="AQ5" s="434"/>
      <c r="AR5" s="434"/>
      <c r="AS5" s="434"/>
      <c r="AT5" s="435"/>
      <c r="AU5" s="436" t="s">
        <v>94</v>
      </c>
      <c r="AV5" s="437"/>
      <c r="AW5" s="437"/>
      <c r="AX5" s="437"/>
      <c r="AY5" s="438" t="s">
        <v>95</v>
      </c>
      <c r="AZ5" s="439"/>
      <c r="BA5" s="439"/>
      <c r="BB5" s="439"/>
      <c r="BC5" s="439"/>
      <c r="BD5" s="439"/>
      <c r="BE5" s="439"/>
      <c r="BF5" s="439"/>
      <c r="BG5" s="439"/>
      <c r="BH5" s="439"/>
      <c r="BI5" s="439"/>
      <c r="BJ5" s="439"/>
      <c r="BK5" s="439"/>
      <c r="BL5" s="439"/>
      <c r="BM5" s="440"/>
      <c r="BN5" s="404">
        <v>4364535</v>
      </c>
      <c r="BO5" s="405"/>
      <c r="BP5" s="405"/>
      <c r="BQ5" s="405"/>
      <c r="BR5" s="405"/>
      <c r="BS5" s="405"/>
      <c r="BT5" s="405"/>
      <c r="BU5" s="406"/>
      <c r="BV5" s="404">
        <v>4756249</v>
      </c>
      <c r="BW5" s="405"/>
      <c r="BX5" s="405"/>
      <c r="BY5" s="405"/>
      <c r="BZ5" s="405"/>
      <c r="CA5" s="405"/>
      <c r="CB5" s="405"/>
      <c r="CC5" s="406"/>
      <c r="CD5" s="407" t="s">
        <v>96</v>
      </c>
      <c r="CE5" s="408"/>
      <c r="CF5" s="408"/>
      <c r="CG5" s="408"/>
      <c r="CH5" s="408"/>
      <c r="CI5" s="408"/>
      <c r="CJ5" s="408"/>
      <c r="CK5" s="408"/>
      <c r="CL5" s="408"/>
      <c r="CM5" s="408"/>
      <c r="CN5" s="408"/>
      <c r="CO5" s="408"/>
      <c r="CP5" s="408"/>
      <c r="CQ5" s="408"/>
      <c r="CR5" s="408"/>
      <c r="CS5" s="409"/>
      <c r="CT5" s="401">
        <v>76.599999999999994</v>
      </c>
      <c r="CU5" s="402"/>
      <c r="CV5" s="402"/>
      <c r="CW5" s="402"/>
      <c r="CX5" s="402"/>
      <c r="CY5" s="402"/>
      <c r="CZ5" s="402"/>
      <c r="DA5" s="403"/>
      <c r="DB5" s="401">
        <v>82</v>
      </c>
      <c r="DC5" s="402"/>
      <c r="DD5" s="402"/>
      <c r="DE5" s="402"/>
      <c r="DF5" s="402"/>
      <c r="DG5" s="402"/>
      <c r="DH5" s="402"/>
      <c r="DI5" s="403"/>
    </row>
    <row r="6" spans="1:119" ht="18.75" customHeight="1" x14ac:dyDescent="0.15">
      <c r="A6" s="178"/>
      <c r="B6" s="410" t="s">
        <v>97</v>
      </c>
      <c r="C6" s="411"/>
      <c r="D6" s="411"/>
      <c r="E6" s="412"/>
      <c r="F6" s="412"/>
      <c r="G6" s="412"/>
      <c r="H6" s="412"/>
      <c r="I6" s="412"/>
      <c r="J6" s="412"/>
      <c r="K6" s="412"/>
      <c r="L6" s="412" t="s">
        <v>98</v>
      </c>
      <c r="M6" s="412"/>
      <c r="N6" s="412"/>
      <c r="O6" s="412"/>
      <c r="P6" s="412"/>
      <c r="Q6" s="412"/>
      <c r="R6" s="416"/>
      <c r="S6" s="416"/>
      <c r="T6" s="416"/>
      <c r="U6" s="416"/>
      <c r="V6" s="417"/>
      <c r="W6" s="420" t="s">
        <v>99</v>
      </c>
      <c r="X6" s="421"/>
      <c r="Y6" s="421"/>
      <c r="Z6" s="421"/>
      <c r="AA6" s="421"/>
      <c r="AB6" s="411"/>
      <c r="AC6" s="424" t="s">
        <v>100</v>
      </c>
      <c r="AD6" s="425"/>
      <c r="AE6" s="425"/>
      <c r="AF6" s="425"/>
      <c r="AG6" s="425"/>
      <c r="AH6" s="425"/>
      <c r="AI6" s="425"/>
      <c r="AJ6" s="425"/>
      <c r="AK6" s="425"/>
      <c r="AL6" s="426"/>
      <c r="AM6" s="433" t="s">
        <v>101</v>
      </c>
      <c r="AN6" s="434"/>
      <c r="AO6" s="434"/>
      <c r="AP6" s="434"/>
      <c r="AQ6" s="434"/>
      <c r="AR6" s="434"/>
      <c r="AS6" s="434"/>
      <c r="AT6" s="435"/>
      <c r="AU6" s="436" t="s">
        <v>102</v>
      </c>
      <c r="AV6" s="437"/>
      <c r="AW6" s="437"/>
      <c r="AX6" s="437"/>
      <c r="AY6" s="438" t="s">
        <v>103</v>
      </c>
      <c r="AZ6" s="439"/>
      <c r="BA6" s="439"/>
      <c r="BB6" s="439"/>
      <c r="BC6" s="439"/>
      <c r="BD6" s="439"/>
      <c r="BE6" s="439"/>
      <c r="BF6" s="439"/>
      <c r="BG6" s="439"/>
      <c r="BH6" s="439"/>
      <c r="BI6" s="439"/>
      <c r="BJ6" s="439"/>
      <c r="BK6" s="439"/>
      <c r="BL6" s="439"/>
      <c r="BM6" s="440"/>
      <c r="BN6" s="404">
        <v>189984</v>
      </c>
      <c r="BO6" s="405"/>
      <c r="BP6" s="405"/>
      <c r="BQ6" s="405"/>
      <c r="BR6" s="405"/>
      <c r="BS6" s="405"/>
      <c r="BT6" s="405"/>
      <c r="BU6" s="406"/>
      <c r="BV6" s="404">
        <v>210909</v>
      </c>
      <c r="BW6" s="405"/>
      <c r="BX6" s="405"/>
      <c r="BY6" s="405"/>
      <c r="BZ6" s="405"/>
      <c r="CA6" s="405"/>
      <c r="CB6" s="405"/>
      <c r="CC6" s="406"/>
      <c r="CD6" s="407" t="s">
        <v>104</v>
      </c>
      <c r="CE6" s="408"/>
      <c r="CF6" s="408"/>
      <c r="CG6" s="408"/>
      <c r="CH6" s="408"/>
      <c r="CI6" s="408"/>
      <c r="CJ6" s="408"/>
      <c r="CK6" s="408"/>
      <c r="CL6" s="408"/>
      <c r="CM6" s="408"/>
      <c r="CN6" s="408"/>
      <c r="CO6" s="408"/>
      <c r="CP6" s="408"/>
      <c r="CQ6" s="408"/>
      <c r="CR6" s="408"/>
      <c r="CS6" s="409"/>
      <c r="CT6" s="441">
        <v>76.599999999999994</v>
      </c>
      <c r="CU6" s="442"/>
      <c r="CV6" s="442"/>
      <c r="CW6" s="442"/>
      <c r="CX6" s="442"/>
      <c r="CY6" s="442"/>
      <c r="CZ6" s="442"/>
      <c r="DA6" s="443"/>
      <c r="DB6" s="441">
        <v>82.6</v>
      </c>
      <c r="DC6" s="442"/>
      <c r="DD6" s="442"/>
      <c r="DE6" s="442"/>
      <c r="DF6" s="442"/>
      <c r="DG6" s="442"/>
      <c r="DH6" s="442"/>
      <c r="DI6" s="443"/>
    </row>
    <row r="7" spans="1:119" ht="18.75" customHeight="1" x14ac:dyDescent="0.15">
      <c r="A7" s="178"/>
      <c r="B7" s="380"/>
      <c r="C7" s="381"/>
      <c r="D7" s="381"/>
      <c r="E7" s="382"/>
      <c r="F7" s="382"/>
      <c r="G7" s="382"/>
      <c r="H7" s="382"/>
      <c r="I7" s="382"/>
      <c r="J7" s="382"/>
      <c r="K7" s="382"/>
      <c r="L7" s="382"/>
      <c r="M7" s="382"/>
      <c r="N7" s="382"/>
      <c r="O7" s="382"/>
      <c r="P7" s="382"/>
      <c r="Q7" s="382"/>
      <c r="R7" s="388"/>
      <c r="S7" s="388"/>
      <c r="T7" s="388"/>
      <c r="U7" s="388"/>
      <c r="V7" s="389"/>
      <c r="W7" s="392"/>
      <c r="X7" s="393"/>
      <c r="Y7" s="393"/>
      <c r="Z7" s="393"/>
      <c r="AA7" s="393"/>
      <c r="AB7" s="381"/>
      <c r="AC7" s="427"/>
      <c r="AD7" s="428"/>
      <c r="AE7" s="428"/>
      <c r="AF7" s="428"/>
      <c r="AG7" s="428"/>
      <c r="AH7" s="428"/>
      <c r="AI7" s="428"/>
      <c r="AJ7" s="428"/>
      <c r="AK7" s="428"/>
      <c r="AL7" s="429"/>
      <c r="AM7" s="433" t="s">
        <v>105</v>
      </c>
      <c r="AN7" s="434"/>
      <c r="AO7" s="434"/>
      <c r="AP7" s="434"/>
      <c r="AQ7" s="434"/>
      <c r="AR7" s="434"/>
      <c r="AS7" s="434"/>
      <c r="AT7" s="435"/>
      <c r="AU7" s="436" t="s">
        <v>94</v>
      </c>
      <c r="AV7" s="437"/>
      <c r="AW7" s="437"/>
      <c r="AX7" s="437"/>
      <c r="AY7" s="438" t="s">
        <v>106</v>
      </c>
      <c r="AZ7" s="439"/>
      <c r="BA7" s="439"/>
      <c r="BB7" s="439"/>
      <c r="BC7" s="439"/>
      <c r="BD7" s="439"/>
      <c r="BE7" s="439"/>
      <c r="BF7" s="439"/>
      <c r="BG7" s="439"/>
      <c r="BH7" s="439"/>
      <c r="BI7" s="439"/>
      <c r="BJ7" s="439"/>
      <c r="BK7" s="439"/>
      <c r="BL7" s="439"/>
      <c r="BM7" s="440"/>
      <c r="BN7" s="404">
        <v>35197</v>
      </c>
      <c r="BO7" s="405"/>
      <c r="BP7" s="405"/>
      <c r="BQ7" s="405"/>
      <c r="BR7" s="405"/>
      <c r="BS7" s="405"/>
      <c r="BT7" s="405"/>
      <c r="BU7" s="406"/>
      <c r="BV7" s="404">
        <v>82276</v>
      </c>
      <c r="BW7" s="405"/>
      <c r="BX7" s="405"/>
      <c r="BY7" s="405"/>
      <c r="BZ7" s="405"/>
      <c r="CA7" s="405"/>
      <c r="CB7" s="405"/>
      <c r="CC7" s="406"/>
      <c r="CD7" s="407" t="s">
        <v>107</v>
      </c>
      <c r="CE7" s="408"/>
      <c r="CF7" s="408"/>
      <c r="CG7" s="408"/>
      <c r="CH7" s="408"/>
      <c r="CI7" s="408"/>
      <c r="CJ7" s="408"/>
      <c r="CK7" s="408"/>
      <c r="CL7" s="408"/>
      <c r="CM7" s="408"/>
      <c r="CN7" s="408"/>
      <c r="CO7" s="408"/>
      <c r="CP7" s="408"/>
      <c r="CQ7" s="408"/>
      <c r="CR7" s="408"/>
      <c r="CS7" s="409"/>
      <c r="CT7" s="404">
        <v>2732836</v>
      </c>
      <c r="CU7" s="405"/>
      <c r="CV7" s="405"/>
      <c r="CW7" s="405"/>
      <c r="CX7" s="405"/>
      <c r="CY7" s="405"/>
      <c r="CZ7" s="405"/>
      <c r="DA7" s="406"/>
      <c r="DB7" s="404">
        <v>2497860</v>
      </c>
      <c r="DC7" s="405"/>
      <c r="DD7" s="405"/>
      <c r="DE7" s="405"/>
      <c r="DF7" s="405"/>
      <c r="DG7" s="405"/>
      <c r="DH7" s="405"/>
      <c r="DI7" s="406"/>
    </row>
    <row r="8" spans="1:119" ht="18.75" customHeight="1" thickBot="1" x14ac:dyDescent="0.2">
      <c r="A8" s="178"/>
      <c r="B8" s="413"/>
      <c r="C8" s="414"/>
      <c r="D8" s="414"/>
      <c r="E8" s="415"/>
      <c r="F8" s="415"/>
      <c r="G8" s="415"/>
      <c r="H8" s="415"/>
      <c r="I8" s="415"/>
      <c r="J8" s="415"/>
      <c r="K8" s="415"/>
      <c r="L8" s="415"/>
      <c r="M8" s="415"/>
      <c r="N8" s="415"/>
      <c r="O8" s="415"/>
      <c r="P8" s="415"/>
      <c r="Q8" s="415"/>
      <c r="R8" s="418"/>
      <c r="S8" s="418"/>
      <c r="T8" s="418"/>
      <c r="U8" s="418"/>
      <c r="V8" s="419"/>
      <c r="W8" s="422"/>
      <c r="X8" s="423"/>
      <c r="Y8" s="423"/>
      <c r="Z8" s="423"/>
      <c r="AA8" s="423"/>
      <c r="AB8" s="414"/>
      <c r="AC8" s="430"/>
      <c r="AD8" s="431"/>
      <c r="AE8" s="431"/>
      <c r="AF8" s="431"/>
      <c r="AG8" s="431"/>
      <c r="AH8" s="431"/>
      <c r="AI8" s="431"/>
      <c r="AJ8" s="431"/>
      <c r="AK8" s="431"/>
      <c r="AL8" s="432"/>
      <c r="AM8" s="433" t="s">
        <v>108</v>
      </c>
      <c r="AN8" s="434"/>
      <c r="AO8" s="434"/>
      <c r="AP8" s="434"/>
      <c r="AQ8" s="434"/>
      <c r="AR8" s="434"/>
      <c r="AS8" s="434"/>
      <c r="AT8" s="435"/>
      <c r="AU8" s="436" t="s">
        <v>109</v>
      </c>
      <c r="AV8" s="437"/>
      <c r="AW8" s="437"/>
      <c r="AX8" s="437"/>
      <c r="AY8" s="438" t="s">
        <v>110</v>
      </c>
      <c r="AZ8" s="439"/>
      <c r="BA8" s="439"/>
      <c r="BB8" s="439"/>
      <c r="BC8" s="439"/>
      <c r="BD8" s="439"/>
      <c r="BE8" s="439"/>
      <c r="BF8" s="439"/>
      <c r="BG8" s="439"/>
      <c r="BH8" s="439"/>
      <c r="BI8" s="439"/>
      <c r="BJ8" s="439"/>
      <c r="BK8" s="439"/>
      <c r="BL8" s="439"/>
      <c r="BM8" s="440"/>
      <c r="BN8" s="404">
        <v>154787</v>
      </c>
      <c r="BO8" s="405"/>
      <c r="BP8" s="405"/>
      <c r="BQ8" s="405"/>
      <c r="BR8" s="405"/>
      <c r="BS8" s="405"/>
      <c r="BT8" s="405"/>
      <c r="BU8" s="406"/>
      <c r="BV8" s="404">
        <v>128633</v>
      </c>
      <c r="BW8" s="405"/>
      <c r="BX8" s="405"/>
      <c r="BY8" s="405"/>
      <c r="BZ8" s="405"/>
      <c r="CA8" s="405"/>
      <c r="CB8" s="405"/>
      <c r="CC8" s="406"/>
      <c r="CD8" s="407" t="s">
        <v>111</v>
      </c>
      <c r="CE8" s="408"/>
      <c r="CF8" s="408"/>
      <c r="CG8" s="408"/>
      <c r="CH8" s="408"/>
      <c r="CI8" s="408"/>
      <c r="CJ8" s="408"/>
      <c r="CK8" s="408"/>
      <c r="CL8" s="408"/>
      <c r="CM8" s="408"/>
      <c r="CN8" s="408"/>
      <c r="CO8" s="408"/>
      <c r="CP8" s="408"/>
      <c r="CQ8" s="408"/>
      <c r="CR8" s="408"/>
      <c r="CS8" s="409"/>
      <c r="CT8" s="444">
        <v>0.24</v>
      </c>
      <c r="CU8" s="445"/>
      <c r="CV8" s="445"/>
      <c r="CW8" s="445"/>
      <c r="CX8" s="445"/>
      <c r="CY8" s="445"/>
      <c r="CZ8" s="445"/>
      <c r="DA8" s="446"/>
      <c r="DB8" s="444">
        <v>0.25</v>
      </c>
      <c r="DC8" s="445"/>
      <c r="DD8" s="445"/>
      <c r="DE8" s="445"/>
      <c r="DF8" s="445"/>
      <c r="DG8" s="445"/>
      <c r="DH8" s="445"/>
      <c r="DI8" s="446"/>
    </row>
    <row r="9" spans="1:119" ht="18.75" customHeight="1" thickBot="1" x14ac:dyDescent="0.2">
      <c r="A9" s="178"/>
      <c r="B9" s="398" t="s">
        <v>112</v>
      </c>
      <c r="C9" s="399"/>
      <c r="D9" s="399"/>
      <c r="E9" s="399"/>
      <c r="F9" s="399"/>
      <c r="G9" s="399"/>
      <c r="H9" s="399"/>
      <c r="I9" s="399"/>
      <c r="J9" s="399"/>
      <c r="K9" s="447"/>
      <c r="L9" s="448" t="s">
        <v>113</v>
      </c>
      <c r="M9" s="449"/>
      <c r="N9" s="449"/>
      <c r="O9" s="449"/>
      <c r="P9" s="449"/>
      <c r="Q9" s="450"/>
      <c r="R9" s="451">
        <v>3915</v>
      </c>
      <c r="S9" s="452"/>
      <c r="T9" s="452"/>
      <c r="U9" s="452"/>
      <c r="V9" s="453"/>
      <c r="W9" s="361" t="s">
        <v>114</v>
      </c>
      <c r="X9" s="362"/>
      <c r="Y9" s="362"/>
      <c r="Z9" s="362"/>
      <c r="AA9" s="362"/>
      <c r="AB9" s="362"/>
      <c r="AC9" s="362"/>
      <c r="AD9" s="362"/>
      <c r="AE9" s="362"/>
      <c r="AF9" s="362"/>
      <c r="AG9" s="362"/>
      <c r="AH9" s="362"/>
      <c r="AI9" s="362"/>
      <c r="AJ9" s="362"/>
      <c r="AK9" s="362"/>
      <c r="AL9" s="363"/>
      <c r="AM9" s="433" t="s">
        <v>115</v>
      </c>
      <c r="AN9" s="434"/>
      <c r="AO9" s="434"/>
      <c r="AP9" s="434"/>
      <c r="AQ9" s="434"/>
      <c r="AR9" s="434"/>
      <c r="AS9" s="434"/>
      <c r="AT9" s="435"/>
      <c r="AU9" s="436" t="s">
        <v>116</v>
      </c>
      <c r="AV9" s="437"/>
      <c r="AW9" s="437"/>
      <c r="AX9" s="437"/>
      <c r="AY9" s="438" t="s">
        <v>117</v>
      </c>
      <c r="AZ9" s="439"/>
      <c r="BA9" s="439"/>
      <c r="BB9" s="439"/>
      <c r="BC9" s="439"/>
      <c r="BD9" s="439"/>
      <c r="BE9" s="439"/>
      <c r="BF9" s="439"/>
      <c r="BG9" s="439"/>
      <c r="BH9" s="439"/>
      <c r="BI9" s="439"/>
      <c r="BJ9" s="439"/>
      <c r="BK9" s="439"/>
      <c r="BL9" s="439"/>
      <c r="BM9" s="440"/>
      <c r="BN9" s="404">
        <v>26154</v>
      </c>
      <c r="BO9" s="405"/>
      <c r="BP9" s="405"/>
      <c r="BQ9" s="405"/>
      <c r="BR9" s="405"/>
      <c r="BS9" s="405"/>
      <c r="BT9" s="405"/>
      <c r="BU9" s="406"/>
      <c r="BV9" s="404">
        <v>51963</v>
      </c>
      <c r="BW9" s="405"/>
      <c r="BX9" s="405"/>
      <c r="BY9" s="405"/>
      <c r="BZ9" s="405"/>
      <c r="CA9" s="405"/>
      <c r="CB9" s="405"/>
      <c r="CC9" s="406"/>
      <c r="CD9" s="407" t="s">
        <v>118</v>
      </c>
      <c r="CE9" s="408"/>
      <c r="CF9" s="408"/>
      <c r="CG9" s="408"/>
      <c r="CH9" s="408"/>
      <c r="CI9" s="408"/>
      <c r="CJ9" s="408"/>
      <c r="CK9" s="408"/>
      <c r="CL9" s="408"/>
      <c r="CM9" s="408"/>
      <c r="CN9" s="408"/>
      <c r="CO9" s="408"/>
      <c r="CP9" s="408"/>
      <c r="CQ9" s="408"/>
      <c r="CR9" s="408"/>
      <c r="CS9" s="409"/>
      <c r="CT9" s="401">
        <v>14</v>
      </c>
      <c r="CU9" s="402"/>
      <c r="CV9" s="402"/>
      <c r="CW9" s="402"/>
      <c r="CX9" s="402"/>
      <c r="CY9" s="402"/>
      <c r="CZ9" s="402"/>
      <c r="DA9" s="403"/>
      <c r="DB9" s="401">
        <v>13.3</v>
      </c>
      <c r="DC9" s="402"/>
      <c r="DD9" s="402"/>
      <c r="DE9" s="402"/>
      <c r="DF9" s="402"/>
      <c r="DG9" s="402"/>
      <c r="DH9" s="402"/>
      <c r="DI9" s="403"/>
    </row>
    <row r="10" spans="1:119" ht="18.75" customHeight="1" thickBot="1" x14ac:dyDescent="0.2">
      <c r="A10" s="178"/>
      <c r="B10" s="398"/>
      <c r="C10" s="399"/>
      <c r="D10" s="399"/>
      <c r="E10" s="399"/>
      <c r="F10" s="399"/>
      <c r="G10" s="399"/>
      <c r="H10" s="399"/>
      <c r="I10" s="399"/>
      <c r="J10" s="399"/>
      <c r="K10" s="447"/>
      <c r="L10" s="454" t="s">
        <v>119</v>
      </c>
      <c r="M10" s="434"/>
      <c r="N10" s="434"/>
      <c r="O10" s="434"/>
      <c r="P10" s="434"/>
      <c r="Q10" s="435"/>
      <c r="R10" s="455">
        <v>4313</v>
      </c>
      <c r="S10" s="456"/>
      <c r="T10" s="456"/>
      <c r="U10" s="456"/>
      <c r="V10" s="457"/>
      <c r="W10" s="392"/>
      <c r="X10" s="393"/>
      <c r="Y10" s="393"/>
      <c r="Z10" s="393"/>
      <c r="AA10" s="393"/>
      <c r="AB10" s="393"/>
      <c r="AC10" s="393"/>
      <c r="AD10" s="393"/>
      <c r="AE10" s="393"/>
      <c r="AF10" s="393"/>
      <c r="AG10" s="393"/>
      <c r="AH10" s="393"/>
      <c r="AI10" s="393"/>
      <c r="AJ10" s="393"/>
      <c r="AK10" s="393"/>
      <c r="AL10" s="396"/>
      <c r="AM10" s="433" t="s">
        <v>120</v>
      </c>
      <c r="AN10" s="434"/>
      <c r="AO10" s="434"/>
      <c r="AP10" s="434"/>
      <c r="AQ10" s="434"/>
      <c r="AR10" s="434"/>
      <c r="AS10" s="434"/>
      <c r="AT10" s="435"/>
      <c r="AU10" s="436" t="s">
        <v>121</v>
      </c>
      <c r="AV10" s="437"/>
      <c r="AW10" s="437"/>
      <c r="AX10" s="437"/>
      <c r="AY10" s="438" t="s">
        <v>122</v>
      </c>
      <c r="AZ10" s="439"/>
      <c r="BA10" s="439"/>
      <c r="BB10" s="439"/>
      <c r="BC10" s="439"/>
      <c r="BD10" s="439"/>
      <c r="BE10" s="439"/>
      <c r="BF10" s="439"/>
      <c r="BG10" s="439"/>
      <c r="BH10" s="439"/>
      <c r="BI10" s="439"/>
      <c r="BJ10" s="439"/>
      <c r="BK10" s="439"/>
      <c r="BL10" s="439"/>
      <c r="BM10" s="440"/>
      <c r="BN10" s="404">
        <v>6</v>
      </c>
      <c r="BO10" s="405"/>
      <c r="BP10" s="405"/>
      <c r="BQ10" s="405"/>
      <c r="BR10" s="405"/>
      <c r="BS10" s="405"/>
      <c r="BT10" s="405"/>
      <c r="BU10" s="406"/>
      <c r="BV10" s="404">
        <v>10</v>
      </c>
      <c r="BW10" s="405"/>
      <c r="BX10" s="405"/>
      <c r="BY10" s="405"/>
      <c r="BZ10" s="405"/>
      <c r="CA10" s="405"/>
      <c r="CB10" s="405"/>
      <c r="CC10" s="406"/>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398"/>
      <c r="C11" s="399"/>
      <c r="D11" s="399"/>
      <c r="E11" s="399"/>
      <c r="F11" s="399"/>
      <c r="G11" s="399"/>
      <c r="H11" s="399"/>
      <c r="I11" s="399"/>
      <c r="J11" s="399"/>
      <c r="K11" s="447"/>
      <c r="L11" s="458" t="s">
        <v>124</v>
      </c>
      <c r="M11" s="459"/>
      <c r="N11" s="459"/>
      <c r="O11" s="459"/>
      <c r="P11" s="459"/>
      <c r="Q11" s="460"/>
      <c r="R11" s="461" t="s">
        <v>125</v>
      </c>
      <c r="S11" s="462"/>
      <c r="T11" s="462"/>
      <c r="U11" s="462"/>
      <c r="V11" s="463"/>
      <c r="W11" s="392"/>
      <c r="X11" s="393"/>
      <c r="Y11" s="393"/>
      <c r="Z11" s="393"/>
      <c r="AA11" s="393"/>
      <c r="AB11" s="393"/>
      <c r="AC11" s="393"/>
      <c r="AD11" s="393"/>
      <c r="AE11" s="393"/>
      <c r="AF11" s="393"/>
      <c r="AG11" s="393"/>
      <c r="AH11" s="393"/>
      <c r="AI11" s="393"/>
      <c r="AJ11" s="393"/>
      <c r="AK11" s="393"/>
      <c r="AL11" s="396"/>
      <c r="AM11" s="433" t="s">
        <v>126</v>
      </c>
      <c r="AN11" s="434"/>
      <c r="AO11" s="434"/>
      <c r="AP11" s="434"/>
      <c r="AQ11" s="434"/>
      <c r="AR11" s="434"/>
      <c r="AS11" s="434"/>
      <c r="AT11" s="435"/>
      <c r="AU11" s="436" t="s">
        <v>116</v>
      </c>
      <c r="AV11" s="437"/>
      <c r="AW11" s="437"/>
      <c r="AX11" s="437"/>
      <c r="AY11" s="438" t="s">
        <v>127</v>
      </c>
      <c r="AZ11" s="439"/>
      <c r="BA11" s="439"/>
      <c r="BB11" s="439"/>
      <c r="BC11" s="439"/>
      <c r="BD11" s="439"/>
      <c r="BE11" s="439"/>
      <c r="BF11" s="439"/>
      <c r="BG11" s="439"/>
      <c r="BH11" s="439"/>
      <c r="BI11" s="439"/>
      <c r="BJ11" s="439"/>
      <c r="BK11" s="439"/>
      <c r="BL11" s="439"/>
      <c r="BM11" s="440"/>
      <c r="BN11" s="404">
        <v>2000</v>
      </c>
      <c r="BO11" s="405"/>
      <c r="BP11" s="405"/>
      <c r="BQ11" s="405"/>
      <c r="BR11" s="405"/>
      <c r="BS11" s="405"/>
      <c r="BT11" s="405"/>
      <c r="BU11" s="406"/>
      <c r="BV11" s="404">
        <v>0</v>
      </c>
      <c r="BW11" s="405"/>
      <c r="BX11" s="405"/>
      <c r="BY11" s="405"/>
      <c r="BZ11" s="405"/>
      <c r="CA11" s="405"/>
      <c r="CB11" s="405"/>
      <c r="CC11" s="406"/>
      <c r="CD11" s="407" t="s">
        <v>128</v>
      </c>
      <c r="CE11" s="408"/>
      <c r="CF11" s="408"/>
      <c r="CG11" s="408"/>
      <c r="CH11" s="408"/>
      <c r="CI11" s="408"/>
      <c r="CJ11" s="408"/>
      <c r="CK11" s="408"/>
      <c r="CL11" s="408"/>
      <c r="CM11" s="408"/>
      <c r="CN11" s="408"/>
      <c r="CO11" s="408"/>
      <c r="CP11" s="408"/>
      <c r="CQ11" s="408"/>
      <c r="CR11" s="408"/>
      <c r="CS11" s="409"/>
      <c r="CT11" s="444" t="s">
        <v>129</v>
      </c>
      <c r="CU11" s="445"/>
      <c r="CV11" s="445"/>
      <c r="CW11" s="445"/>
      <c r="CX11" s="445"/>
      <c r="CY11" s="445"/>
      <c r="CZ11" s="445"/>
      <c r="DA11" s="446"/>
      <c r="DB11" s="444" t="s">
        <v>129</v>
      </c>
      <c r="DC11" s="445"/>
      <c r="DD11" s="445"/>
      <c r="DE11" s="445"/>
      <c r="DF11" s="445"/>
      <c r="DG11" s="445"/>
      <c r="DH11" s="445"/>
      <c r="DI11" s="446"/>
    </row>
    <row r="12" spans="1:119" ht="18.75" customHeight="1" x14ac:dyDescent="0.15">
      <c r="A12" s="178"/>
      <c r="B12" s="464" t="s">
        <v>130</v>
      </c>
      <c r="C12" s="465"/>
      <c r="D12" s="465"/>
      <c r="E12" s="465"/>
      <c r="F12" s="465"/>
      <c r="G12" s="465"/>
      <c r="H12" s="465"/>
      <c r="I12" s="465"/>
      <c r="J12" s="465"/>
      <c r="K12" s="466"/>
      <c r="L12" s="473" t="s">
        <v>131</v>
      </c>
      <c r="M12" s="474"/>
      <c r="N12" s="474"/>
      <c r="O12" s="474"/>
      <c r="P12" s="474"/>
      <c r="Q12" s="475"/>
      <c r="R12" s="476">
        <v>3970</v>
      </c>
      <c r="S12" s="477"/>
      <c r="T12" s="477"/>
      <c r="U12" s="477"/>
      <c r="V12" s="478"/>
      <c r="W12" s="479" t="s">
        <v>1</v>
      </c>
      <c r="X12" s="437"/>
      <c r="Y12" s="437"/>
      <c r="Z12" s="437"/>
      <c r="AA12" s="437"/>
      <c r="AB12" s="480"/>
      <c r="AC12" s="481" t="s">
        <v>132</v>
      </c>
      <c r="AD12" s="482"/>
      <c r="AE12" s="482"/>
      <c r="AF12" s="482"/>
      <c r="AG12" s="483"/>
      <c r="AH12" s="481" t="s">
        <v>133</v>
      </c>
      <c r="AI12" s="482"/>
      <c r="AJ12" s="482"/>
      <c r="AK12" s="482"/>
      <c r="AL12" s="484"/>
      <c r="AM12" s="433" t="s">
        <v>134</v>
      </c>
      <c r="AN12" s="434"/>
      <c r="AO12" s="434"/>
      <c r="AP12" s="434"/>
      <c r="AQ12" s="434"/>
      <c r="AR12" s="434"/>
      <c r="AS12" s="434"/>
      <c r="AT12" s="435"/>
      <c r="AU12" s="436" t="s">
        <v>102</v>
      </c>
      <c r="AV12" s="437"/>
      <c r="AW12" s="437"/>
      <c r="AX12" s="437"/>
      <c r="AY12" s="438" t="s">
        <v>135</v>
      </c>
      <c r="AZ12" s="439"/>
      <c r="BA12" s="439"/>
      <c r="BB12" s="439"/>
      <c r="BC12" s="439"/>
      <c r="BD12" s="439"/>
      <c r="BE12" s="439"/>
      <c r="BF12" s="439"/>
      <c r="BG12" s="439"/>
      <c r="BH12" s="439"/>
      <c r="BI12" s="439"/>
      <c r="BJ12" s="439"/>
      <c r="BK12" s="439"/>
      <c r="BL12" s="439"/>
      <c r="BM12" s="440"/>
      <c r="BN12" s="404">
        <v>0</v>
      </c>
      <c r="BO12" s="405"/>
      <c r="BP12" s="405"/>
      <c r="BQ12" s="405"/>
      <c r="BR12" s="405"/>
      <c r="BS12" s="405"/>
      <c r="BT12" s="405"/>
      <c r="BU12" s="406"/>
      <c r="BV12" s="404">
        <v>40000</v>
      </c>
      <c r="BW12" s="405"/>
      <c r="BX12" s="405"/>
      <c r="BY12" s="405"/>
      <c r="BZ12" s="405"/>
      <c r="CA12" s="405"/>
      <c r="CB12" s="405"/>
      <c r="CC12" s="406"/>
      <c r="CD12" s="407" t="s">
        <v>136</v>
      </c>
      <c r="CE12" s="408"/>
      <c r="CF12" s="408"/>
      <c r="CG12" s="408"/>
      <c r="CH12" s="408"/>
      <c r="CI12" s="408"/>
      <c r="CJ12" s="408"/>
      <c r="CK12" s="408"/>
      <c r="CL12" s="408"/>
      <c r="CM12" s="408"/>
      <c r="CN12" s="408"/>
      <c r="CO12" s="408"/>
      <c r="CP12" s="408"/>
      <c r="CQ12" s="408"/>
      <c r="CR12" s="408"/>
      <c r="CS12" s="409"/>
      <c r="CT12" s="444" t="s">
        <v>137</v>
      </c>
      <c r="CU12" s="445"/>
      <c r="CV12" s="445"/>
      <c r="CW12" s="445"/>
      <c r="CX12" s="445"/>
      <c r="CY12" s="445"/>
      <c r="CZ12" s="445"/>
      <c r="DA12" s="446"/>
      <c r="DB12" s="444" t="s">
        <v>137</v>
      </c>
      <c r="DC12" s="445"/>
      <c r="DD12" s="445"/>
      <c r="DE12" s="445"/>
      <c r="DF12" s="445"/>
      <c r="DG12" s="445"/>
      <c r="DH12" s="445"/>
      <c r="DI12" s="446"/>
    </row>
    <row r="13" spans="1:119" ht="18.75" customHeight="1" x14ac:dyDescent="0.15">
      <c r="A13" s="178"/>
      <c r="B13" s="467"/>
      <c r="C13" s="468"/>
      <c r="D13" s="468"/>
      <c r="E13" s="468"/>
      <c r="F13" s="468"/>
      <c r="G13" s="468"/>
      <c r="H13" s="468"/>
      <c r="I13" s="468"/>
      <c r="J13" s="468"/>
      <c r="K13" s="469"/>
      <c r="L13" s="187"/>
      <c r="M13" s="495" t="s">
        <v>138</v>
      </c>
      <c r="N13" s="496"/>
      <c r="O13" s="496"/>
      <c r="P13" s="496"/>
      <c r="Q13" s="497"/>
      <c r="R13" s="488">
        <v>3935</v>
      </c>
      <c r="S13" s="489"/>
      <c r="T13" s="489"/>
      <c r="U13" s="489"/>
      <c r="V13" s="490"/>
      <c r="W13" s="420" t="s">
        <v>139</v>
      </c>
      <c r="X13" s="421"/>
      <c r="Y13" s="421"/>
      <c r="Z13" s="421"/>
      <c r="AA13" s="421"/>
      <c r="AB13" s="411"/>
      <c r="AC13" s="455">
        <v>170</v>
      </c>
      <c r="AD13" s="456"/>
      <c r="AE13" s="456"/>
      <c r="AF13" s="456"/>
      <c r="AG13" s="498"/>
      <c r="AH13" s="455">
        <v>210</v>
      </c>
      <c r="AI13" s="456"/>
      <c r="AJ13" s="456"/>
      <c r="AK13" s="456"/>
      <c r="AL13" s="457"/>
      <c r="AM13" s="433" t="s">
        <v>140</v>
      </c>
      <c r="AN13" s="434"/>
      <c r="AO13" s="434"/>
      <c r="AP13" s="434"/>
      <c r="AQ13" s="434"/>
      <c r="AR13" s="434"/>
      <c r="AS13" s="434"/>
      <c r="AT13" s="435"/>
      <c r="AU13" s="436" t="s">
        <v>141</v>
      </c>
      <c r="AV13" s="437"/>
      <c r="AW13" s="437"/>
      <c r="AX13" s="437"/>
      <c r="AY13" s="438" t="s">
        <v>142</v>
      </c>
      <c r="AZ13" s="439"/>
      <c r="BA13" s="439"/>
      <c r="BB13" s="439"/>
      <c r="BC13" s="439"/>
      <c r="BD13" s="439"/>
      <c r="BE13" s="439"/>
      <c r="BF13" s="439"/>
      <c r="BG13" s="439"/>
      <c r="BH13" s="439"/>
      <c r="BI13" s="439"/>
      <c r="BJ13" s="439"/>
      <c r="BK13" s="439"/>
      <c r="BL13" s="439"/>
      <c r="BM13" s="440"/>
      <c r="BN13" s="404">
        <v>28160</v>
      </c>
      <c r="BO13" s="405"/>
      <c r="BP13" s="405"/>
      <c r="BQ13" s="405"/>
      <c r="BR13" s="405"/>
      <c r="BS13" s="405"/>
      <c r="BT13" s="405"/>
      <c r="BU13" s="406"/>
      <c r="BV13" s="404">
        <v>11973</v>
      </c>
      <c r="BW13" s="405"/>
      <c r="BX13" s="405"/>
      <c r="BY13" s="405"/>
      <c r="BZ13" s="405"/>
      <c r="CA13" s="405"/>
      <c r="CB13" s="405"/>
      <c r="CC13" s="406"/>
      <c r="CD13" s="407" t="s">
        <v>143</v>
      </c>
      <c r="CE13" s="408"/>
      <c r="CF13" s="408"/>
      <c r="CG13" s="408"/>
      <c r="CH13" s="408"/>
      <c r="CI13" s="408"/>
      <c r="CJ13" s="408"/>
      <c r="CK13" s="408"/>
      <c r="CL13" s="408"/>
      <c r="CM13" s="408"/>
      <c r="CN13" s="408"/>
      <c r="CO13" s="408"/>
      <c r="CP13" s="408"/>
      <c r="CQ13" s="408"/>
      <c r="CR13" s="408"/>
      <c r="CS13" s="409"/>
      <c r="CT13" s="401">
        <v>6.8</v>
      </c>
      <c r="CU13" s="402"/>
      <c r="CV13" s="402"/>
      <c r="CW13" s="402"/>
      <c r="CX13" s="402"/>
      <c r="CY13" s="402"/>
      <c r="CZ13" s="402"/>
      <c r="DA13" s="403"/>
      <c r="DB13" s="401">
        <v>6.6</v>
      </c>
      <c r="DC13" s="402"/>
      <c r="DD13" s="402"/>
      <c r="DE13" s="402"/>
      <c r="DF13" s="402"/>
      <c r="DG13" s="402"/>
      <c r="DH13" s="402"/>
      <c r="DI13" s="403"/>
    </row>
    <row r="14" spans="1:119" ht="18.75" customHeight="1" thickBot="1" x14ac:dyDescent="0.2">
      <c r="A14" s="178"/>
      <c r="B14" s="467"/>
      <c r="C14" s="468"/>
      <c r="D14" s="468"/>
      <c r="E14" s="468"/>
      <c r="F14" s="468"/>
      <c r="G14" s="468"/>
      <c r="H14" s="468"/>
      <c r="I14" s="468"/>
      <c r="J14" s="468"/>
      <c r="K14" s="469"/>
      <c r="L14" s="485" t="s">
        <v>144</v>
      </c>
      <c r="M14" s="486"/>
      <c r="N14" s="486"/>
      <c r="O14" s="486"/>
      <c r="P14" s="486"/>
      <c r="Q14" s="487"/>
      <c r="R14" s="488">
        <v>4013</v>
      </c>
      <c r="S14" s="489"/>
      <c r="T14" s="489"/>
      <c r="U14" s="489"/>
      <c r="V14" s="490"/>
      <c r="W14" s="394"/>
      <c r="X14" s="395"/>
      <c r="Y14" s="395"/>
      <c r="Z14" s="395"/>
      <c r="AA14" s="395"/>
      <c r="AB14" s="384"/>
      <c r="AC14" s="491">
        <v>8.5</v>
      </c>
      <c r="AD14" s="492"/>
      <c r="AE14" s="492"/>
      <c r="AF14" s="492"/>
      <c r="AG14" s="493"/>
      <c r="AH14" s="491">
        <v>9.3000000000000007</v>
      </c>
      <c r="AI14" s="492"/>
      <c r="AJ14" s="492"/>
      <c r="AK14" s="492"/>
      <c r="AL14" s="494"/>
      <c r="AM14" s="433"/>
      <c r="AN14" s="434"/>
      <c r="AO14" s="434"/>
      <c r="AP14" s="434"/>
      <c r="AQ14" s="434"/>
      <c r="AR14" s="434"/>
      <c r="AS14" s="434"/>
      <c r="AT14" s="435"/>
      <c r="AU14" s="436"/>
      <c r="AV14" s="437"/>
      <c r="AW14" s="437"/>
      <c r="AX14" s="437"/>
      <c r="AY14" s="438"/>
      <c r="AZ14" s="439"/>
      <c r="BA14" s="439"/>
      <c r="BB14" s="439"/>
      <c r="BC14" s="439"/>
      <c r="BD14" s="439"/>
      <c r="BE14" s="439"/>
      <c r="BF14" s="439"/>
      <c r="BG14" s="439"/>
      <c r="BH14" s="439"/>
      <c r="BI14" s="439"/>
      <c r="BJ14" s="439"/>
      <c r="BK14" s="439"/>
      <c r="BL14" s="439"/>
      <c r="BM14" s="440"/>
      <c r="BN14" s="404"/>
      <c r="BO14" s="405"/>
      <c r="BP14" s="405"/>
      <c r="BQ14" s="405"/>
      <c r="BR14" s="405"/>
      <c r="BS14" s="405"/>
      <c r="BT14" s="405"/>
      <c r="BU14" s="406"/>
      <c r="BV14" s="404"/>
      <c r="BW14" s="405"/>
      <c r="BX14" s="405"/>
      <c r="BY14" s="405"/>
      <c r="BZ14" s="405"/>
      <c r="CA14" s="405"/>
      <c r="CB14" s="405"/>
      <c r="CC14" s="406"/>
      <c r="CD14" s="499" t="s">
        <v>145</v>
      </c>
      <c r="CE14" s="500"/>
      <c r="CF14" s="500"/>
      <c r="CG14" s="500"/>
      <c r="CH14" s="500"/>
      <c r="CI14" s="500"/>
      <c r="CJ14" s="500"/>
      <c r="CK14" s="500"/>
      <c r="CL14" s="500"/>
      <c r="CM14" s="500"/>
      <c r="CN14" s="500"/>
      <c r="CO14" s="500"/>
      <c r="CP14" s="500"/>
      <c r="CQ14" s="500"/>
      <c r="CR14" s="500"/>
      <c r="CS14" s="501"/>
      <c r="CT14" s="502">
        <v>17.7</v>
      </c>
      <c r="CU14" s="503"/>
      <c r="CV14" s="503"/>
      <c r="CW14" s="503"/>
      <c r="CX14" s="503"/>
      <c r="CY14" s="503"/>
      <c r="CZ14" s="503"/>
      <c r="DA14" s="504"/>
      <c r="DB14" s="502">
        <v>26.6</v>
      </c>
      <c r="DC14" s="503"/>
      <c r="DD14" s="503"/>
      <c r="DE14" s="503"/>
      <c r="DF14" s="503"/>
      <c r="DG14" s="503"/>
      <c r="DH14" s="503"/>
      <c r="DI14" s="504"/>
    </row>
    <row r="15" spans="1:119" ht="18.75" customHeight="1" x14ac:dyDescent="0.15">
      <c r="A15" s="178"/>
      <c r="B15" s="467"/>
      <c r="C15" s="468"/>
      <c r="D15" s="468"/>
      <c r="E15" s="468"/>
      <c r="F15" s="468"/>
      <c r="G15" s="468"/>
      <c r="H15" s="468"/>
      <c r="I15" s="468"/>
      <c r="J15" s="468"/>
      <c r="K15" s="469"/>
      <c r="L15" s="187"/>
      <c r="M15" s="495" t="s">
        <v>138</v>
      </c>
      <c r="N15" s="496"/>
      <c r="O15" s="496"/>
      <c r="P15" s="496"/>
      <c r="Q15" s="497"/>
      <c r="R15" s="488">
        <v>3987</v>
      </c>
      <c r="S15" s="489"/>
      <c r="T15" s="489"/>
      <c r="U15" s="489"/>
      <c r="V15" s="490"/>
      <c r="W15" s="420" t="s">
        <v>146</v>
      </c>
      <c r="X15" s="421"/>
      <c r="Y15" s="421"/>
      <c r="Z15" s="421"/>
      <c r="AA15" s="421"/>
      <c r="AB15" s="411"/>
      <c r="AC15" s="455">
        <v>671</v>
      </c>
      <c r="AD15" s="456"/>
      <c r="AE15" s="456"/>
      <c r="AF15" s="456"/>
      <c r="AG15" s="498"/>
      <c r="AH15" s="455">
        <v>796</v>
      </c>
      <c r="AI15" s="456"/>
      <c r="AJ15" s="456"/>
      <c r="AK15" s="456"/>
      <c r="AL15" s="457"/>
      <c r="AM15" s="433"/>
      <c r="AN15" s="434"/>
      <c r="AO15" s="434"/>
      <c r="AP15" s="434"/>
      <c r="AQ15" s="434"/>
      <c r="AR15" s="434"/>
      <c r="AS15" s="434"/>
      <c r="AT15" s="435"/>
      <c r="AU15" s="436"/>
      <c r="AV15" s="437"/>
      <c r="AW15" s="437"/>
      <c r="AX15" s="437"/>
      <c r="AY15" s="364" t="s">
        <v>147</v>
      </c>
      <c r="AZ15" s="365"/>
      <c r="BA15" s="365"/>
      <c r="BB15" s="365"/>
      <c r="BC15" s="365"/>
      <c r="BD15" s="365"/>
      <c r="BE15" s="365"/>
      <c r="BF15" s="365"/>
      <c r="BG15" s="365"/>
      <c r="BH15" s="365"/>
      <c r="BI15" s="365"/>
      <c r="BJ15" s="365"/>
      <c r="BK15" s="365"/>
      <c r="BL15" s="365"/>
      <c r="BM15" s="366"/>
      <c r="BN15" s="367">
        <v>542497</v>
      </c>
      <c r="BO15" s="368"/>
      <c r="BP15" s="368"/>
      <c r="BQ15" s="368"/>
      <c r="BR15" s="368"/>
      <c r="BS15" s="368"/>
      <c r="BT15" s="368"/>
      <c r="BU15" s="369"/>
      <c r="BV15" s="367">
        <v>569120</v>
      </c>
      <c r="BW15" s="368"/>
      <c r="BX15" s="368"/>
      <c r="BY15" s="368"/>
      <c r="BZ15" s="368"/>
      <c r="CA15" s="368"/>
      <c r="CB15" s="368"/>
      <c r="CC15" s="369"/>
      <c r="CD15" s="505" t="s">
        <v>148</v>
      </c>
      <c r="CE15" s="506"/>
      <c r="CF15" s="506"/>
      <c r="CG15" s="506"/>
      <c r="CH15" s="506"/>
      <c r="CI15" s="506"/>
      <c r="CJ15" s="506"/>
      <c r="CK15" s="506"/>
      <c r="CL15" s="506"/>
      <c r="CM15" s="506"/>
      <c r="CN15" s="506"/>
      <c r="CO15" s="506"/>
      <c r="CP15" s="506"/>
      <c r="CQ15" s="506"/>
      <c r="CR15" s="506"/>
      <c r="CS15" s="507"/>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467"/>
      <c r="C16" s="468"/>
      <c r="D16" s="468"/>
      <c r="E16" s="468"/>
      <c r="F16" s="468"/>
      <c r="G16" s="468"/>
      <c r="H16" s="468"/>
      <c r="I16" s="468"/>
      <c r="J16" s="468"/>
      <c r="K16" s="469"/>
      <c r="L16" s="485" t="s">
        <v>149</v>
      </c>
      <c r="M16" s="508"/>
      <c r="N16" s="508"/>
      <c r="O16" s="508"/>
      <c r="P16" s="508"/>
      <c r="Q16" s="509"/>
      <c r="R16" s="510" t="s">
        <v>150</v>
      </c>
      <c r="S16" s="511"/>
      <c r="T16" s="511"/>
      <c r="U16" s="511"/>
      <c r="V16" s="512"/>
      <c r="W16" s="394"/>
      <c r="X16" s="395"/>
      <c r="Y16" s="395"/>
      <c r="Z16" s="395"/>
      <c r="AA16" s="395"/>
      <c r="AB16" s="384"/>
      <c r="AC16" s="491">
        <v>33.4</v>
      </c>
      <c r="AD16" s="492"/>
      <c r="AE16" s="492"/>
      <c r="AF16" s="492"/>
      <c r="AG16" s="493"/>
      <c r="AH16" s="491">
        <v>35.299999999999997</v>
      </c>
      <c r="AI16" s="492"/>
      <c r="AJ16" s="492"/>
      <c r="AK16" s="492"/>
      <c r="AL16" s="494"/>
      <c r="AM16" s="433"/>
      <c r="AN16" s="434"/>
      <c r="AO16" s="434"/>
      <c r="AP16" s="434"/>
      <c r="AQ16" s="434"/>
      <c r="AR16" s="434"/>
      <c r="AS16" s="434"/>
      <c r="AT16" s="435"/>
      <c r="AU16" s="436"/>
      <c r="AV16" s="437"/>
      <c r="AW16" s="437"/>
      <c r="AX16" s="437"/>
      <c r="AY16" s="438" t="s">
        <v>151</v>
      </c>
      <c r="AZ16" s="439"/>
      <c r="BA16" s="439"/>
      <c r="BB16" s="439"/>
      <c r="BC16" s="439"/>
      <c r="BD16" s="439"/>
      <c r="BE16" s="439"/>
      <c r="BF16" s="439"/>
      <c r="BG16" s="439"/>
      <c r="BH16" s="439"/>
      <c r="BI16" s="439"/>
      <c r="BJ16" s="439"/>
      <c r="BK16" s="439"/>
      <c r="BL16" s="439"/>
      <c r="BM16" s="440"/>
      <c r="BN16" s="404">
        <v>2504759</v>
      </c>
      <c r="BO16" s="405"/>
      <c r="BP16" s="405"/>
      <c r="BQ16" s="405"/>
      <c r="BR16" s="405"/>
      <c r="BS16" s="405"/>
      <c r="BT16" s="405"/>
      <c r="BU16" s="406"/>
      <c r="BV16" s="404">
        <v>2288730</v>
      </c>
      <c r="BW16" s="405"/>
      <c r="BX16" s="405"/>
      <c r="BY16" s="405"/>
      <c r="BZ16" s="405"/>
      <c r="CA16" s="405"/>
      <c r="CB16" s="405"/>
      <c r="CC16" s="406"/>
      <c r="CD16" s="191"/>
      <c r="CE16" s="518"/>
      <c r="CF16" s="518"/>
      <c r="CG16" s="518"/>
      <c r="CH16" s="518"/>
      <c r="CI16" s="518"/>
      <c r="CJ16" s="518"/>
      <c r="CK16" s="518"/>
      <c r="CL16" s="518"/>
      <c r="CM16" s="518"/>
      <c r="CN16" s="518"/>
      <c r="CO16" s="518"/>
      <c r="CP16" s="518"/>
      <c r="CQ16" s="518"/>
      <c r="CR16" s="518"/>
      <c r="CS16" s="519"/>
      <c r="CT16" s="401"/>
      <c r="CU16" s="402"/>
      <c r="CV16" s="402"/>
      <c r="CW16" s="402"/>
      <c r="CX16" s="402"/>
      <c r="CY16" s="402"/>
      <c r="CZ16" s="402"/>
      <c r="DA16" s="403"/>
      <c r="DB16" s="401"/>
      <c r="DC16" s="402"/>
      <c r="DD16" s="402"/>
      <c r="DE16" s="402"/>
      <c r="DF16" s="402"/>
      <c r="DG16" s="402"/>
      <c r="DH16" s="402"/>
      <c r="DI16" s="403"/>
    </row>
    <row r="17" spans="1:113" ht="18.75" customHeight="1" thickBot="1" x14ac:dyDescent="0.2">
      <c r="A17" s="178"/>
      <c r="B17" s="470"/>
      <c r="C17" s="471"/>
      <c r="D17" s="471"/>
      <c r="E17" s="471"/>
      <c r="F17" s="471"/>
      <c r="G17" s="471"/>
      <c r="H17" s="471"/>
      <c r="I17" s="471"/>
      <c r="J17" s="471"/>
      <c r="K17" s="472"/>
      <c r="L17" s="192"/>
      <c r="M17" s="515" t="s">
        <v>152</v>
      </c>
      <c r="N17" s="516"/>
      <c r="O17" s="516"/>
      <c r="P17" s="516"/>
      <c r="Q17" s="517"/>
      <c r="R17" s="510" t="s">
        <v>153</v>
      </c>
      <c r="S17" s="511"/>
      <c r="T17" s="511"/>
      <c r="U17" s="511"/>
      <c r="V17" s="512"/>
      <c r="W17" s="420" t="s">
        <v>154</v>
      </c>
      <c r="X17" s="421"/>
      <c r="Y17" s="421"/>
      <c r="Z17" s="421"/>
      <c r="AA17" s="421"/>
      <c r="AB17" s="411"/>
      <c r="AC17" s="455">
        <v>1167</v>
      </c>
      <c r="AD17" s="456"/>
      <c r="AE17" s="456"/>
      <c r="AF17" s="456"/>
      <c r="AG17" s="498"/>
      <c r="AH17" s="455">
        <v>1252</v>
      </c>
      <c r="AI17" s="456"/>
      <c r="AJ17" s="456"/>
      <c r="AK17" s="456"/>
      <c r="AL17" s="457"/>
      <c r="AM17" s="433"/>
      <c r="AN17" s="434"/>
      <c r="AO17" s="434"/>
      <c r="AP17" s="434"/>
      <c r="AQ17" s="434"/>
      <c r="AR17" s="434"/>
      <c r="AS17" s="434"/>
      <c r="AT17" s="435"/>
      <c r="AU17" s="436"/>
      <c r="AV17" s="437"/>
      <c r="AW17" s="437"/>
      <c r="AX17" s="437"/>
      <c r="AY17" s="438" t="s">
        <v>155</v>
      </c>
      <c r="AZ17" s="439"/>
      <c r="BA17" s="439"/>
      <c r="BB17" s="439"/>
      <c r="BC17" s="439"/>
      <c r="BD17" s="439"/>
      <c r="BE17" s="439"/>
      <c r="BF17" s="439"/>
      <c r="BG17" s="439"/>
      <c r="BH17" s="439"/>
      <c r="BI17" s="439"/>
      <c r="BJ17" s="439"/>
      <c r="BK17" s="439"/>
      <c r="BL17" s="439"/>
      <c r="BM17" s="440"/>
      <c r="BN17" s="404">
        <v>671870</v>
      </c>
      <c r="BO17" s="405"/>
      <c r="BP17" s="405"/>
      <c r="BQ17" s="405"/>
      <c r="BR17" s="405"/>
      <c r="BS17" s="405"/>
      <c r="BT17" s="405"/>
      <c r="BU17" s="406"/>
      <c r="BV17" s="404">
        <v>706824</v>
      </c>
      <c r="BW17" s="405"/>
      <c r="BX17" s="405"/>
      <c r="BY17" s="405"/>
      <c r="BZ17" s="405"/>
      <c r="CA17" s="405"/>
      <c r="CB17" s="405"/>
      <c r="CC17" s="406"/>
      <c r="CD17" s="191"/>
      <c r="CE17" s="518"/>
      <c r="CF17" s="518"/>
      <c r="CG17" s="518"/>
      <c r="CH17" s="518"/>
      <c r="CI17" s="518"/>
      <c r="CJ17" s="518"/>
      <c r="CK17" s="518"/>
      <c r="CL17" s="518"/>
      <c r="CM17" s="518"/>
      <c r="CN17" s="518"/>
      <c r="CO17" s="518"/>
      <c r="CP17" s="518"/>
      <c r="CQ17" s="518"/>
      <c r="CR17" s="518"/>
      <c r="CS17" s="519"/>
      <c r="CT17" s="401"/>
      <c r="CU17" s="402"/>
      <c r="CV17" s="402"/>
      <c r="CW17" s="402"/>
      <c r="CX17" s="402"/>
      <c r="CY17" s="402"/>
      <c r="CZ17" s="402"/>
      <c r="DA17" s="403"/>
      <c r="DB17" s="401"/>
      <c r="DC17" s="402"/>
      <c r="DD17" s="402"/>
      <c r="DE17" s="402"/>
      <c r="DF17" s="402"/>
      <c r="DG17" s="402"/>
      <c r="DH17" s="402"/>
      <c r="DI17" s="403"/>
    </row>
    <row r="18" spans="1:113" ht="18.75" customHeight="1" thickBot="1" x14ac:dyDescent="0.2">
      <c r="A18" s="178"/>
      <c r="B18" s="526" t="s">
        <v>156</v>
      </c>
      <c r="C18" s="447"/>
      <c r="D18" s="447"/>
      <c r="E18" s="527"/>
      <c r="F18" s="527"/>
      <c r="G18" s="527"/>
      <c r="H18" s="527"/>
      <c r="I18" s="527"/>
      <c r="J18" s="527"/>
      <c r="K18" s="527"/>
      <c r="L18" s="528">
        <v>215.93</v>
      </c>
      <c r="M18" s="528"/>
      <c r="N18" s="528"/>
      <c r="O18" s="528"/>
      <c r="P18" s="528"/>
      <c r="Q18" s="528"/>
      <c r="R18" s="529"/>
      <c r="S18" s="529"/>
      <c r="T18" s="529"/>
      <c r="U18" s="529"/>
      <c r="V18" s="530"/>
      <c r="W18" s="422"/>
      <c r="X18" s="423"/>
      <c r="Y18" s="423"/>
      <c r="Z18" s="423"/>
      <c r="AA18" s="423"/>
      <c r="AB18" s="414"/>
      <c r="AC18" s="531">
        <v>58.1</v>
      </c>
      <c r="AD18" s="532"/>
      <c r="AE18" s="532"/>
      <c r="AF18" s="532"/>
      <c r="AG18" s="533"/>
      <c r="AH18" s="531">
        <v>55.4</v>
      </c>
      <c r="AI18" s="532"/>
      <c r="AJ18" s="532"/>
      <c r="AK18" s="532"/>
      <c r="AL18" s="534"/>
      <c r="AM18" s="433"/>
      <c r="AN18" s="434"/>
      <c r="AO18" s="434"/>
      <c r="AP18" s="434"/>
      <c r="AQ18" s="434"/>
      <c r="AR18" s="434"/>
      <c r="AS18" s="434"/>
      <c r="AT18" s="435"/>
      <c r="AU18" s="436"/>
      <c r="AV18" s="437"/>
      <c r="AW18" s="437"/>
      <c r="AX18" s="437"/>
      <c r="AY18" s="438" t="s">
        <v>157</v>
      </c>
      <c r="AZ18" s="439"/>
      <c r="BA18" s="439"/>
      <c r="BB18" s="439"/>
      <c r="BC18" s="439"/>
      <c r="BD18" s="439"/>
      <c r="BE18" s="439"/>
      <c r="BF18" s="439"/>
      <c r="BG18" s="439"/>
      <c r="BH18" s="439"/>
      <c r="BI18" s="439"/>
      <c r="BJ18" s="439"/>
      <c r="BK18" s="439"/>
      <c r="BL18" s="439"/>
      <c r="BM18" s="440"/>
      <c r="BN18" s="404">
        <v>2106357</v>
      </c>
      <c r="BO18" s="405"/>
      <c r="BP18" s="405"/>
      <c r="BQ18" s="405"/>
      <c r="BR18" s="405"/>
      <c r="BS18" s="405"/>
      <c r="BT18" s="405"/>
      <c r="BU18" s="406"/>
      <c r="BV18" s="404">
        <v>2045042</v>
      </c>
      <c r="BW18" s="405"/>
      <c r="BX18" s="405"/>
      <c r="BY18" s="405"/>
      <c r="BZ18" s="405"/>
      <c r="CA18" s="405"/>
      <c r="CB18" s="405"/>
      <c r="CC18" s="406"/>
      <c r="CD18" s="191"/>
      <c r="CE18" s="518"/>
      <c r="CF18" s="518"/>
      <c r="CG18" s="518"/>
      <c r="CH18" s="518"/>
      <c r="CI18" s="518"/>
      <c r="CJ18" s="518"/>
      <c r="CK18" s="518"/>
      <c r="CL18" s="518"/>
      <c r="CM18" s="518"/>
      <c r="CN18" s="518"/>
      <c r="CO18" s="518"/>
      <c r="CP18" s="518"/>
      <c r="CQ18" s="518"/>
      <c r="CR18" s="518"/>
      <c r="CS18" s="519"/>
      <c r="CT18" s="401"/>
      <c r="CU18" s="402"/>
      <c r="CV18" s="402"/>
      <c r="CW18" s="402"/>
      <c r="CX18" s="402"/>
      <c r="CY18" s="402"/>
      <c r="CZ18" s="402"/>
      <c r="DA18" s="403"/>
      <c r="DB18" s="401"/>
      <c r="DC18" s="402"/>
      <c r="DD18" s="402"/>
      <c r="DE18" s="402"/>
      <c r="DF18" s="402"/>
      <c r="DG18" s="402"/>
      <c r="DH18" s="402"/>
      <c r="DI18" s="403"/>
    </row>
    <row r="19" spans="1:113" ht="18.75" customHeight="1" thickBot="1" x14ac:dyDescent="0.2">
      <c r="A19" s="178"/>
      <c r="B19" s="526" t="s">
        <v>158</v>
      </c>
      <c r="C19" s="447"/>
      <c r="D19" s="447"/>
      <c r="E19" s="527"/>
      <c r="F19" s="527"/>
      <c r="G19" s="527"/>
      <c r="H19" s="527"/>
      <c r="I19" s="527"/>
      <c r="J19" s="527"/>
      <c r="K19" s="527"/>
      <c r="L19" s="535">
        <v>18</v>
      </c>
      <c r="M19" s="535"/>
      <c r="N19" s="535"/>
      <c r="O19" s="535"/>
      <c r="P19" s="535"/>
      <c r="Q19" s="535"/>
      <c r="R19" s="536"/>
      <c r="S19" s="536"/>
      <c r="T19" s="536"/>
      <c r="U19" s="536"/>
      <c r="V19" s="537"/>
      <c r="W19" s="361"/>
      <c r="X19" s="362"/>
      <c r="Y19" s="362"/>
      <c r="Z19" s="362"/>
      <c r="AA19" s="362"/>
      <c r="AB19" s="362"/>
      <c r="AC19" s="513"/>
      <c r="AD19" s="513"/>
      <c r="AE19" s="513"/>
      <c r="AF19" s="513"/>
      <c r="AG19" s="513"/>
      <c r="AH19" s="513"/>
      <c r="AI19" s="513"/>
      <c r="AJ19" s="513"/>
      <c r="AK19" s="513"/>
      <c r="AL19" s="514"/>
      <c r="AM19" s="433"/>
      <c r="AN19" s="434"/>
      <c r="AO19" s="434"/>
      <c r="AP19" s="434"/>
      <c r="AQ19" s="434"/>
      <c r="AR19" s="434"/>
      <c r="AS19" s="434"/>
      <c r="AT19" s="435"/>
      <c r="AU19" s="436"/>
      <c r="AV19" s="437"/>
      <c r="AW19" s="437"/>
      <c r="AX19" s="437"/>
      <c r="AY19" s="438" t="s">
        <v>159</v>
      </c>
      <c r="AZ19" s="439"/>
      <c r="BA19" s="439"/>
      <c r="BB19" s="439"/>
      <c r="BC19" s="439"/>
      <c r="BD19" s="439"/>
      <c r="BE19" s="439"/>
      <c r="BF19" s="439"/>
      <c r="BG19" s="439"/>
      <c r="BH19" s="439"/>
      <c r="BI19" s="439"/>
      <c r="BJ19" s="439"/>
      <c r="BK19" s="439"/>
      <c r="BL19" s="439"/>
      <c r="BM19" s="440"/>
      <c r="BN19" s="404">
        <v>3271593</v>
      </c>
      <c r="BO19" s="405"/>
      <c r="BP19" s="405"/>
      <c r="BQ19" s="405"/>
      <c r="BR19" s="405"/>
      <c r="BS19" s="405"/>
      <c r="BT19" s="405"/>
      <c r="BU19" s="406"/>
      <c r="BV19" s="404">
        <v>3122692</v>
      </c>
      <c r="BW19" s="405"/>
      <c r="BX19" s="405"/>
      <c r="BY19" s="405"/>
      <c r="BZ19" s="405"/>
      <c r="CA19" s="405"/>
      <c r="CB19" s="405"/>
      <c r="CC19" s="406"/>
      <c r="CD19" s="191"/>
      <c r="CE19" s="518"/>
      <c r="CF19" s="518"/>
      <c r="CG19" s="518"/>
      <c r="CH19" s="518"/>
      <c r="CI19" s="518"/>
      <c r="CJ19" s="518"/>
      <c r="CK19" s="518"/>
      <c r="CL19" s="518"/>
      <c r="CM19" s="518"/>
      <c r="CN19" s="518"/>
      <c r="CO19" s="518"/>
      <c r="CP19" s="518"/>
      <c r="CQ19" s="518"/>
      <c r="CR19" s="518"/>
      <c r="CS19" s="519"/>
      <c r="CT19" s="401"/>
      <c r="CU19" s="402"/>
      <c r="CV19" s="402"/>
      <c r="CW19" s="402"/>
      <c r="CX19" s="402"/>
      <c r="CY19" s="402"/>
      <c r="CZ19" s="402"/>
      <c r="DA19" s="403"/>
      <c r="DB19" s="401"/>
      <c r="DC19" s="402"/>
      <c r="DD19" s="402"/>
      <c r="DE19" s="402"/>
      <c r="DF19" s="402"/>
      <c r="DG19" s="402"/>
      <c r="DH19" s="402"/>
      <c r="DI19" s="403"/>
    </row>
    <row r="20" spans="1:113" ht="18.75" customHeight="1" thickBot="1" x14ac:dyDescent="0.2">
      <c r="A20" s="178"/>
      <c r="B20" s="526" t="s">
        <v>160</v>
      </c>
      <c r="C20" s="447"/>
      <c r="D20" s="447"/>
      <c r="E20" s="527"/>
      <c r="F20" s="527"/>
      <c r="G20" s="527"/>
      <c r="H20" s="527"/>
      <c r="I20" s="527"/>
      <c r="J20" s="527"/>
      <c r="K20" s="527"/>
      <c r="L20" s="535">
        <v>1630</v>
      </c>
      <c r="M20" s="535"/>
      <c r="N20" s="535"/>
      <c r="O20" s="535"/>
      <c r="P20" s="535"/>
      <c r="Q20" s="535"/>
      <c r="R20" s="536"/>
      <c r="S20" s="536"/>
      <c r="T20" s="536"/>
      <c r="U20" s="536"/>
      <c r="V20" s="537"/>
      <c r="W20" s="422"/>
      <c r="X20" s="423"/>
      <c r="Y20" s="423"/>
      <c r="Z20" s="423"/>
      <c r="AA20" s="423"/>
      <c r="AB20" s="423"/>
      <c r="AC20" s="538"/>
      <c r="AD20" s="538"/>
      <c r="AE20" s="538"/>
      <c r="AF20" s="538"/>
      <c r="AG20" s="538"/>
      <c r="AH20" s="538"/>
      <c r="AI20" s="538"/>
      <c r="AJ20" s="538"/>
      <c r="AK20" s="538"/>
      <c r="AL20" s="539"/>
      <c r="AM20" s="540"/>
      <c r="AN20" s="459"/>
      <c r="AO20" s="459"/>
      <c r="AP20" s="459"/>
      <c r="AQ20" s="459"/>
      <c r="AR20" s="459"/>
      <c r="AS20" s="459"/>
      <c r="AT20" s="460"/>
      <c r="AU20" s="541"/>
      <c r="AV20" s="542"/>
      <c r="AW20" s="542"/>
      <c r="AX20" s="543"/>
      <c r="AY20" s="438"/>
      <c r="AZ20" s="439"/>
      <c r="BA20" s="439"/>
      <c r="BB20" s="439"/>
      <c r="BC20" s="439"/>
      <c r="BD20" s="439"/>
      <c r="BE20" s="439"/>
      <c r="BF20" s="439"/>
      <c r="BG20" s="439"/>
      <c r="BH20" s="439"/>
      <c r="BI20" s="439"/>
      <c r="BJ20" s="439"/>
      <c r="BK20" s="439"/>
      <c r="BL20" s="439"/>
      <c r="BM20" s="440"/>
      <c r="BN20" s="404"/>
      <c r="BO20" s="405"/>
      <c r="BP20" s="405"/>
      <c r="BQ20" s="405"/>
      <c r="BR20" s="405"/>
      <c r="BS20" s="405"/>
      <c r="BT20" s="405"/>
      <c r="BU20" s="406"/>
      <c r="BV20" s="404"/>
      <c r="BW20" s="405"/>
      <c r="BX20" s="405"/>
      <c r="BY20" s="405"/>
      <c r="BZ20" s="405"/>
      <c r="CA20" s="405"/>
      <c r="CB20" s="405"/>
      <c r="CC20" s="406"/>
      <c r="CD20" s="191"/>
      <c r="CE20" s="518"/>
      <c r="CF20" s="518"/>
      <c r="CG20" s="518"/>
      <c r="CH20" s="518"/>
      <c r="CI20" s="518"/>
      <c r="CJ20" s="518"/>
      <c r="CK20" s="518"/>
      <c r="CL20" s="518"/>
      <c r="CM20" s="518"/>
      <c r="CN20" s="518"/>
      <c r="CO20" s="518"/>
      <c r="CP20" s="518"/>
      <c r="CQ20" s="518"/>
      <c r="CR20" s="518"/>
      <c r="CS20" s="519"/>
      <c r="CT20" s="401"/>
      <c r="CU20" s="402"/>
      <c r="CV20" s="402"/>
      <c r="CW20" s="402"/>
      <c r="CX20" s="402"/>
      <c r="CY20" s="402"/>
      <c r="CZ20" s="402"/>
      <c r="DA20" s="403"/>
      <c r="DB20" s="401"/>
      <c r="DC20" s="402"/>
      <c r="DD20" s="402"/>
      <c r="DE20" s="402"/>
      <c r="DF20" s="402"/>
      <c r="DG20" s="402"/>
      <c r="DH20" s="402"/>
      <c r="DI20" s="403"/>
    </row>
    <row r="21" spans="1:113" ht="18.75" customHeight="1" thickBot="1" x14ac:dyDescent="0.2">
      <c r="A21" s="178"/>
      <c r="B21" s="544" t="s">
        <v>161</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520"/>
      <c r="AZ21" s="521"/>
      <c r="BA21" s="521"/>
      <c r="BB21" s="521"/>
      <c r="BC21" s="521"/>
      <c r="BD21" s="521"/>
      <c r="BE21" s="521"/>
      <c r="BF21" s="521"/>
      <c r="BG21" s="521"/>
      <c r="BH21" s="521"/>
      <c r="BI21" s="521"/>
      <c r="BJ21" s="521"/>
      <c r="BK21" s="521"/>
      <c r="BL21" s="521"/>
      <c r="BM21" s="522"/>
      <c r="BN21" s="523"/>
      <c r="BO21" s="524"/>
      <c r="BP21" s="524"/>
      <c r="BQ21" s="524"/>
      <c r="BR21" s="524"/>
      <c r="BS21" s="524"/>
      <c r="BT21" s="524"/>
      <c r="BU21" s="525"/>
      <c r="BV21" s="523"/>
      <c r="BW21" s="524"/>
      <c r="BX21" s="524"/>
      <c r="BY21" s="524"/>
      <c r="BZ21" s="524"/>
      <c r="CA21" s="524"/>
      <c r="CB21" s="524"/>
      <c r="CC21" s="525"/>
      <c r="CD21" s="191"/>
      <c r="CE21" s="518"/>
      <c r="CF21" s="518"/>
      <c r="CG21" s="518"/>
      <c r="CH21" s="518"/>
      <c r="CI21" s="518"/>
      <c r="CJ21" s="518"/>
      <c r="CK21" s="518"/>
      <c r="CL21" s="518"/>
      <c r="CM21" s="518"/>
      <c r="CN21" s="518"/>
      <c r="CO21" s="518"/>
      <c r="CP21" s="518"/>
      <c r="CQ21" s="518"/>
      <c r="CR21" s="518"/>
      <c r="CS21" s="519"/>
      <c r="CT21" s="401"/>
      <c r="CU21" s="402"/>
      <c r="CV21" s="402"/>
      <c r="CW21" s="402"/>
      <c r="CX21" s="402"/>
      <c r="CY21" s="402"/>
      <c r="CZ21" s="402"/>
      <c r="DA21" s="403"/>
      <c r="DB21" s="401"/>
      <c r="DC21" s="402"/>
      <c r="DD21" s="402"/>
      <c r="DE21" s="402"/>
      <c r="DF21" s="402"/>
      <c r="DG21" s="402"/>
      <c r="DH21" s="402"/>
      <c r="DI21" s="403"/>
    </row>
    <row r="22" spans="1:113" ht="18.75" customHeight="1" x14ac:dyDescent="0.15">
      <c r="A22" s="178"/>
      <c r="B22" s="574" t="s">
        <v>162</v>
      </c>
      <c r="C22" s="548"/>
      <c r="D22" s="549"/>
      <c r="E22" s="416" t="s">
        <v>1</v>
      </c>
      <c r="F22" s="421"/>
      <c r="G22" s="421"/>
      <c r="H22" s="421"/>
      <c r="I22" s="421"/>
      <c r="J22" s="421"/>
      <c r="K22" s="411"/>
      <c r="L22" s="416" t="s">
        <v>163</v>
      </c>
      <c r="M22" s="421"/>
      <c r="N22" s="421"/>
      <c r="O22" s="421"/>
      <c r="P22" s="411"/>
      <c r="Q22" s="579" t="s">
        <v>164</v>
      </c>
      <c r="R22" s="580"/>
      <c r="S22" s="580"/>
      <c r="T22" s="580"/>
      <c r="U22" s="580"/>
      <c r="V22" s="581"/>
      <c r="W22" s="547" t="s">
        <v>165</v>
      </c>
      <c r="X22" s="548"/>
      <c r="Y22" s="549"/>
      <c r="Z22" s="416" t="s">
        <v>1</v>
      </c>
      <c r="AA22" s="421"/>
      <c r="AB22" s="421"/>
      <c r="AC22" s="421"/>
      <c r="AD22" s="421"/>
      <c r="AE22" s="421"/>
      <c r="AF22" s="421"/>
      <c r="AG22" s="411"/>
      <c r="AH22" s="585" t="s">
        <v>166</v>
      </c>
      <c r="AI22" s="421"/>
      <c r="AJ22" s="421"/>
      <c r="AK22" s="421"/>
      <c r="AL22" s="411"/>
      <c r="AM22" s="585" t="s">
        <v>167</v>
      </c>
      <c r="AN22" s="586"/>
      <c r="AO22" s="586"/>
      <c r="AP22" s="586"/>
      <c r="AQ22" s="586"/>
      <c r="AR22" s="587"/>
      <c r="AS22" s="579" t="s">
        <v>164</v>
      </c>
      <c r="AT22" s="580"/>
      <c r="AU22" s="580"/>
      <c r="AV22" s="580"/>
      <c r="AW22" s="580"/>
      <c r="AX22" s="591"/>
      <c r="AY22" s="364" t="s">
        <v>168</v>
      </c>
      <c r="AZ22" s="365"/>
      <c r="BA22" s="365"/>
      <c r="BB22" s="365"/>
      <c r="BC22" s="365"/>
      <c r="BD22" s="365"/>
      <c r="BE22" s="365"/>
      <c r="BF22" s="365"/>
      <c r="BG22" s="365"/>
      <c r="BH22" s="365"/>
      <c r="BI22" s="365"/>
      <c r="BJ22" s="365"/>
      <c r="BK22" s="365"/>
      <c r="BL22" s="365"/>
      <c r="BM22" s="366"/>
      <c r="BN22" s="367">
        <v>4029520</v>
      </c>
      <c r="BO22" s="368"/>
      <c r="BP22" s="368"/>
      <c r="BQ22" s="368"/>
      <c r="BR22" s="368"/>
      <c r="BS22" s="368"/>
      <c r="BT22" s="368"/>
      <c r="BU22" s="369"/>
      <c r="BV22" s="367">
        <v>4173911</v>
      </c>
      <c r="BW22" s="368"/>
      <c r="BX22" s="368"/>
      <c r="BY22" s="368"/>
      <c r="BZ22" s="368"/>
      <c r="CA22" s="368"/>
      <c r="CB22" s="368"/>
      <c r="CC22" s="369"/>
      <c r="CD22" s="191"/>
      <c r="CE22" s="518"/>
      <c r="CF22" s="518"/>
      <c r="CG22" s="518"/>
      <c r="CH22" s="518"/>
      <c r="CI22" s="518"/>
      <c r="CJ22" s="518"/>
      <c r="CK22" s="518"/>
      <c r="CL22" s="518"/>
      <c r="CM22" s="518"/>
      <c r="CN22" s="518"/>
      <c r="CO22" s="518"/>
      <c r="CP22" s="518"/>
      <c r="CQ22" s="518"/>
      <c r="CR22" s="518"/>
      <c r="CS22" s="519"/>
      <c r="CT22" s="401"/>
      <c r="CU22" s="402"/>
      <c r="CV22" s="402"/>
      <c r="CW22" s="402"/>
      <c r="CX22" s="402"/>
      <c r="CY22" s="402"/>
      <c r="CZ22" s="402"/>
      <c r="DA22" s="403"/>
      <c r="DB22" s="401"/>
      <c r="DC22" s="402"/>
      <c r="DD22" s="402"/>
      <c r="DE22" s="402"/>
      <c r="DF22" s="402"/>
      <c r="DG22" s="402"/>
      <c r="DH22" s="402"/>
      <c r="DI22" s="403"/>
    </row>
    <row r="23" spans="1:113" ht="18.75" customHeight="1" x14ac:dyDescent="0.15">
      <c r="A23" s="178"/>
      <c r="B23" s="575"/>
      <c r="C23" s="551"/>
      <c r="D23" s="552"/>
      <c r="E23" s="390"/>
      <c r="F23" s="395"/>
      <c r="G23" s="395"/>
      <c r="H23" s="395"/>
      <c r="I23" s="395"/>
      <c r="J23" s="395"/>
      <c r="K23" s="384"/>
      <c r="L23" s="390"/>
      <c r="M23" s="395"/>
      <c r="N23" s="395"/>
      <c r="O23" s="395"/>
      <c r="P23" s="384"/>
      <c r="Q23" s="582"/>
      <c r="R23" s="583"/>
      <c r="S23" s="583"/>
      <c r="T23" s="583"/>
      <c r="U23" s="583"/>
      <c r="V23" s="584"/>
      <c r="W23" s="550"/>
      <c r="X23" s="551"/>
      <c r="Y23" s="552"/>
      <c r="Z23" s="390"/>
      <c r="AA23" s="395"/>
      <c r="AB23" s="395"/>
      <c r="AC23" s="395"/>
      <c r="AD23" s="395"/>
      <c r="AE23" s="395"/>
      <c r="AF23" s="395"/>
      <c r="AG23" s="384"/>
      <c r="AH23" s="390"/>
      <c r="AI23" s="395"/>
      <c r="AJ23" s="395"/>
      <c r="AK23" s="395"/>
      <c r="AL23" s="384"/>
      <c r="AM23" s="588"/>
      <c r="AN23" s="589"/>
      <c r="AO23" s="589"/>
      <c r="AP23" s="589"/>
      <c r="AQ23" s="589"/>
      <c r="AR23" s="590"/>
      <c r="AS23" s="582"/>
      <c r="AT23" s="583"/>
      <c r="AU23" s="583"/>
      <c r="AV23" s="583"/>
      <c r="AW23" s="583"/>
      <c r="AX23" s="592"/>
      <c r="AY23" s="438" t="s">
        <v>169</v>
      </c>
      <c r="AZ23" s="439"/>
      <c r="BA23" s="439"/>
      <c r="BB23" s="439"/>
      <c r="BC23" s="439"/>
      <c r="BD23" s="439"/>
      <c r="BE23" s="439"/>
      <c r="BF23" s="439"/>
      <c r="BG23" s="439"/>
      <c r="BH23" s="439"/>
      <c r="BI23" s="439"/>
      <c r="BJ23" s="439"/>
      <c r="BK23" s="439"/>
      <c r="BL23" s="439"/>
      <c r="BM23" s="440"/>
      <c r="BN23" s="404">
        <v>3889724</v>
      </c>
      <c r="BO23" s="405"/>
      <c r="BP23" s="405"/>
      <c r="BQ23" s="405"/>
      <c r="BR23" s="405"/>
      <c r="BS23" s="405"/>
      <c r="BT23" s="405"/>
      <c r="BU23" s="406"/>
      <c r="BV23" s="404">
        <v>4029178</v>
      </c>
      <c r="BW23" s="405"/>
      <c r="BX23" s="405"/>
      <c r="BY23" s="405"/>
      <c r="BZ23" s="405"/>
      <c r="CA23" s="405"/>
      <c r="CB23" s="405"/>
      <c r="CC23" s="406"/>
      <c r="CD23" s="191"/>
      <c r="CE23" s="518"/>
      <c r="CF23" s="518"/>
      <c r="CG23" s="518"/>
      <c r="CH23" s="518"/>
      <c r="CI23" s="518"/>
      <c r="CJ23" s="518"/>
      <c r="CK23" s="518"/>
      <c r="CL23" s="518"/>
      <c r="CM23" s="518"/>
      <c r="CN23" s="518"/>
      <c r="CO23" s="518"/>
      <c r="CP23" s="518"/>
      <c r="CQ23" s="518"/>
      <c r="CR23" s="518"/>
      <c r="CS23" s="519"/>
      <c r="CT23" s="401"/>
      <c r="CU23" s="402"/>
      <c r="CV23" s="402"/>
      <c r="CW23" s="402"/>
      <c r="CX23" s="402"/>
      <c r="CY23" s="402"/>
      <c r="CZ23" s="402"/>
      <c r="DA23" s="403"/>
      <c r="DB23" s="401"/>
      <c r="DC23" s="402"/>
      <c r="DD23" s="402"/>
      <c r="DE23" s="402"/>
      <c r="DF23" s="402"/>
      <c r="DG23" s="402"/>
      <c r="DH23" s="402"/>
      <c r="DI23" s="403"/>
    </row>
    <row r="24" spans="1:113" ht="18.75" customHeight="1" thickBot="1" x14ac:dyDescent="0.2">
      <c r="A24" s="178"/>
      <c r="B24" s="575"/>
      <c r="C24" s="551"/>
      <c r="D24" s="552"/>
      <c r="E24" s="454" t="s">
        <v>170</v>
      </c>
      <c r="F24" s="434"/>
      <c r="G24" s="434"/>
      <c r="H24" s="434"/>
      <c r="I24" s="434"/>
      <c r="J24" s="434"/>
      <c r="K24" s="435"/>
      <c r="L24" s="455">
        <v>1</v>
      </c>
      <c r="M24" s="456"/>
      <c r="N24" s="456"/>
      <c r="O24" s="456"/>
      <c r="P24" s="498"/>
      <c r="Q24" s="455">
        <v>6200</v>
      </c>
      <c r="R24" s="456"/>
      <c r="S24" s="456"/>
      <c r="T24" s="456"/>
      <c r="U24" s="456"/>
      <c r="V24" s="498"/>
      <c r="W24" s="550"/>
      <c r="X24" s="551"/>
      <c r="Y24" s="552"/>
      <c r="Z24" s="454" t="s">
        <v>171</v>
      </c>
      <c r="AA24" s="434"/>
      <c r="AB24" s="434"/>
      <c r="AC24" s="434"/>
      <c r="AD24" s="434"/>
      <c r="AE24" s="434"/>
      <c r="AF24" s="434"/>
      <c r="AG24" s="435"/>
      <c r="AH24" s="455">
        <v>81</v>
      </c>
      <c r="AI24" s="456"/>
      <c r="AJ24" s="456"/>
      <c r="AK24" s="456"/>
      <c r="AL24" s="498"/>
      <c r="AM24" s="455">
        <v>241218</v>
      </c>
      <c r="AN24" s="456"/>
      <c r="AO24" s="456"/>
      <c r="AP24" s="456"/>
      <c r="AQ24" s="456"/>
      <c r="AR24" s="498"/>
      <c r="AS24" s="455">
        <v>2978</v>
      </c>
      <c r="AT24" s="456"/>
      <c r="AU24" s="456"/>
      <c r="AV24" s="456"/>
      <c r="AW24" s="456"/>
      <c r="AX24" s="457"/>
      <c r="AY24" s="520" t="s">
        <v>172</v>
      </c>
      <c r="AZ24" s="521"/>
      <c r="BA24" s="521"/>
      <c r="BB24" s="521"/>
      <c r="BC24" s="521"/>
      <c r="BD24" s="521"/>
      <c r="BE24" s="521"/>
      <c r="BF24" s="521"/>
      <c r="BG24" s="521"/>
      <c r="BH24" s="521"/>
      <c r="BI24" s="521"/>
      <c r="BJ24" s="521"/>
      <c r="BK24" s="521"/>
      <c r="BL24" s="521"/>
      <c r="BM24" s="522"/>
      <c r="BN24" s="404">
        <v>3674893</v>
      </c>
      <c r="BO24" s="405"/>
      <c r="BP24" s="405"/>
      <c r="BQ24" s="405"/>
      <c r="BR24" s="405"/>
      <c r="BS24" s="405"/>
      <c r="BT24" s="405"/>
      <c r="BU24" s="406"/>
      <c r="BV24" s="404">
        <v>3735282</v>
      </c>
      <c r="BW24" s="405"/>
      <c r="BX24" s="405"/>
      <c r="BY24" s="405"/>
      <c r="BZ24" s="405"/>
      <c r="CA24" s="405"/>
      <c r="CB24" s="405"/>
      <c r="CC24" s="406"/>
      <c r="CD24" s="191"/>
      <c r="CE24" s="518"/>
      <c r="CF24" s="518"/>
      <c r="CG24" s="518"/>
      <c r="CH24" s="518"/>
      <c r="CI24" s="518"/>
      <c r="CJ24" s="518"/>
      <c r="CK24" s="518"/>
      <c r="CL24" s="518"/>
      <c r="CM24" s="518"/>
      <c r="CN24" s="518"/>
      <c r="CO24" s="518"/>
      <c r="CP24" s="518"/>
      <c r="CQ24" s="518"/>
      <c r="CR24" s="518"/>
      <c r="CS24" s="519"/>
      <c r="CT24" s="401"/>
      <c r="CU24" s="402"/>
      <c r="CV24" s="402"/>
      <c r="CW24" s="402"/>
      <c r="CX24" s="402"/>
      <c r="CY24" s="402"/>
      <c r="CZ24" s="402"/>
      <c r="DA24" s="403"/>
      <c r="DB24" s="401"/>
      <c r="DC24" s="402"/>
      <c r="DD24" s="402"/>
      <c r="DE24" s="402"/>
      <c r="DF24" s="402"/>
      <c r="DG24" s="402"/>
      <c r="DH24" s="402"/>
      <c r="DI24" s="403"/>
    </row>
    <row r="25" spans="1:113" ht="18.75" customHeight="1" x14ac:dyDescent="0.15">
      <c r="A25" s="178"/>
      <c r="B25" s="575"/>
      <c r="C25" s="551"/>
      <c r="D25" s="552"/>
      <c r="E25" s="454" t="s">
        <v>173</v>
      </c>
      <c r="F25" s="434"/>
      <c r="G25" s="434"/>
      <c r="H25" s="434"/>
      <c r="I25" s="434"/>
      <c r="J25" s="434"/>
      <c r="K25" s="435"/>
      <c r="L25" s="455">
        <v>1</v>
      </c>
      <c r="M25" s="456"/>
      <c r="N25" s="456"/>
      <c r="O25" s="456"/>
      <c r="P25" s="498"/>
      <c r="Q25" s="455">
        <v>5600</v>
      </c>
      <c r="R25" s="456"/>
      <c r="S25" s="456"/>
      <c r="T25" s="456"/>
      <c r="U25" s="456"/>
      <c r="V25" s="498"/>
      <c r="W25" s="550"/>
      <c r="X25" s="551"/>
      <c r="Y25" s="552"/>
      <c r="Z25" s="454" t="s">
        <v>174</v>
      </c>
      <c r="AA25" s="434"/>
      <c r="AB25" s="434"/>
      <c r="AC25" s="434"/>
      <c r="AD25" s="434"/>
      <c r="AE25" s="434"/>
      <c r="AF25" s="434"/>
      <c r="AG25" s="435"/>
      <c r="AH25" s="455" t="s">
        <v>175</v>
      </c>
      <c r="AI25" s="456"/>
      <c r="AJ25" s="456"/>
      <c r="AK25" s="456"/>
      <c r="AL25" s="498"/>
      <c r="AM25" s="455" t="s">
        <v>129</v>
      </c>
      <c r="AN25" s="456"/>
      <c r="AO25" s="456"/>
      <c r="AP25" s="456"/>
      <c r="AQ25" s="456"/>
      <c r="AR25" s="498"/>
      <c r="AS25" s="455" t="s">
        <v>129</v>
      </c>
      <c r="AT25" s="456"/>
      <c r="AU25" s="456"/>
      <c r="AV25" s="456"/>
      <c r="AW25" s="456"/>
      <c r="AX25" s="457"/>
      <c r="AY25" s="364" t="s">
        <v>176</v>
      </c>
      <c r="AZ25" s="365"/>
      <c r="BA25" s="365"/>
      <c r="BB25" s="365"/>
      <c r="BC25" s="365"/>
      <c r="BD25" s="365"/>
      <c r="BE25" s="365"/>
      <c r="BF25" s="365"/>
      <c r="BG25" s="365"/>
      <c r="BH25" s="365"/>
      <c r="BI25" s="365"/>
      <c r="BJ25" s="365"/>
      <c r="BK25" s="365"/>
      <c r="BL25" s="365"/>
      <c r="BM25" s="366"/>
      <c r="BN25" s="367" t="s">
        <v>137</v>
      </c>
      <c r="BO25" s="368"/>
      <c r="BP25" s="368"/>
      <c r="BQ25" s="368"/>
      <c r="BR25" s="368"/>
      <c r="BS25" s="368"/>
      <c r="BT25" s="368"/>
      <c r="BU25" s="369"/>
      <c r="BV25" s="367" t="s">
        <v>137</v>
      </c>
      <c r="BW25" s="368"/>
      <c r="BX25" s="368"/>
      <c r="BY25" s="368"/>
      <c r="BZ25" s="368"/>
      <c r="CA25" s="368"/>
      <c r="CB25" s="368"/>
      <c r="CC25" s="369"/>
      <c r="CD25" s="191"/>
      <c r="CE25" s="518"/>
      <c r="CF25" s="518"/>
      <c r="CG25" s="518"/>
      <c r="CH25" s="518"/>
      <c r="CI25" s="518"/>
      <c r="CJ25" s="518"/>
      <c r="CK25" s="518"/>
      <c r="CL25" s="518"/>
      <c r="CM25" s="518"/>
      <c r="CN25" s="518"/>
      <c r="CO25" s="518"/>
      <c r="CP25" s="518"/>
      <c r="CQ25" s="518"/>
      <c r="CR25" s="518"/>
      <c r="CS25" s="519"/>
      <c r="CT25" s="401"/>
      <c r="CU25" s="402"/>
      <c r="CV25" s="402"/>
      <c r="CW25" s="402"/>
      <c r="CX25" s="402"/>
      <c r="CY25" s="402"/>
      <c r="CZ25" s="402"/>
      <c r="DA25" s="403"/>
      <c r="DB25" s="401"/>
      <c r="DC25" s="402"/>
      <c r="DD25" s="402"/>
      <c r="DE25" s="402"/>
      <c r="DF25" s="402"/>
      <c r="DG25" s="402"/>
      <c r="DH25" s="402"/>
      <c r="DI25" s="403"/>
    </row>
    <row r="26" spans="1:113" ht="18.75" customHeight="1" x14ac:dyDescent="0.15">
      <c r="A26" s="178"/>
      <c r="B26" s="575"/>
      <c r="C26" s="551"/>
      <c r="D26" s="552"/>
      <c r="E26" s="454" t="s">
        <v>177</v>
      </c>
      <c r="F26" s="434"/>
      <c r="G26" s="434"/>
      <c r="H26" s="434"/>
      <c r="I26" s="434"/>
      <c r="J26" s="434"/>
      <c r="K26" s="435"/>
      <c r="L26" s="455">
        <v>1</v>
      </c>
      <c r="M26" s="456"/>
      <c r="N26" s="456"/>
      <c r="O26" s="456"/>
      <c r="P26" s="498"/>
      <c r="Q26" s="455">
        <v>5200</v>
      </c>
      <c r="R26" s="456"/>
      <c r="S26" s="456"/>
      <c r="T26" s="456"/>
      <c r="U26" s="456"/>
      <c r="V26" s="498"/>
      <c r="W26" s="550"/>
      <c r="X26" s="551"/>
      <c r="Y26" s="552"/>
      <c r="Z26" s="454" t="s">
        <v>178</v>
      </c>
      <c r="AA26" s="556"/>
      <c r="AB26" s="556"/>
      <c r="AC26" s="556"/>
      <c r="AD26" s="556"/>
      <c r="AE26" s="556"/>
      <c r="AF26" s="556"/>
      <c r="AG26" s="557"/>
      <c r="AH26" s="455">
        <v>3</v>
      </c>
      <c r="AI26" s="456"/>
      <c r="AJ26" s="456"/>
      <c r="AK26" s="456"/>
      <c r="AL26" s="498"/>
      <c r="AM26" s="455">
        <v>7584</v>
      </c>
      <c r="AN26" s="456"/>
      <c r="AO26" s="456"/>
      <c r="AP26" s="456"/>
      <c r="AQ26" s="456"/>
      <c r="AR26" s="498"/>
      <c r="AS26" s="455">
        <v>2528</v>
      </c>
      <c r="AT26" s="456"/>
      <c r="AU26" s="456"/>
      <c r="AV26" s="456"/>
      <c r="AW26" s="456"/>
      <c r="AX26" s="457"/>
      <c r="AY26" s="407" t="s">
        <v>179</v>
      </c>
      <c r="AZ26" s="408"/>
      <c r="BA26" s="408"/>
      <c r="BB26" s="408"/>
      <c r="BC26" s="408"/>
      <c r="BD26" s="408"/>
      <c r="BE26" s="408"/>
      <c r="BF26" s="408"/>
      <c r="BG26" s="408"/>
      <c r="BH26" s="408"/>
      <c r="BI26" s="408"/>
      <c r="BJ26" s="408"/>
      <c r="BK26" s="408"/>
      <c r="BL26" s="408"/>
      <c r="BM26" s="409"/>
      <c r="BN26" s="404" t="s">
        <v>129</v>
      </c>
      <c r="BO26" s="405"/>
      <c r="BP26" s="405"/>
      <c r="BQ26" s="405"/>
      <c r="BR26" s="405"/>
      <c r="BS26" s="405"/>
      <c r="BT26" s="405"/>
      <c r="BU26" s="406"/>
      <c r="BV26" s="404" t="s">
        <v>137</v>
      </c>
      <c r="BW26" s="405"/>
      <c r="BX26" s="405"/>
      <c r="BY26" s="405"/>
      <c r="BZ26" s="405"/>
      <c r="CA26" s="405"/>
      <c r="CB26" s="405"/>
      <c r="CC26" s="406"/>
      <c r="CD26" s="191"/>
      <c r="CE26" s="518"/>
      <c r="CF26" s="518"/>
      <c r="CG26" s="518"/>
      <c r="CH26" s="518"/>
      <c r="CI26" s="518"/>
      <c r="CJ26" s="518"/>
      <c r="CK26" s="518"/>
      <c r="CL26" s="518"/>
      <c r="CM26" s="518"/>
      <c r="CN26" s="518"/>
      <c r="CO26" s="518"/>
      <c r="CP26" s="518"/>
      <c r="CQ26" s="518"/>
      <c r="CR26" s="518"/>
      <c r="CS26" s="519"/>
      <c r="CT26" s="401"/>
      <c r="CU26" s="402"/>
      <c r="CV26" s="402"/>
      <c r="CW26" s="402"/>
      <c r="CX26" s="402"/>
      <c r="CY26" s="402"/>
      <c r="CZ26" s="402"/>
      <c r="DA26" s="403"/>
      <c r="DB26" s="401"/>
      <c r="DC26" s="402"/>
      <c r="DD26" s="402"/>
      <c r="DE26" s="402"/>
      <c r="DF26" s="402"/>
      <c r="DG26" s="402"/>
      <c r="DH26" s="402"/>
      <c r="DI26" s="403"/>
    </row>
    <row r="27" spans="1:113" ht="18.75" customHeight="1" thickBot="1" x14ac:dyDescent="0.2">
      <c r="A27" s="178"/>
      <c r="B27" s="575"/>
      <c r="C27" s="551"/>
      <c r="D27" s="552"/>
      <c r="E27" s="454" t="s">
        <v>180</v>
      </c>
      <c r="F27" s="434"/>
      <c r="G27" s="434"/>
      <c r="H27" s="434"/>
      <c r="I27" s="434"/>
      <c r="J27" s="434"/>
      <c r="K27" s="435"/>
      <c r="L27" s="455">
        <v>1</v>
      </c>
      <c r="M27" s="456"/>
      <c r="N27" s="456"/>
      <c r="O27" s="456"/>
      <c r="P27" s="498"/>
      <c r="Q27" s="455">
        <v>2420</v>
      </c>
      <c r="R27" s="456"/>
      <c r="S27" s="456"/>
      <c r="T27" s="456"/>
      <c r="U27" s="456"/>
      <c r="V27" s="498"/>
      <c r="W27" s="550"/>
      <c r="X27" s="551"/>
      <c r="Y27" s="552"/>
      <c r="Z27" s="454" t="s">
        <v>181</v>
      </c>
      <c r="AA27" s="434"/>
      <c r="AB27" s="434"/>
      <c r="AC27" s="434"/>
      <c r="AD27" s="434"/>
      <c r="AE27" s="434"/>
      <c r="AF27" s="434"/>
      <c r="AG27" s="435"/>
      <c r="AH27" s="455" t="s">
        <v>129</v>
      </c>
      <c r="AI27" s="456"/>
      <c r="AJ27" s="456"/>
      <c r="AK27" s="456"/>
      <c r="AL27" s="498"/>
      <c r="AM27" s="455" t="s">
        <v>137</v>
      </c>
      <c r="AN27" s="456"/>
      <c r="AO27" s="456"/>
      <c r="AP27" s="456"/>
      <c r="AQ27" s="456"/>
      <c r="AR27" s="498"/>
      <c r="AS27" s="455" t="s">
        <v>129</v>
      </c>
      <c r="AT27" s="456"/>
      <c r="AU27" s="456"/>
      <c r="AV27" s="456"/>
      <c r="AW27" s="456"/>
      <c r="AX27" s="457"/>
      <c r="AY27" s="499" t="s">
        <v>182</v>
      </c>
      <c r="AZ27" s="500"/>
      <c r="BA27" s="500"/>
      <c r="BB27" s="500"/>
      <c r="BC27" s="500"/>
      <c r="BD27" s="500"/>
      <c r="BE27" s="500"/>
      <c r="BF27" s="500"/>
      <c r="BG27" s="500"/>
      <c r="BH27" s="500"/>
      <c r="BI27" s="500"/>
      <c r="BJ27" s="500"/>
      <c r="BK27" s="500"/>
      <c r="BL27" s="500"/>
      <c r="BM27" s="501"/>
      <c r="BN27" s="523">
        <v>89000</v>
      </c>
      <c r="BO27" s="524"/>
      <c r="BP27" s="524"/>
      <c r="BQ27" s="524"/>
      <c r="BR27" s="524"/>
      <c r="BS27" s="524"/>
      <c r="BT27" s="524"/>
      <c r="BU27" s="525"/>
      <c r="BV27" s="523">
        <v>89000</v>
      </c>
      <c r="BW27" s="524"/>
      <c r="BX27" s="524"/>
      <c r="BY27" s="524"/>
      <c r="BZ27" s="524"/>
      <c r="CA27" s="524"/>
      <c r="CB27" s="524"/>
      <c r="CC27" s="525"/>
      <c r="CD27" s="193"/>
      <c r="CE27" s="518"/>
      <c r="CF27" s="518"/>
      <c r="CG27" s="518"/>
      <c r="CH27" s="518"/>
      <c r="CI27" s="518"/>
      <c r="CJ27" s="518"/>
      <c r="CK27" s="518"/>
      <c r="CL27" s="518"/>
      <c r="CM27" s="518"/>
      <c r="CN27" s="518"/>
      <c r="CO27" s="518"/>
      <c r="CP27" s="518"/>
      <c r="CQ27" s="518"/>
      <c r="CR27" s="518"/>
      <c r="CS27" s="519"/>
      <c r="CT27" s="401"/>
      <c r="CU27" s="402"/>
      <c r="CV27" s="402"/>
      <c r="CW27" s="402"/>
      <c r="CX27" s="402"/>
      <c r="CY27" s="402"/>
      <c r="CZ27" s="402"/>
      <c r="DA27" s="403"/>
      <c r="DB27" s="401"/>
      <c r="DC27" s="402"/>
      <c r="DD27" s="402"/>
      <c r="DE27" s="402"/>
      <c r="DF27" s="402"/>
      <c r="DG27" s="402"/>
      <c r="DH27" s="402"/>
      <c r="DI27" s="403"/>
    </row>
    <row r="28" spans="1:113" ht="18.75" customHeight="1" x14ac:dyDescent="0.15">
      <c r="A28" s="178"/>
      <c r="B28" s="575"/>
      <c r="C28" s="551"/>
      <c r="D28" s="552"/>
      <c r="E28" s="454" t="s">
        <v>183</v>
      </c>
      <c r="F28" s="434"/>
      <c r="G28" s="434"/>
      <c r="H28" s="434"/>
      <c r="I28" s="434"/>
      <c r="J28" s="434"/>
      <c r="K28" s="435"/>
      <c r="L28" s="455">
        <v>1</v>
      </c>
      <c r="M28" s="456"/>
      <c r="N28" s="456"/>
      <c r="O28" s="456"/>
      <c r="P28" s="498"/>
      <c r="Q28" s="455">
        <v>1700</v>
      </c>
      <c r="R28" s="456"/>
      <c r="S28" s="456"/>
      <c r="T28" s="456"/>
      <c r="U28" s="456"/>
      <c r="V28" s="498"/>
      <c r="W28" s="550"/>
      <c r="X28" s="551"/>
      <c r="Y28" s="552"/>
      <c r="Z28" s="454" t="s">
        <v>184</v>
      </c>
      <c r="AA28" s="434"/>
      <c r="AB28" s="434"/>
      <c r="AC28" s="434"/>
      <c r="AD28" s="434"/>
      <c r="AE28" s="434"/>
      <c r="AF28" s="434"/>
      <c r="AG28" s="435"/>
      <c r="AH28" s="455" t="s">
        <v>129</v>
      </c>
      <c r="AI28" s="456"/>
      <c r="AJ28" s="456"/>
      <c r="AK28" s="456"/>
      <c r="AL28" s="498"/>
      <c r="AM28" s="455" t="s">
        <v>129</v>
      </c>
      <c r="AN28" s="456"/>
      <c r="AO28" s="456"/>
      <c r="AP28" s="456"/>
      <c r="AQ28" s="456"/>
      <c r="AR28" s="498"/>
      <c r="AS28" s="455" t="s">
        <v>137</v>
      </c>
      <c r="AT28" s="456"/>
      <c r="AU28" s="456"/>
      <c r="AV28" s="456"/>
      <c r="AW28" s="456"/>
      <c r="AX28" s="457"/>
      <c r="AY28" s="558" t="s">
        <v>185</v>
      </c>
      <c r="AZ28" s="559"/>
      <c r="BA28" s="559"/>
      <c r="BB28" s="560"/>
      <c r="BC28" s="364" t="s">
        <v>48</v>
      </c>
      <c r="BD28" s="365"/>
      <c r="BE28" s="365"/>
      <c r="BF28" s="365"/>
      <c r="BG28" s="365"/>
      <c r="BH28" s="365"/>
      <c r="BI28" s="365"/>
      <c r="BJ28" s="365"/>
      <c r="BK28" s="365"/>
      <c r="BL28" s="365"/>
      <c r="BM28" s="366"/>
      <c r="BN28" s="367">
        <v>881781</v>
      </c>
      <c r="BO28" s="368"/>
      <c r="BP28" s="368"/>
      <c r="BQ28" s="368"/>
      <c r="BR28" s="368"/>
      <c r="BS28" s="368"/>
      <c r="BT28" s="368"/>
      <c r="BU28" s="369"/>
      <c r="BV28" s="367">
        <v>811775</v>
      </c>
      <c r="BW28" s="368"/>
      <c r="BX28" s="368"/>
      <c r="BY28" s="368"/>
      <c r="BZ28" s="368"/>
      <c r="CA28" s="368"/>
      <c r="CB28" s="368"/>
      <c r="CC28" s="369"/>
      <c r="CD28" s="191"/>
      <c r="CE28" s="518"/>
      <c r="CF28" s="518"/>
      <c r="CG28" s="518"/>
      <c r="CH28" s="518"/>
      <c r="CI28" s="518"/>
      <c r="CJ28" s="518"/>
      <c r="CK28" s="518"/>
      <c r="CL28" s="518"/>
      <c r="CM28" s="518"/>
      <c r="CN28" s="518"/>
      <c r="CO28" s="518"/>
      <c r="CP28" s="518"/>
      <c r="CQ28" s="518"/>
      <c r="CR28" s="518"/>
      <c r="CS28" s="519"/>
      <c r="CT28" s="401"/>
      <c r="CU28" s="402"/>
      <c r="CV28" s="402"/>
      <c r="CW28" s="402"/>
      <c r="CX28" s="402"/>
      <c r="CY28" s="402"/>
      <c r="CZ28" s="402"/>
      <c r="DA28" s="403"/>
      <c r="DB28" s="401"/>
      <c r="DC28" s="402"/>
      <c r="DD28" s="402"/>
      <c r="DE28" s="402"/>
      <c r="DF28" s="402"/>
      <c r="DG28" s="402"/>
      <c r="DH28" s="402"/>
      <c r="DI28" s="403"/>
    </row>
    <row r="29" spans="1:113" ht="18.75" customHeight="1" x14ac:dyDescent="0.15">
      <c r="A29" s="178"/>
      <c r="B29" s="575"/>
      <c r="C29" s="551"/>
      <c r="D29" s="552"/>
      <c r="E29" s="454" t="s">
        <v>186</v>
      </c>
      <c r="F29" s="434"/>
      <c r="G29" s="434"/>
      <c r="H29" s="434"/>
      <c r="I29" s="434"/>
      <c r="J29" s="434"/>
      <c r="K29" s="435"/>
      <c r="L29" s="455">
        <v>8</v>
      </c>
      <c r="M29" s="456"/>
      <c r="N29" s="456"/>
      <c r="O29" s="456"/>
      <c r="P29" s="498"/>
      <c r="Q29" s="455">
        <v>1500</v>
      </c>
      <c r="R29" s="456"/>
      <c r="S29" s="456"/>
      <c r="T29" s="456"/>
      <c r="U29" s="456"/>
      <c r="V29" s="498"/>
      <c r="W29" s="553"/>
      <c r="X29" s="554"/>
      <c r="Y29" s="555"/>
      <c r="Z29" s="454" t="s">
        <v>187</v>
      </c>
      <c r="AA29" s="434"/>
      <c r="AB29" s="434"/>
      <c r="AC29" s="434"/>
      <c r="AD29" s="434"/>
      <c r="AE29" s="434"/>
      <c r="AF29" s="434"/>
      <c r="AG29" s="435"/>
      <c r="AH29" s="455">
        <v>81</v>
      </c>
      <c r="AI29" s="456"/>
      <c r="AJ29" s="456"/>
      <c r="AK29" s="456"/>
      <c r="AL29" s="498"/>
      <c r="AM29" s="455">
        <v>241218</v>
      </c>
      <c r="AN29" s="456"/>
      <c r="AO29" s="456"/>
      <c r="AP29" s="456"/>
      <c r="AQ29" s="456"/>
      <c r="AR29" s="498"/>
      <c r="AS29" s="455">
        <v>2978</v>
      </c>
      <c r="AT29" s="456"/>
      <c r="AU29" s="456"/>
      <c r="AV29" s="456"/>
      <c r="AW29" s="456"/>
      <c r="AX29" s="457"/>
      <c r="AY29" s="561"/>
      <c r="AZ29" s="562"/>
      <c r="BA29" s="562"/>
      <c r="BB29" s="563"/>
      <c r="BC29" s="438" t="s">
        <v>188</v>
      </c>
      <c r="BD29" s="439"/>
      <c r="BE29" s="439"/>
      <c r="BF29" s="439"/>
      <c r="BG29" s="439"/>
      <c r="BH29" s="439"/>
      <c r="BI29" s="439"/>
      <c r="BJ29" s="439"/>
      <c r="BK29" s="439"/>
      <c r="BL29" s="439"/>
      <c r="BM29" s="440"/>
      <c r="BN29" s="404">
        <v>382683</v>
      </c>
      <c r="BO29" s="405"/>
      <c r="BP29" s="405"/>
      <c r="BQ29" s="405"/>
      <c r="BR29" s="405"/>
      <c r="BS29" s="405"/>
      <c r="BT29" s="405"/>
      <c r="BU29" s="406"/>
      <c r="BV29" s="404">
        <v>282683</v>
      </c>
      <c r="BW29" s="405"/>
      <c r="BX29" s="405"/>
      <c r="BY29" s="405"/>
      <c r="BZ29" s="405"/>
      <c r="CA29" s="405"/>
      <c r="CB29" s="405"/>
      <c r="CC29" s="406"/>
      <c r="CD29" s="193"/>
      <c r="CE29" s="518"/>
      <c r="CF29" s="518"/>
      <c r="CG29" s="518"/>
      <c r="CH29" s="518"/>
      <c r="CI29" s="518"/>
      <c r="CJ29" s="518"/>
      <c r="CK29" s="518"/>
      <c r="CL29" s="518"/>
      <c r="CM29" s="518"/>
      <c r="CN29" s="518"/>
      <c r="CO29" s="518"/>
      <c r="CP29" s="518"/>
      <c r="CQ29" s="518"/>
      <c r="CR29" s="518"/>
      <c r="CS29" s="519"/>
      <c r="CT29" s="401"/>
      <c r="CU29" s="402"/>
      <c r="CV29" s="402"/>
      <c r="CW29" s="402"/>
      <c r="CX29" s="402"/>
      <c r="CY29" s="402"/>
      <c r="CZ29" s="402"/>
      <c r="DA29" s="403"/>
      <c r="DB29" s="401"/>
      <c r="DC29" s="402"/>
      <c r="DD29" s="402"/>
      <c r="DE29" s="402"/>
      <c r="DF29" s="402"/>
      <c r="DG29" s="402"/>
      <c r="DH29" s="402"/>
      <c r="DI29" s="403"/>
    </row>
    <row r="30" spans="1:113" ht="18.75" customHeight="1" thickBot="1" x14ac:dyDescent="0.2">
      <c r="A30" s="178"/>
      <c r="B30" s="576"/>
      <c r="C30" s="577"/>
      <c r="D30" s="578"/>
      <c r="E30" s="458"/>
      <c r="F30" s="459"/>
      <c r="G30" s="459"/>
      <c r="H30" s="459"/>
      <c r="I30" s="459"/>
      <c r="J30" s="459"/>
      <c r="K30" s="460"/>
      <c r="L30" s="568"/>
      <c r="M30" s="569"/>
      <c r="N30" s="569"/>
      <c r="O30" s="569"/>
      <c r="P30" s="570"/>
      <c r="Q30" s="568"/>
      <c r="R30" s="569"/>
      <c r="S30" s="569"/>
      <c r="T30" s="569"/>
      <c r="U30" s="569"/>
      <c r="V30" s="570"/>
      <c r="W30" s="571" t="s">
        <v>189</v>
      </c>
      <c r="X30" s="572"/>
      <c r="Y30" s="572"/>
      <c r="Z30" s="572"/>
      <c r="AA30" s="572"/>
      <c r="AB30" s="572"/>
      <c r="AC30" s="572"/>
      <c r="AD30" s="572"/>
      <c r="AE30" s="572"/>
      <c r="AF30" s="572"/>
      <c r="AG30" s="573"/>
      <c r="AH30" s="531">
        <v>97</v>
      </c>
      <c r="AI30" s="532"/>
      <c r="AJ30" s="532"/>
      <c r="AK30" s="532"/>
      <c r="AL30" s="532"/>
      <c r="AM30" s="532"/>
      <c r="AN30" s="532"/>
      <c r="AO30" s="532"/>
      <c r="AP30" s="532"/>
      <c r="AQ30" s="532"/>
      <c r="AR30" s="532"/>
      <c r="AS30" s="532"/>
      <c r="AT30" s="532"/>
      <c r="AU30" s="532"/>
      <c r="AV30" s="532"/>
      <c r="AW30" s="532"/>
      <c r="AX30" s="534"/>
      <c r="AY30" s="564"/>
      <c r="AZ30" s="565"/>
      <c r="BA30" s="565"/>
      <c r="BB30" s="566"/>
      <c r="BC30" s="520" t="s">
        <v>50</v>
      </c>
      <c r="BD30" s="521"/>
      <c r="BE30" s="521"/>
      <c r="BF30" s="521"/>
      <c r="BG30" s="521"/>
      <c r="BH30" s="521"/>
      <c r="BI30" s="521"/>
      <c r="BJ30" s="521"/>
      <c r="BK30" s="521"/>
      <c r="BL30" s="521"/>
      <c r="BM30" s="522"/>
      <c r="BN30" s="523">
        <v>698612</v>
      </c>
      <c r="BO30" s="524"/>
      <c r="BP30" s="524"/>
      <c r="BQ30" s="524"/>
      <c r="BR30" s="524"/>
      <c r="BS30" s="524"/>
      <c r="BT30" s="524"/>
      <c r="BU30" s="525"/>
      <c r="BV30" s="523">
        <v>623736</v>
      </c>
      <c r="BW30" s="524"/>
      <c r="BX30" s="524"/>
      <c r="BY30" s="524"/>
      <c r="BZ30" s="524"/>
      <c r="CA30" s="524"/>
      <c r="CB30" s="524"/>
      <c r="CC30" s="52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567" t="s">
        <v>190</v>
      </c>
      <c r="D32" s="567"/>
      <c r="E32" s="567"/>
      <c r="F32" s="567"/>
      <c r="G32" s="567"/>
      <c r="H32" s="567"/>
      <c r="I32" s="567"/>
      <c r="J32" s="567"/>
      <c r="K32" s="567"/>
      <c r="L32" s="567"/>
      <c r="M32" s="567"/>
      <c r="N32" s="567"/>
      <c r="O32" s="567"/>
      <c r="P32" s="567"/>
      <c r="Q32" s="567"/>
      <c r="R32" s="567"/>
      <c r="S32" s="567"/>
      <c r="U32" s="408" t="s">
        <v>191</v>
      </c>
      <c r="V32" s="408"/>
      <c r="W32" s="408"/>
      <c r="X32" s="408"/>
      <c r="Y32" s="408"/>
      <c r="Z32" s="408"/>
      <c r="AA32" s="408"/>
      <c r="AB32" s="408"/>
      <c r="AC32" s="408"/>
      <c r="AD32" s="408"/>
      <c r="AE32" s="408"/>
      <c r="AF32" s="408"/>
      <c r="AG32" s="408"/>
      <c r="AH32" s="408"/>
      <c r="AI32" s="408"/>
      <c r="AJ32" s="408"/>
      <c r="AK32" s="408"/>
      <c r="AM32" s="408" t="s">
        <v>192</v>
      </c>
      <c r="AN32" s="408"/>
      <c r="AO32" s="408"/>
      <c r="AP32" s="408"/>
      <c r="AQ32" s="408"/>
      <c r="AR32" s="408"/>
      <c r="AS32" s="408"/>
      <c r="AT32" s="408"/>
      <c r="AU32" s="408"/>
      <c r="AV32" s="408"/>
      <c r="AW32" s="408"/>
      <c r="AX32" s="408"/>
      <c r="AY32" s="408"/>
      <c r="AZ32" s="408"/>
      <c r="BA32" s="408"/>
      <c r="BB32" s="408"/>
      <c r="BC32" s="408"/>
      <c r="BE32" s="408" t="s">
        <v>193</v>
      </c>
      <c r="BF32" s="408"/>
      <c r="BG32" s="408"/>
      <c r="BH32" s="408"/>
      <c r="BI32" s="408"/>
      <c r="BJ32" s="408"/>
      <c r="BK32" s="408"/>
      <c r="BL32" s="408"/>
      <c r="BM32" s="408"/>
      <c r="BN32" s="408"/>
      <c r="BO32" s="408"/>
      <c r="BP32" s="408"/>
      <c r="BQ32" s="408"/>
      <c r="BR32" s="408"/>
      <c r="BS32" s="408"/>
      <c r="BT32" s="408"/>
      <c r="BU32" s="408"/>
      <c r="BW32" s="408" t="s">
        <v>194</v>
      </c>
      <c r="BX32" s="408"/>
      <c r="BY32" s="408"/>
      <c r="BZ32" s="408"/>
      <c r="CA32" s="408"/>
      <c r="CB32" s="408"/>
      <c r="CC32" s="408"/>
      <c r="CD32" s="408"/>
      <c r="CE32" s="408"/>
      <c r="CF32" s="408"/>
      <c r="CG32" s="408"/>
      <c r="CH32" s="408"/>
      <c r="CI32" s="408"/>
      <c r="CJ32" s="408"/>
      <c r="CK32" s="408"/>
      <c r="CL32" s="408"/>
      <c r="CM32" s="408"/>
      <c r="CO32" s="408" t="s">
        <v>195</v>
      </c>
      <c r="CP32" s="408"/>
      <c r="CQ32" s="408"/>
      <c r="CR32" s="408"/>
      <c r="CS32" s="408"/>
      <c r="CT32" s="408"/>
      <c r="CU32" s="408"/>
      <c r="CV32" s="408"/>
      <c r="CW32" s="408"/>
      <c r="CX32" s="408"/>
      <c r="CY32" s="408"/>
      <c r="CZ32" s="408"/>
      <c r="DA32" s="408"/>
      <c r="DB32" s="408"/>
      <c r="DC32" s="408"/>
      <c r="DD32" s="408"/>
      <c r="DE32" s="408"/>
      <c r="DI32" s="201"/>
    </row>
    <row r="33" spans="1:113" ht="13.5" customHeight="1" x14ac:dyDescent="0.15">
      <c r="A33" s="178"/>
      <c r="B33" s="202"/>
      <c r="C33" s="428" t="s">
        <v>196</v>
      </c>
      <c r="D33" s="428"/>
      <c r="E33" s="393" t="s">
        <v>197</v>
      </c>
      <c r="F33" s="393"/>
      <c r="G33" s="393"/>
      <c r="H33" s="393"/>
      <c r="I33" s="393"/>
      <c r="J33" s="393"/>
      <c r="K33" s="393"/>
      <c r="L33" s="393"/>
      <c r="M33" s="393"/>
      <c r="N33" s="393"/>
      <c r="O33" s="393"/>
      <c r="P33" s="393"/>
      <c r="Q33" s="393"/>
      <c r="R33" s="393"/>
      <c r="S33" s="393"/>
      <c r="T33" s="203"/>
      <c r="U33" s="428" t="s">
        <v>196</v>
      </c>
      <c r="V33" s="428"/>
      <c r="W33" s="393" t="s">
        <v>197</v>
      </c>
      <c r="X33" s="393"/>
      <c r="Y33" s="393"/>
      <c r="Z33" s="393"/>
      <c r="AA33" s="393"/>
      <c r="AB33" s="393"/>
      <c r="AC33" s="393"/>
      <c r="AD33" s="393"/>
      <c r="AE33" s="393"/>
      <c r="AF33" s="393"/>
      <c r="AG33" s="393"/>
      <c r="AH33" s="393"/>
      <c r="AI33" s="393"/>
      <c r="AJ33" s="393"/>
      <c r="AK33" s="393"/>
      <c r="AL33" s="203"/>
      <c r="AM33" s="428" t="s">
        <v>198</v>
      </c>
      <c r="AN33" s="428"/>
      <c r="AO33" s="393" t="s">
        <v>197</v>
      </c>
      <c r="AP33" s="393"/>
      <c r="AQ33" s="393"/>
      <c r="AR33" s="393"/>
      <c r="AS33" s="393"/>
      <c r="AT33" s="393"/>
      <c r="AU33" s="393"/>
      <c r="AV33" s="393"/>
      <c r="AW33" s="393"/>
      <c r="AX33" s="393"/>
      <c r="AY33" s="393"/>
      <c r="AZ33" s="393"/>
      <c r="BA33" s="393"/>
      <c r="BB33" s="393"/>
      <c r="BC33" s="393"/>
      <c r="BD33" s="204"/>
      <c r="BE33" s="393" t="s">
        <v>199</v>
      </c>
      <c r="BF33" s="393"/>
      <c r="BG33" s="393" t="s">
        <v>200</v>
      </c>
      <c r="BH33" s="393"/>
      <c r="BI33" s="393"/>
      <c r="BJ33" s="393"/>
      <c r="BK33" s="393"/>
      <c r="BL33" s="393"/>
      <c r="BM33" s="393"/>
      <c r="BN33" s="393"/>
      <c r="BO33" s="393"/>
      <c r="BP33" s="393"/>
      <c r="BQ33" s="393"/>
      <c r="BR33" s="393"/>
      <c r="BS33" s="393"/>
      <c r="BT33" s="393"/>
      <c r="BU33" s="393"/>
      <c r="BV33" s="204"/>
      <c r="BW33" s="428" t="s">
        <v>199</v>
      </c>
      <c r="BX33" s="428"/>
      <c r="BY33" s="393" t="s">
        <v>201</v>
      </c>
      <c r="BZ33" s="393"/>
      <c r="CA33" s="393"/>
      <c r="CB33" s="393"/>
      <c r="CC33" s="393"/>
      <c r="CD33" s="393"/>
      <c r="CE33" s="393"/>
      <c r="CF33" s="393"/>
      <c r="CG33" s="393"/>
      <c r="CH33" s="393"/>
      <c r="CI33" s="393"/>
      <c r="CJ33" s="393"/>
      <c r="CK33" s="393"/>
      <c r="CL33" s="393"/>
      <c r="CM33" s="393"/>
      <c r="CN33" s="203"/>
      <c r="CO33" s="428" t="s">
        <v>198</v>
      </c>
      <c r="CP33" s="428"/>
      <c r="CQ33" s="393" t="s">
        <v>202</v>
      </c>
      <c r="CR33" s="393"/>
      <c r="CS33" s="393"/>
      <c r="CT33" s="393"/>
      <c r="CU33" s="393"/>
      <c r="CV33" s="393"/>
      <c r="CW33" s="393"/>
      <c r="CX33" s="393"/>
      <c r="CY33" s="393"/>
      <c r="CZ33" s="393"/>
      <c r="DA33" s="393"/>
      <c r="DB33" s="393"/>
      <c r="DC33" s="393"/>
      <c r="DD33" s="393"/>
      <c r="DE33" s="393"/>
      <c r="DF33" s="203"/>
      <c r="DG33" s="593" t="s">
        <v>203</v>
      </c>
      <c r="DH33" s="593"/>
      <c r="DI33" s="205"/>
    </row>
    <row r="34" spans="1:113" ht="32.25" customHeight="1" x14ac:dyDescent="0.15">
      <c r="A34" s="178"/>
      <c r="B34" s="202"/>
      <c r="C34" s="594">
        <f>IF(E34="","",1)</f>
        <v>1</v>
      </c>
      <c r="D34" s="594"/>
      <c r="E34" s="595" t="str">
        <f>IF('各会計、関係団体の財政状況及び健全化判断比率'!B7="","",'各会計、関係団体の財政状況及び健全化判断比率'!B7)</f>
        <v>一般会計</v>
      </c>
      <c r="F34" s="595"/>
      <c r="G34" s="595"/>
      <c r="H34" s="595"/>
      <c r="I34" s="595"/>
      <c r="J34" s="595"/>
      <c r="K34" s="595"/>
      <c r="L34" s="595"/>
      <c r="M34" s="595"/>
      <c r="N34" s="595"/>
      <c r="O34" s="595"/>
      <c r="P34" s="595"/>
      <c r="Q34" s="595"/>
      <c r="R34" s="595"/>
      <c r="S34" s="595"/>
      <c r="T34" s="178"/>
      <c r="U34" s="594">
        <f>IF(W34="","",MAX(C34:D43)+1)</f>
        <v>2</v>
      </c>
      <c r="V34" s="594"/>
      <c r="W34" s="595" t="str">
        <f>IF('各会計、関係団体の財政状況及び健全化判断比率'!B28="","",'各会計、関係団体の財政状況及び健全化判断比率'!B28)</f>
        <v>南木曽町国民健康保険特別会計</v>
      </c>
      <c r="X34" s="595"/>
      <c r="Y34" s="595"/>
      <c r="Z34" s="595"/>
      <c r="AA34" s="595"/>
      <c r="AB34" s="595"/>
      <c r="AC34" s="595"/>
      <c r="AD34" s="595"/>
      <c r="AE34" s="595"/>
      <c r="AF34" s="595"/>
      <c r="AG34" s="595"/>
      <c r="AH34" s="595"/>
      <c r="AI34" s="595"/>
      <c r="AJ34" s="595"/>
      <c r="AK34" s="595"/>
      <c r="AL34" s="178"/>
      <c r="AM34" s="594">
        <f>IF(AO34="","",MAX(C34:D43,U34:V43)+1)</f>
        <v>5</v>
      </c>
      <c r="AN34" s="594"/>
      <c r="AO34" s="595" t="str">
        <f>IF('各会計、関係団体の財政状況及び健全化判断比率'!B31="","",'各会計、関係団体の財政状況及び健全化判断比率'!B31)</f>
        <v>南木曽町簡易水道事業会計</v>
      </c>
      <c r="AP34" s="595"/>
      <c r="AQ34" s="595"/>
      <c r="AR34" s="595"/>
      <c r="AS34" s="595"/>
      <c r="AT34" s="595"/>
      <c r="AU34" s="595"/>
      <c r="AV34" s="595"/>
      <c r="AW34" s="595"/>
      <c r="AX34" s="595"/>
      <c r="AY34" s="595"/>
      <c r="AZ34" s="595"/>
      <c r="BA34" s="595"/>
      <c r="BB34" s="595"/>
      <c r="BC34" s="595"/>
      <c r="BD34" s="178"/>
      <c r="BE34" s="594">
        <f>IF(BG34="","",MAX(C34:D43,U34:V43,AM34:AN43)+1)</f>
        <v>9</v>
      </c>
      <c r="BF34" s="594"/>
      <c r="BG34" s="595" t="str">
        <f>IF('各会計、関係団体の財政状況及び健全化判断比率'!B35="","",'各会計、関係団体の財政状況及び健全化判断比率'!B35)</f>
        <v>南木曽町宅地造成事業特別会計</v>
      </c>
      <c r="BH34" s="595"/>
      <c r="BI34" s="595"/>
      <c r="BJ34" s="595"/>
      <c r="BK34" s="595"/>
      <c r="BL34" s="595"/>
      <c r="BM34" s="595"/>
      <c r="BN34" s="595"/>
      <c r="BO34" s="595"/>
      <c r="BP34" s="595"/>
      <c r="BQ34" s="595"/>
      <c r="BR34" s="595"/>
      <c r="BS34" s="595"/>
      <c r="BT34" s="595"/>
      <c r="BU34" s="595"/>
      <c r="BV34" s="178"/>
      <c r="BW34" s="594">
        <f>IF(BY34="","",MAX(C34:D43,U34:V43,AM34:AN43,BE34:BF43)+1)</f>
        <v>10</v>
      </c>
      <c r="BX34" s="594"/>
      <c r="BY34" s="595" t="str">
        <f>IF('各会計、関係団体の財政状況及び健全化判断比率'!B68="","",'各会計、関係団体の財政状況及び健全化判断比率'!B68)</f>
        <v>木曽広域連合</v>
      </c>
      <c r="BZ34" s="595"/>
      <c r="CA34" s="595"/>
      <c r="CB34" s="595"/>
      <c r="CC34" s="595"/>
      <c r="CD34" s="595"/>
      <c r="CE34" s="595"/>
      <c r="CF34" s="595"/>
      <c r="CG34" s="595"/>
      <c r="CH34" s="595"/>
      <c r="CI34" s="595"/>
      <c r="CJ34" s="595"/>
      <c r="CK34" s="595"/>
      <c r="CL34" s="595"/>
      <c r="CM34" s="595"/>
      <c r="CN34" s="178"/>
      <c r="CO34" s="594" t="str">
        <f>IF(CQ34="","",MAX(C34:D43,U34:V43,AM34:AN43,BE34:BF43,BW34:BX43)+1)</f>
        <v/>
      </c>
      <c r="CP34" s="594"/>
      <c r="CQ34" s="595" t="str">
        <f>IF('各会計、関係団体の財政状況及び健全化判断比率'!BS7="","",'各会計、関係団体の財政状況及び健全化判断比率'!BS7)</f>
        <v/>
      </c>
      <c r="CR34" s="595"/>
      <c r="CS34" s="595"/>
      <c r="CT34" s="595"/>
      <c r="CU34" s="595"/>
      <c r="CV34" s="595"/>
      <c r="CW34" s="595"/>
      <c r="CX34" s="595"/>
      <c r="CY34" s="595"/>
      <c r="CZ34" s="595"/>
      <c r="DA34" s="595"/>
      <c r="DB34" s="595"/>
      <c r="DC34" s="595"/>
      <c r="DD34" s="595"/>
      <c r="DE34" s="595"/>
      <c r="DG34" s="596" t="str">
        <f>IF('各会計、関係団体の財政状況及び健全化判断比率'!BR7="","",'各会計、関係団体の財政状況及び健全化判断比率'!BR7)</f>
        <v/>
      </c>
      <c r="DH34" s="596"/>
      <c r="DI34" s="205"/>
    </row>
    <row r="35" spans="1:113" ht="32.25" customHeight="1" x14ac:dyDescent="0.15">
      <c r="A35" s="178"/>
      <c r="B35" s="202"/>
      <c r="C35" s="594" t="str">
        <f>IF(E35="","",C34+1)</f>
        <v/>
      </c>
      <c r="D35" s="594"/>
      <c r="E35" s="595" t="str">
        <f>IF('各会計、関係団体の財政状況及び健全化判断比率'!B8="","",'各会計、関係団体の財政状況及び健全化判断比率'!B8)</f>
        <v/>
      </c>
      <c r="F35" s="595"/>
      <c r="G35" s="595"/>
      <c r="H35" s="595"/>
      <c r="I35" s="595"/>
      <c r="J35" s="595"/>
      <c r="K35" s="595"/>
      <c r="L35" s="595"/>
      <c r="M35" s="595"/>
      <c r="N35" s="595"/>
      <c r="O35" s="595"/>
      <c r="P35" s="595"/>
      <c r="Q35" s="595"/>
      <c r="R35" s="595"/>
      <c r="S35" s="595"/>
      <c r="T35" s="178"/>
      <c r="U35" s="594">
        <f>IF(W35="","",U34+1)</f>
        <v>3</v>
      </c>
      <c r="V35" s="594"/>
      <c r="W35" s="595" t="str">
        <f>IF('各会計、関係団体の財政状況及び健全化判断比率'!B29="","",'各会計、関係団体の財政状況及び健全化判断比率'!B29)</f>
        <v>南木曽町後期高齢者医療特別会計</v>
      </c>
      <c r="X35" s="595"/>
      <c r="Y35" s="595"/>
      <c r="Z35" s="595"/>
      <c r="AA35" s="595"/>
      <c r="AB35" s="595"/>
      <c r="AC35" s="595"/>
      <c r="AD35" s="595"/>
      <c r="AE35" s="595"/>
      <c r="AF35" s="595"/>
      <c r="AG35" s="595"/>
      <c r="AH35" s="595"/>
      <c r="AI35" s="595"/>
      <c r="AJ35" s="595"/>
      <c r="AK35" s="595"/>
      <c r="AL35" s="178"/>
      <c r="AM35" s="594">
        <f t="shared" ref="AM35:AM43" si="0">IF(AO35="","",AM34+1)</f>
        <v>6</v>
      </c>
      <c r="AN35" s="594"/>
      <c r="AO35" s="595" t="str">
        <f>IF('各会計、関係団体の財政状況及び健全化判断比率'!B32="","",'各会計、関係団体の財政状況及び健全化判断比率'!B32)</f>
        <v>南木曽町特定環境保全公共下水道事業会計</v>
      </c>
      <c r="AP35" s="595"/>
      <c r="AQ35" s="595"/>
      <c r="AR35" s="595"/>
      <c r="AS35" s="595"/>
      <c r="AT35" s="595"/>
      <c r="AU35" s="595"/>
      <c r="AV35" s="595"/>
      <c r="AW35" s="595"/>
      <c r="AX35" s="595"/>
      <c r="AY35" s="595"/>
      <c r="AZ35" s="595"/>
      <c r="BA35" s="595"/>
      <c r="BB35" s="595"/>
      <c r="BC35" s="595"/>
      <c r="BD35" s="178"/>
      <c r="BE35" s="594" t="str">
        <f t="shared" ref="BE35:BE43" si="1">IF(BG35="","",BE34+1)</f>
        <v/>
      </c>
      <c r="BF35" s="594"/>
      <c r="BG35" s="595"/>
      <c r="BH35" s="595"/>
      <c r="BI35" s="595"/>
      <c r="BJ35" s="595"/>
      <c r="BK35" s="595"/>
      <c r="BL35" s="595"/>
      <c r="BM35" s="595"/>
      <c r="BN35" s="595"/>
      <c r="BO35" s="595"/>
      <c r="BP35" s="595"/>
      <c r="BQ35" s="595"/>
      <c r="BR35" s="595"/>
      <c r="BS35" s="595"/>
      <c r="BT35" s="595"/>
      <c r="BU35" s="595"/>
      <c r="BV35" s="178"/>
      <c r="BW35" s="594">
        <f t="shared" ref="BW35:BW43" si="2">IF(BY35="","",BW34+1)</f>
        <v>11</v>
      </c>
      <c r="BX35" s="594"/>
      <c r="BY35" s="595" t="str">
        <f>IF('各会計、関係団体の財政状況及び健全化判断比率'!B69="","",'各会計、関係団体の財政状況及び健全化判断比率'!B69)</f>
        <v>　（一般会計）</v>
      </c>
      <c r="BZ35" s="595"/>
      <c r="CA35" s="595"/>
      <c r="CB35" s="595"/>
      <c r="CC35" s="595"/>
      <c r="CD35" s="595"/>
      <c r="CE35" s="595"/>
      <c r="CF35" s="595"/>
      <c r="CG35" s="595"/>
      <c r="CH35" s="595"/>
      <c r="CI35" s="595"/>
      <c r="CJ35" s="595"/>
      <c r="CK35" s="595"/>
      <c r="CL35" s="595"/>
      <c r="CM35" s="595"/>
      <c r="CN35" s="178"/>
      <c r="CO35" s="594" t="str">
        <f t="shared" ref="CO35:CO43" si="3">IF(CQ35="","",CO34+1)</f>
        <v/>
      </c>
      <c r="CP35" s="594"/>
      <c r="CQ35" s="595" t="str">
        <f>IF('各会計、関係団体の財政状況及び健全化判断比率'!BS8="","",'各会計、関係団体の財政状況及び健全化判断比率'!BS8)</f>
        <v/>
      </c>
      <c r="CR35" s="595"/>
      <c r="CS35" s="595"/>
      <c r="CT35" s="595"/>
      <c r="CU35" s="595"/>
      <c r="CV35" s="595"/>
      <c r="CW35" s="595"/>
      <c r="CX35" s="595"/>
      <c r="CY35" s="595"/>
      <c r="CZ35" s="595"/>
      <c r="DA35" s="595"/>
      <c r="DB35" s="595"/>
      <c r="DC35" s="595"/>
      <c r="DD35" s="595"/>
      <c r="DE35" s="595"/>
      <c r="DG35" s="596" t="str">
        <f>IF('各会計、関係団体の財政状況及び健全化判断比率'!BR8="","",'各会計、関係団体の財政状況及び健全化判断比率'!BR8)</f>
        <v/>
      </c>
      <c r="DH35" s="596"/>
      <c r="DI35" s="205"/>
    </row>
    <row r="36" spans="1:113" ht="32.25" customHeight="1" x14ac:dyDescent="0.15">
      <c r="A36" s="178"/>
      <c r="B36" s="202"/>
      <c r="C36" s="594" t="str">
        <f>IF(E36="","",C35+1)</f>
        <v/>
      </c>
      <c r="D36" s="594"/>
      <c r="E36" s="595" t="str">
        <f>IF('各会計、関係団体の財政状況及び健全化判断比率'!B9="","",'各会計、関係団体の財政状況及び健全化判断比率'!B9)</f>
        <v/>
      </c>
      <c r="F36" s="595"/>
      <c r="G36" s="595"/>
      <c r="H36" s="595"/>
      <c r="I36" s="595"/>
      <c r="J36" s="595"/>
      <c r="K36" s="595"/>
      <c r="L36" s="595"/>
      <c r="M36" s="595"/>
      <c r="N36" s="595"/>
      <c r="O36" s="595"/>
      <c r="P36" s="595"/>
      <c r="Q36" s="595"/>
      <c r="R36" s="595"/>
      <c r="S36" s="595"/>
      <c r="T36" s="178"/>
      <c r="U36" s="594">
        <f t="shared" ref="U36:U43" si="4">IF(W36="","",U35+1)</f>
        <v>4</v>
      </c>
      <c r="V36" s="594"/>
      <c r="W36" s="595" t="str">
        <f>IF('各会計、関係団体の財政状況及び健全化判断比率'!B30="","",'各会計、関係団体の財政状況及び健全化判断比率'!B30)</f>
        <v>南木曽町営妻籠宿有料駐車場特別会計</v>
      </c>
      <c r="X36" s="595"/>
      <c r="Y36" s="595"/>
      <c r="Z36" s="595"/>
      <c r="AA36" s="595"/>
      <c r="AB36" s="595"/>
      <c r="AC36" s="595"/>
      <c r="AD36" s="595"/>
      <c r="AE36" s="595"/>
      <c r="AF36" s="595"/>
      <c r="AG36" s="595"/>
      <c r="AH36" s="595"/>
      <c r="AI36" s="595"/>
      <c r="AJ36" s="595"/>
      <c r="AK36" s="595"/>
      <c r="AL36" s="178"/>
      <c r="AM36" s="594">
        <f t="shared" si="0"/>
        <v>7</v>
      </c>
      <c r="AN36" s="594"/>
      <c r="AO36" s="595" t="str">
        <f>IF('各会計、関係団体の財政状況及び健全化判断比率'!B33="","",'各会計、関係団体の財政状況及び健全化判断比率'!B33)</f>
        <v>南木曽町農業集落排水事業会計</v>
      </c>
      <c r="AP36" s="595"/>
      <c r="AQ36" s="595"/>
      <c r="AR36" s="595"/>
      <c r="AS36" s="595"/>
      <c r="AT36" s="595"/>
      <c r="AU36" s="595"/>
      <c r="AV36" s="595"/>
      <c r="AW36" s="595"/>
      <c r="AX36" s="595"/>
      <c r="AY36" s="595"/>
      <c r="AZ36" s="595"/>
      <c r="BA36" s="595"/>
      <c r="BB36" s="595"/>
      <c r="BC36" s="595"/>
      <c r="BD36" s="178"/>
      <c r="BE36" s="594" t="str">
        <f t="shared" si="1"/>
        <v/>
      </c>
      <c r="BF36" s="594"/>
      <c r="BG36" s="595"/>
      <c r="BH36" s="595"/>
      <c r="BI36" s="595"/>
      <c r="BJ36" s="595"/>
      <c r="BK36" s="595"/>
      <c r="BL36" s="595"/>
      <c r="BM36" s="595"/>
      <c r="BN36" s="595"/>
      <c r="BO36" s="595"/>
      <c r="BP36" s="595"/>
      <c r="BQ36" s="595"/>
      <c r="BR36" s="595"/>
      <c r="BS36" s="595"/>
      <c r="BT36" s="595"/>
      <c r="BU36" s="595"/>
      <c r="BV36" s="178"/>
      <c r="BW36" s="594">
        <f t="shared" si="2"/>
        <v>12</v>
      </c>
      <c r="BX36" s="594"/>
      <c r="BY36" s="595" t="str">
        <f>IF('各会計、関係団体の財政状況及び健全化判断比率'!B70="","",'各会計、関係団体の財政状況及び健全化判断比率'!B70)</f>
        <v>　（一般会計（下水道））</v>
      </c>
      <c r="BZ36" s="595"/>
      <c r="CA36" s="595"/>
      <c r="CB36" s="595"/>
      <c r="CC36" s="595"/>
      <c r="CD36" s="595"/>
      <c r="CE36" s="595"/>
      <c r="CF36" s="595"/>
      <c r="CG36" s="595"/>
      <c r="CH36" s="595"/>
      <c r="CI36" s="595"/>
      <c r="CJ36" s="595"/>
      <c r="CK36" s="595"/>
      <c r="CL36" s="595"/>
      <c r="CM36" s="595"/>
      <c r="CN36" s="178"/>
      <c r="CO36" s="594" t="str">
        <f t="shared" si="3"/>
        <v/>
      </c>
      <c r="CP36" s="594"/>
      <c r="CQ36" s="595" t="str">
        <f>IF('各会計、関係団体の財政状況及び健全化判断比率'!BS9="","",'各会計、関係団体の財政状況及び健全化判断比率'!BS9)</f>
        <v/>
      </c>
      <c r="CR36" s="595"/>
      <c r="CS36" s="595"/>
      <c r="CT36" s="595"/>
      <c r="CU36" s="595"/>
      <c r="CV36" s="595"/>
      <c r="CW36" s="595"/>
      <c r="CX36" s="595"/>
      <c r="CY36" s="595"/>
      <c r="CZ36" s="595"/>
      <c r="DA36" s="595"/>
      <c r="DB36" s="595"/>
      <c r="DC36" s="595"/>
      <c r="DD36" s="595"/>
      <c r="DE36" s="595"/>
      <c r="DG36" s="596" t="str">
        <f>IF('各会計、関係団体の財政状況及び健全化判断比率'!BR9="","",'各会計、関係団体の財政状況及び健全化判断比率'!BR9)</f>
        <v/>
      </c>
      <c r="DH36" s="596"/>
      <c r="DI36" s="205"/>
    </row>
    <row r="37" spans="1:113" ht="32.25" customHeight="1" x14ac:dyDescent="0.15">
      <c r="A37" s="178"/>
      <c r="B37" s="202"/>
      <c r="C37" s="594" t="str">
        <f>IF(E37="","",C36+1)</f>
        <v/>
      </c>
      <c r="D37" s="594"/>
      <c r="E37" s="595" t="str">
        <f>IF('各会計、関係団体の財政状況及び健全化判断比率'!B10="","",'各会計、関係団体の財政状況及び健全化判断比率'!B10)</f>
        <v/>
      </c>
      <c r="F37" s="595"/>
      <c r="G37" s="595"/>
      <c r="H37" s="595"/>
      <c r="I37" s="595"/>
      <c r="J37" s="595"/>
      <c r="K37" s="595"/>
      <c r="L37" s="595"/>
      <c r="M37" s="595"/>
      <c r="N37" s="595"/>
      <c r="O37" s="595"/>
      <c r="P37" s="595"/>
      <c r="Q37" s="595"/>
      <c r="R37" s="595"/>
      <c r="S37" s="595"/>
      <c r="T37" s="178"/>
      <c r="U37" s="594" t="str">
        <f t="shared" si="4"/>
        <v/>
      </c>
      <c r="V37" s="594"/>
      <c r="W37" s="595"/>
      <c r="X37" s="595"/>
      <c r="Y37" s="595"/>
      <c r="Z37" s="595"/>
      <c r="AA37" s="595"/>
      <c r="AB37" s="595"/>
      <c r="AC37" s="595"/>
      <c r="AD37" s="595"/>
      <c r="AE37" s="595"/>
      <c r="AF37" s="595"/>
      <c r="AG37" s="595"/>
      <c r="AH37" s="595"/>
      <c r="AI37" s="595"/>
      <c r="AJ37" s="595"/>
      <c r="AK37" s="595"/>
      <c r="AL37" s="178"/>
      <c r="AM37" s="594">
        <f t="shared" si="0"/>
        <v>8</v>
      </c>
      <c r="AN37" s="594"/>
      <c r="AO37" s="595" t="str">
        <f>IF('各会計、関係団体の財政状況及び健全化判断比率'!B34="","",'各会計、関係団体の財政状況及び健全化判断比率'!B34)</f>
        <v>南木曽町浄化槽市町村整備推進事業会計</v>
      </c>
      <c r="AP37" s="595"/>
      <c r="AQ37" s="595"/>
      <c r="AR37" s="595"/>
      <c r="AS37" s="595"/>
      <c r="AT37" s="595"/>
      <c r="AU37" s="595"/>
      <c r="AV37" s="595"/>
      <c r="AW37" s="595"/>
      <c r="AX37" s="595"/>
      <c r="AY37" s="595"/>
      <c r="AZ37" s="595"/>
      <c r="BA37" s="595"/>
      <c r="BB37" s="595"/>
      <c r="BC37" s="595"/>
      <c r="BD37" s="178"/>
      <c r="BE37" s="594" t="str">
        <f t="shared" si="1"/>
        <v/>
      </c>
      <c r="BF37" s="594"/>
      <c r="BG37" s="595"/>
      <c r="BH37" s="595"/>
      <c r="BI37" s="595"/>
      <c r="BJ37" s="595"/>
      <c r="BK37" s="595"/>
      <c r="BL37" s="595"/>
      <c r="BM37" s="595"/>
      <c r="BN37" s="595"/>
      <c r="BO37" s="595"/>
      <c r="BP37" s="595"/>
      <c r="BQ37" s="595"/>
      <c r="BR37" s="595"/>
      <c r="BS37" s="595"/>
      <c r="BT37" s="595"/>
      <c r="BU37" s="595"/>
      <c r="BV37" s="178"/>
      <c r="BW37" s="594">
        <f t="shared" si="2"/>
        <v>13</v>
      </c>
      <c r="BX37" s="594"/>
      <c r="BY37" s="595" t="str">
        <f>IF('各会計、関係団体の財政状況及び健全化判断比率'!B71="","",'各会計、関係団体の財政状況及び健全化判断比率'!B71)</f>
        <v>　（介護保険特別会計）</v>
      </c>
      <c r="BZ37" s="595"/>
      <c r="CA37" s="595"/>
      <c r="CB37" s="595"/>
      <c r="CC37" s="595"/>
      <c r="CD37" s="595"/>
      <c r="CE37" s="595"/>
      <c r="CF37" s="595"/>
      <c r="CG37" s="595"/>
      <c r="CH37" s="595"/>
      <c r="CI37" s="595"/>
      <c r="CJ37" s="595"/>
      <c r="CK37" s="595"/>
      <c r="CL37" s="595"/>
      <c r="CM37" s="595"/>
      <c r="CN37" s="178"/>
      <c r="CO37" s="594" t="str">
        <f t="shared" si="3"/>
        <v/>
      </c>
      <c r="CP37" s="594"/>
      <c r="CQ37" s="595" t="str">
        <f>IF('各会計、関係団体の財政状況及び健全化判断比率'!BS10="","",'各会計、関係団体の財政状況及び健全化判断比率'!BS10)</f>
        <v/>
      </c>
      <c r="CR37" s="595"/>
      <c r="CS37" s="595"/>
      <c r="CT37" s="595"/>
      <c r="CU37" s="595"/>
      <c r="CV37" s="595"/>
      <c r="CW37" s="595"/>
      <c r="CX37" s="595"/>
      <c r="CY37" s="595"/>
      <c r="CZ37" s="595"/>
      <c r="DA37" s="595"/>
      <c r="DB37" s="595"/>
      <c r="DC37" s="595"/>
      <c r="DD37" s="595"/>
      <c r="DE37" s="595"/>
      <c r="DG37" s="596" t="str">
        <f>IF('各会計、関係団体の財政状況及び健全化判断比率'!BR10="","",'各会計、関係団体の財政状況及び健全化判断比率'!BR10)</f>
        <v/>
      </c>
      <c r="DH37" s="596"/>
      <c r="DI37" s="205"/>
    </row>
    <row r="38" spans="1:113" ht="32.25" customHeight="1" x14ac:dyDescent="0.15">
      <c r="A38" s="178"/>
      <c r="B38" s="202"/>
      <c r="C38" s="594" t="str">
        <f t="shared" ref="C38:C43" si="5">IF(E38="","",C37+1)</f>
        <v/>
      </c>
      <c r="D38" s="594"/>
      <c r="E38" s="595" t="str">
        <f>IF('各会計、関係団体の財政状況及び健全化判断比率'!B11="","",'各会計、関係団体の財政状況及び健全化判断比率'!B11)</f>
        <v/>
      </c>
      <c r="F38" s="595"/>
      <c r="G38" s="595"/>
      <c r="H38" s="595"/>
      <c r="I38" s="595"/>
      <c r="J38" s="595"/>
      <c r="K38" s="595"/>
      <c r="L38" s="595"/>
      <c r="M38" s="595"/>
      <c r="N38" s="595"/>
      <c r="O38" s="595"/>
      <c r="P38" s="595"/>
      <c r="Q38" s="595"/>
      <c r="R38" s="595"/>
      <c r="S38" s="595"/>
      <c r="T38" s="178"/>
      <c r="U38" s="594" t="str">
        <f t="shared" si="4"/>
        <v/>
      </c>
      <c r="V38" s="594"/>
      <c r="W38" s="595"/>
      <c r="X38" s="595"/>
      <c r="Y38" s="595"/>
      <c r="Z38" s="595"/>
      <c r="AA38" s="595"/>
      <c r="AB38" s="595"/>
      <c r="AC38" s="595"/>
      <c r="AD38" s="595"/>
      <c r="AE38" s="595"/>
      <c r="AF38" s="595"/>
      <c r="AG38" s="595"/>
      <c r="AH38" s="595"/>
      <c r="AI38" s="595"/>
      <c r="AJ38" s="595"/>
      <c r="AK38" s="595"/>
      <c r="AL38" s="178"/>
      <c r="AM38" s="594" t="str">
        <f t="shared" si="0"/>
        <v/>
      </c>
      <c r="AN38" s="594"/>
      <c r="AO38" s="595"/>
      <c r="AP38" s="595"/>
      <c r="AQ38" s="595"/>
      <c r="AR38" s="595"/>
      <c r="AS38" s="595"/>
      <c r="AT38" s="595"/>
      <c r="AU38" s="595"/>
      <c r="AV38" s="595"/>
      <c r="AW38" s="595"/>
      <c r="AX38" s="595"/>
      <c r="AY38" s="595"/>
      <c r="AZ38" s="595"/>
      <c r="BA38" s="595"/>
      <c r="BB38" s="595"/>
      <c r="BC38" s="595"/>
      <c r="BD38" s="178"/>
      <c r="BE38" s="594" t="str">
        <f t="shared" si="1"/>
        <v/>
      </c>
      <c r="BF38" s="594"/>
      <c r="BG38" s="595"/>
      <c r="BH38" s="595"/>
      <c r="BI38" s="595"/>
      <c r="BJ38" s="595"/>
      <c r="BK38" s="595"/>
      <c r="BL38" s="595"/>
      <c r="BM38" s="595"/>
      <c r="BN38" s="595"/>
      <c r="BO38" s="595"/>
      <c r="BP38" s="595"/>
      <c r="BQ38" s="595"/>
      <c r="BR38" s="595"/>
      <c r="BS38" s="595"/>
      <c r="BT38" s="595"/>
      <c r="BU38" s="595"/>
      <c r="BV38" s="178"/>
      <c r="BW38" s="594">
        <f t="shared" si="2"/>
        <v>14</v>
      </c>
      <c r="BX38" s="594"/>
      <c r="BY38" s="595" t="str">
        <f>IF('各会計、関係団体の財政状況及び健全化判断比率'!B72="","",'各会計、関係団体の財政状況及び健全化判断比率'!B72)</f>
        <v>長野県市町村自治振興組合</v>
      </c>
      <c r="BZ38" s="595"/>
      <c r="CA38" s="595"/>
      <c r="CB38" s="595"/>
      <c r="CC38" s="595"/>
      <c r="CD38" s="595"/>
      <c r="CE38" s="595"/>
      <c r="CF38" s="595"/>
      <c r="CG38" s="595"/>
      <c r="CH38" s="595"/>
      <c r="CI38" s="595"/>
      <c r="CJ38" s="595"/>
      <c r="CK38" s="595"/>
      <c r="CL38" s="595"/>
      <c r="CM38" s="595"/>
      <c r="CN38" s="178"/>
      <c r="CO38" s="594" t="str">
        <f t="shared" si="3"/>
        <v/>
      </c>
      <c r="CP38" s="594"/>
      <c r="CQ38" s="595" t="str">
        <f>IF('各会計、関係団体の財政状況及び健全化判断比率'!BS11="","",'各会計、関係団体の財政状況及び健全化判断比率'!BS11)</f>
        <v/>
      </c>
      <c r="CR38" s="595"/>
      <c r="CS38" s="595"/>
      <c r="CT38" s="595"/>
      <c r="CU38" s="595"/>
      <c r="CV38" s="595"/>
      <c r="CW38" s="595"/>
      <c r="CX38" s="595"/>
      <c r="CY38" s="595"/>
      <c r="CZ38" s="595"/>
      <c r="DA38" s="595"/>
      <c r="DB38" s="595"/>
      <c r="DC38" s="595"/>
      <c r="DD38" s="595"/>
      <c r="DE38" s="595"/>
      <c r="DG38" s="596" t="str">
        <f>IF('各会計、関係団体の財政状況及び健全化判断比率'!BR11="","",'各会計、関係団体の財政状況及び健全化判断比率'!BR11)</f>
        <v/>
      </c>
      <c r="DH38" s="596"/>
      <c r="DI38" s="205"/>
    </row>
    <row r="39" spans="1:113" ht="32.25" customHeight="1" x14ac:dyDescent="0.15">
      <c r="A39" s="178"/>
      <c r="B39" s="202"/>
      <c r="C39" s="594" t="str">
        <f t="shared" si="5"/>
        <v/>
      </c>
      <c r="D39" s="594"/>
      <c r="E39" s="595" t="str">
        <f>IF('各会計、関係団体の財政状況及び健全化判断比率'!B12="","",'各会計、関係団体の財政状況及び健全化判断比率'!B12)</f>
        <v/>
      </c>
      <c r="F39" s="595"/>
      <c r="G39" s="595"/>
      <c r="H39" s="595"/>
      <c r="I39" s="595"/>
      <c r="J39" s="595"/>
      <c r="K39" s="595"/>
      <c r="L39" s="595"/>
      <c r="M39" s="595"/>
      <c r="N39" s="595"/>
      <c r="O39" s="595"/>
      <c r="P39" s="595"/>
      <c r="Q39" s="595"/>
      <c r="R39" s="595"/>
      <c r="S39" s="595"/>
      <c r="T39" s="178"/>
      <c r="U39" s="594" t="str">
        <f t="shared" si="4"/>
        <v/>
      </c>
      <c r="V39" s="594"/>
      <c r="W39" s="595"/>
      <c r="X39" s="595"/>
      <c r="Y39" s="595"/>
      <c r="Z39" s="595"/>
      <c r="AA39" s="595"/>
      <c r="AB39" s="595"/>
      <c r="AC39" s="595"/>
      <c r="AD39" s="595"/>
      <c r="AE39" s="595"/>
      <c r="AF39" s="595"/>
      <c r="AG39" s="595"/>
      <c r="AH39" s="595"/>
      <c r="AI39" s="595"/>
      <c r="AJ39" s="595"/>
      <c r="AK39" s="595"/>
      <c r="AL39" s="178"/>
      <c r="AM39" s="594" t="str">
        <f t="shared" si="0"/>
        <v/>
      </c>
      <c r="AN39" s="594"/>
      <c r="AO39" s="595"/>
      <c r="AP39" s="595"/>
      <c r="AQ39" s="595"/>
      <c r="AR39" s="595"/>
      <c r="AS39" s="595"/>
      <c r="AT39" s="595"/>
      <c r="AU39" s="595"/>
      <c r="AV39" s="595"/>
      <c r="AW39" s="595"/>
      <c r="AX39" s="595"/>
      <c r="AY39" s="595"/>
      <c r="AZ39" s="595"/>
      <c r="BA39" s="595"/>
      <c r="BB39" s="595"/>
      <c r="BC39" s="595"/>
      <c r="BD39" s="178"/>
      <c r="BE39" s="594" t="str">
        <f t="shared" si="1"/>
        <v/>
      </c>
      <c r="BF39" s="594"/>
      <c r="BG39" s="595"/>
      <c r="BH39" s="595"/>
      <c r="BI39" s="595"/>
      <c r="BJ39" s="595"/>
      <c r="BK39" s="595"/>
      <c r="BL39" s="595"/>
      <c r="BM39" s="595"/>
      <c r="BN39" s="595"/>
      <c r="BO39" s="595"/>
      <c r="BP39" s="595"/>
      <c r="BQ39" s="595"/>
      <c r="BR39" s="595"/>
      <c r="BS39" s="595"/>
      <c r="BT39" s="595"/>
      <c r="BU39" s="595"/>
      <c r="BV39" s="178"/>
      <c r="BW39" s="594">
        <f t="shared" si="2"/>
        <v>15</v>
      </c>
      <c r="BX39" s="594"/>
      <c r="BY39" s="595" t="str">
        <f>IF('各会計、関係団体の財政状況及び健全化判断比率'!B73="","",'各会計、関係団体の財政状況及び健全化判断比率'!B73)</f>
        <v>長野県後期高齢者医療広域連合</v>
      </c>
      <c r="BZ39" s="595"/>
      <c r="CA39" s="595"/>
      <c r="CB39" s="595"/>
      <c r="CC39" s="595"/>
      <c r="CD39" s="595"/>
      <c r="CE39" s="595"/>
      <c r="CF39" s="595"/>
      <c r="CG39" s="595"/>
      <c r="CH39" s="595"/>
      <c r="CI39" s="595"/>
      <c r="CJ39" s="595"/>
      <c r="CK39" s="595"/>
      <c r="CL39" s="595"/>
      <c r="CM39" s="595"/>
      <c r="CN39" s="178"/>
      <c r="CO39" s="594" t="str">
        <f t="shared" si="3"/>
        <v/>
      </c>
      <c r="CP39" s="594"/>
      <c r="CQ39" s="595" t="str">
        <f>IF('各会計、関係団体の財政状況及び健全化判断比率'!BS12="","",'各会計、関係団体の財政状況及び健全化判断比率'!BS12)</f>
        <v/>
      </c>
      <c r="CR39" s="595"/>
      <c r="CS39" s="595"/>
      <c r="CT39" s="595"/>
      <c r="CU39" s="595"/>
      <c r="CV39" s="595"/>
      <c r="CW39" s="595"/>
      <c r="CX39" s="595"/>
      <c r="CY39" s="595"/>
      <c r="CZ39" s="595"/>
      <c r="DA39" s="595"/>
      <c r="DB39" s="595"/>
      <c r="DC39" s="595"/>
      <c r="DD39" s="595"/>
      <c r="DE39" s="595"/>
      <c r="DG39" s="596" t="str">
        <f>IF('各会計、関係団体の財政状況及び健全化判断比率'!BR12="","",'各会計、関係団体の財政状況及び健全化判断比率'!BR12)</f>
        <v/>
      </c>
      <c r="DH39" s="596"/>
      <c r="DI39" s="205"/>
    </row>
    <row r="40" spans="1:113" ht="32.25" customHeight="1" x14ac:dyDescent="0.15">
      <c r="A40" s="178"/>
      <c r="B40" s="202"/>
      <c r="C40" s="594" t="str">
        <f t="shared" si="5"/>
        <v/>
      </c>
      <c r="D40" s="594"/>
      <c r="E40" s="595" t="str">
        <f>IF('各会計、関係団体の財政状況及び健全化判断比率'!B13="","",'各会計、関係団体の財政状況及び健全化判断比率'!B13)</f>
        <v/>
      </c>
      <c r="F40" s="595"/>
      <c r="G40" s="595"/>
      <c r="H40" s="595"/>
      <c r="I40" s="595"/>
      <c r="J40" s="595"/>
      <c r="K40" s="595"/>
      <c r="L40" s="595"/>
      <c r="M40" s="595"/>
      <c r="N40" s="595"/>
      <c r="O40" s="595"/>
      <c r="P40" s="595"/>
      <c r="Q40" s="595"/>
      <c r="R40" s="595"/>
      <c r="S40" s="595"/>
      <c r="T40" s="178"/>
      <c r="U40" s="594" t="str">
        <f t="shared" si="4"/>
        <v/>
      </c>
      <c r="V40" s="594"/>
      <c r="W40" s="595"/>
      <c r="X40" s="595"/>
      <c r="Y40" s="595"/>
      <c r="Z40" s="595"/>
      <c r="AA40" s="595"/>
      <c r="AB40" s="595"/>
      <c r="AC40" s="595"/>
      <c r="AD40" s="595"/>
      <c r="AE40" s="595"/>
      <c r="AF40" s="595"/>
      <c r="AG40" s="595"/>
      <c r="AH40" s="595"/>
      <c r="AI40" s="595"/>
      <c r="AJ40" s="595"/>
      <c r="AK40" s="595"/>
      <c r="AL40" s="178"/>
      <c r="AM40" s="594" t="str">
        <f t="shared" si="0"/>
        <v/>
      </c>
      <c r="AN40" s="594"/>
      <c r="AO40" s="595"/>
      <c r="AP40" s="595"/>
      <c r="AQ40" s="595"/>
      <c r="AR40" s="595"/>
      <c r="AS40" s="595"/>
      <c r="AT40" s="595"/>
      <c r="AU40" s="595"/>
      <c r="AV40" s="595"/>
      <c r="AW40" s="595"/>
      <c r="AX40" s="595"/>
      <c r="AY40" s="595"/>
      <c r="AZ40" s="595"/>
      <c r="BA40" s="595"/>
      <c r="BB40" s="595"/>
      <c r="BC40" s="595"/>
      <c r="BD40" s="178"/>
      <c r="BE40" s="594" t="str">
        <f t="shared" si="1"/>
        <v/>
      </c>
      <c r="BF40" s="594"/>
      <c r="BG40" s="595"/>
      <c r="BH40" s="595"/>
      <c r="BI40" s="595"/>
      <c r="BJ40" s="595"/>
      <c r="BK40" s="595"/>
      <c r="BL40" s="595"/>
      <c r="BM40" s="595"/>
      <c r="BN40" s="595"/>
      <c r="BO40" s="595"/>
      <c r="BP40" s="595"/>
      <c r="BQ40" s="595"/>
      <c r="BR40" s="595"/>
      <c r="BS40" s="595"/>
      <c r="BT40" s="595"/>
      <c r="BU40" s="595"/>
      <c r="BV40" s="178"/>
      <c r="BW40" s="594">
        <f t="shared" si="2"/>
        <v>16</v>
      </c>
      <c r="BX40" s="594"/>
      <c r="BY40" s="595" t="str">
        <f>IF('各会計、関係団体の財政状況及び健全化判断比率'!B74="","",'各会計、関係団体の財政状況及び健全化判断比率'!B74)</f>
        <v>　（一般会計）</v>
      </c>
      <c r="BZ40" s="595"/>
      <c r="CA40" s="595"/>
      <c r="CB40" s="595"/>
      <c r="CC40" s="595"/>
      <c r="CD40" s="595"/>
      <c r="CE40" s="595"/>
      <c r="CF40" s="595"/>
      <c r="CG40" s="595"/>
      <c r="CH40" s="595"/>
      <c r="CI40" s="595"/>
      <c r="CJ40" s="595"/>
      <c r="CK40" s="595"/>
      <c r="CL40" s="595"/>
      <c r="CM40" s="595"/>
      <c r="CN40" s="178"/>
      <c r="CO40" s="594" t="str">
        <f t="shared" si="3"/>
        <v/>
      </c>
      <c r="CP40" s="594"/>
      <c r="CQ40" s="595" t="str">
        <f>IF('各会計、関係団体の財政状況及び健全化判断比率'!BS13="","",'各会計、関係団体の財政状況及び健全化判断比率'!BS13)</f>
        <v/>
      </c>
      <c r="CR40" s="595"/>
      <c r="CS40" s="595"/>
      <c r="CT40" s="595"/>
      <c r="CU40" s="595"/>
      <c r="CV40" s="595"/>
      <c r="CW40" s="595"/>
      <c r="CX40" s="595"/>
      <c r="CY40" s="595"/>
      <c r="CZ40" s="595"/>
      <c r="DA40" s="595"/>
      <c r="DB40" s="595"/>
      <c r="DC40" s="595"/>
      <c r="DD40" s="595"/>
      <c r="DE40" s="595"/>
      <c r="DG40" s="596" t="str">
        <f>IF('各会計、関係団体の財政状況及び健全化判断比率'!BR13="","",'各会計、関係団体の財政状況及び健全化判断比率'!BR13)</f>
        <v/>
      </c>
      <c r="DH40" s="596"/>
      <c r="DI40" s="205"/>
    </row>
    <row r="41" spans="1:113" ht="32.25" customHeight="1" x14ac:dyDescent="0.15">
      <c r="A41" s="178"/>
      <c r="B41" s="202"/>
      <c r="C41" s="594" t="str">
        <f t="shared" si="5"/>
        <v/>
      </c>
      <c r="D41" s="594"/>
      <c r="E41" s="595" t="str">
        <f>IF('各会計、関係団体の財政状況及び健全化判断比率'!B14="","",'各会計、関係団体の財政状況及び健全化判断比率'!B14)</f>
        <v/>
      </c>
      <c r="F41" s="595"/>
      <c r="G41" s="595"/>
      <c r="H41" s="595"/>
      <c r="I41" s="595"/>
      <c r="J41" s="595"/>
      <c r="K41" s="595"/>
      <c r="L41" s="595"/>
      <c r="M41" s="595"/>
      <c r="N41" s="595"/>
      <c r="O41" s="595"/>
      <c r="P41" s="595"/>
      <c r="Q41" s="595"/>
      <c r="R41" s="595"/>
      <c r="S41" s="595"/>
      <c r="T41" s="178"/>
      <c r="U41" s="594" t="str">
        <f t="shared" si="4"/>
        <v/>
      </c>
      <c r="V41" s="594"/>
      <c r="W41" s="595"/>
      <c r="X41" s="595"/>
      <c r="Y41" s="595"/>
      <c r="Z41" s="595"/>
      <c r="AA41" s="595"/>
      <c r="AB41" s="595"/>
      <c r="AC41" s="595"/>
      <c r="AD41" s="595"/>
      <c r="AE41" s="595"/>
      <c r="AF41" s="595"/>
      <c r="AG41" s="595"/>
      <c r="AH41" s="595"/>
      <c r="AI41" s="595"/>
      <c r="AJ41" s="595"/>
      <c r="AK41" s="595"/>
      <c r="AL41" s="178"/>
      <c r="AM41" s="594" t="str">
        <f t="shared" si="0"/>
        <v/>
      </c>
      <c r="AN41" s="594"/>
      <c r="AO41" s="595"/>
      <c r="AP41" s="595"/>
      <c r="AQ41" s="595"/>
      <c r="AR41" s="595"/>
      <c r="AS41" s="595"/>
      <c r="AT41" s="595"/>
      <c r="AU41" s="595"/>
      <c r="AV41" s="595"/>
      <c r="AW41" s="595"/>
      <c r="AX41" s="595"/>
      <c r="AY41" s="595"/>
      <c r="AZ41" s="595"/>
      <c r="BA41" s="595"/>
      <c r="BB41" s="595"/>
      <c r="BC41" s="595"/>
      <c r="BD41" s="178"/>
      <c r="BE41" s="594" t="str">
        <f t="shared" si="1"/>
        <v/>
      </c>
      <c r="BF41" s="594"/>
      <c r="BG41" s="595"/>
      <c r="BH41" s="595"/>
      <c r="BI41" s="595"/>
      <c r="BJ41" s="595"/>
      <c r="BK41" s="595"/>
      <c r="BL41" s="595"/>
      <c r="BM41" s="595"/>
      <c r="BN41" s="595"/>
      <c r="BO41" s="595"/>
      <c r="BP41" s="595"/>
      <c r="BQ41" s="595"/>
      <c r="BR41" s="595"/>
      <c r="BS41" s="595"/>
      <c r="BT41" s="595"/>
      <c r="BU41" s="595"/>
      <c r="BV41" s="178"/>
      <c r="BW41" s="594">
        <f t="shared" si="2"/>
        <v>17</v>
      </c>
      <c r="BX41" s="594"/>
      <c r="BY41" s="595" t="str">
        <f>IF('各会計、関係団体の財政状況及び健全化判断比率'!B75="","",'各会計、関係団体の財政状況及び健全化判断比率'!B75)</f>
        <v>　（後期高齢者医療事業会計）</v>
      </c>
      <c r="BZ41" s="595"/>
      <c r="CA41" s="595"/>
      <c r="CB41" s="595"/>
      <c r="CC41" s="595"/>
      <c r="CD41" s="595"/>
      <c r="CE41" s="595"/>
      <c r="CF41" s="595"/>
      <c r="CG41" s="595"/>
      <c r="CH41" s="595"/>
      <c r="CI41" s="595"/>
      <c r="CJ41" s="595"/>
      <c r="CK41" s="595"/>
      <c r="CL41" s="595"/>
      <c r="CM41" s="595"/>
      <c r="CN41" s="178"/>
      <c r="CO41" s="594" t="str">
        <f t="shared" si="3"/>
        <v/>
      </c>
      <c r="CP41" s="594"/>
      <c r="CQ41" s="595" t="str">
        <f>IF('各会計、関係団体の財政状況及び健全化判断比率'!BS14="","",'各会計、関係団体の財政状況及び健全化判断比率'!BS14)</f>
        <v/>
      </c>
      <c r="CR41" s="595"/>
      <c r="CS41" s="595"/>
      <c r="CT41" s="595"/>
      <c r="CU41" s="595"/>
      <c r="CV41" s="595"/>
      <c r="CW41" s="595"/>
      <c r="CX41" s="595"/>
      <c r="CY41" s="595"/>
      <c r="CZ41" s="595"/>
      <c r="DA41" s="595"/>
      <c r="DB41" s="595"/>
      <c r="DC41" s="595"/>
      <c r="DD41" s="595"/>
      <c r="DE41" s="595"/>
      <c r="DG41" s="596" t="str">
        <f>IF('各会計、関係団体の財政状況及び健全化判断比率'!BR14="","",'各会計、関係団体の財政状況及び健全化判断比率'!BR14)</f>
        <v/>
      </c>
      <c r="DH41" s="596"/>
      <c r="DI41" s="205"/>
    </row>
    <row r="42" spans="1:113" ht="32.25" customHeight="1" x14ac:dyDescent="0.15">
      <c r="B42" s="202"/>
      <c r="C42" s="594" t="str">
        <f t="shared" si="5"/>
        <v/>
      </c>
      <c r="D42" s="594"/>
      <c r="E42" s="595" t="str">
        <f>IF('各会計、関係団体の財政状況及び健全化判断比率'!B15="","",'各会計、関係団体の財政状況及び健全化判断比率'!B15)</f>
        <v/>
      </c>
      <c r="F42" s="595"/>
      <c r="G42" s="595"/>
      <c r="H42" s="595"/>
      <c r="I42" s="595"/>
      <c r="J42" s="595"/>
      <c r="K42" s="595"/>
      <c r="L42" s="595"/>
      <c r="M42" s="595"/>
      <c r="N42" s="595"/>
      <c r="O42" s="595"/>
      <c r="P42" s="595"/>
      <c r="Q42" s="595"/>
      <c r="R42" s="595"/>
      <c r="S42" s="595"/>
      <c r="T42" s="178"/>
      <c r="U42" s="594" t="str">
        <f t="shared" si="4"/>
        <v/>
      </c>
      <c r="V42" s="594"/>
      <c r="W42" s="595"/>
      <c r="X42" s="595"/>
      <c r="Y42" s="595"/>
      <c r="Z42" s="595"/>
      <c r="AA42" s="595"/>
      <c r="AB42" s="595"/>
      <c r="AC42" s="595"/>
      <c r="AD42" s="595"/>
      <c r="AE42" s="595"/>
      <c r="AF42" s="595"/>
      <c r="AG42" s="595"/>
      <c r="AH42" s="595"/>
      <c r="AI42" s="595"/>
      <c r="AJ42" s="595"/>
      <c r="AK42" s="595"/>
      <c r="AL42" s="178"/>
      <c r="AM42" s="594" t="str">
        <f t="shared" si="0"/>
        <v/>
      </c>
      <c r="AN42" s="594"/>
      <c r="AO42" s="595"/>
      <c r="AP42" s="595"/>
      <c r="AQ42" s="595"/>
      <c r="AR42" s="595"/>
      <c r="AS42" s="595"/>
      <c r="AT42" s="595"/>
      <c r="AU42" s="595"/>
      <c r="AV42" s="595"/>
      <c r="AW42" s="595"/>
      <c r="AX42" s="595"/>
      <c r="AY42" s="595"/>
      <c r="AZ42" s="595"/>
      <c r="BA42" s="595"/>
      <c r="BB42" s="595"/>
      <c r="BC42" s="595"/>
      <c r="BD42" s="178"/>
      <c r="BE42" s="594" t="str">
        <f t="shared" si="1"/>
        <v/>
      </c>
      <c r="BF42" s="594"/>
      <c r="BG42" s="595"/>
      <c r="BH42" s="595"/>
      <c r="BI42" s="595"/>
      <c r="BJ42" s="595"/>
      <c r="BK42" s="595"/>
      <c r="BL42" s="595"/>
      <c r="BM42" s="595"/>
      <c r="BN42" s="595"/>
      <c r="BO42" s="595"/>
      <c r="BP42" s="595"/>
      <c r="BQ42" s="595"/>
      <c r="BR42" s="595"/>
      <c r="BS42" s="595"/>
      <c r="BT42" s="595"/>
      <c r="BU42" s="595"/>
      <c r="BV42" s="178"/>
      <c r="BW42" s="594">
        <f t="shared" si="2"/>
        <v>18</v>
      </c>
      <c r="BX42" s="594"/>
      <c r="BY42" s="595" t="str">
        <f>IF('各会計、関係団体の財政状況及び健全化判断比率'!B76="","",'各会計、関係団体の財政状況及び健全化判断比率'!B76)</f>
        <v>長野県市町村総合事務組合</v>
      </c>
      <c r="BZ42" s="595"/>
      <c r="CA42" s="595"/>
      <c r="CB42" s="595"/>
      <c r="CC42" s="595"/>
      <c r="CD42" s="595"/>
      <c r="CE42" s="595"/>
      <c r="CF42" s="595"/>
      <c r="CG42" s="595"/>
      <c r="CH42" s="595"/>
      <c r="CI42" s="595"/>
      <c r="CJ42" s="595"/>
      <c r="CK42" s="595"/>
      <c r="CL42" s="595"/>
      <c r="CM42" s="595"/>
      <c r="CN42" s="178"/>
      <c r="CO42" s="594" t="str">
        <f t="shared" si="3"/>
        <v/>
      </c>
      <c r="CP42" s="594"/>
      <c r="CQ42" s="595" t="str">
        <f>IF('各会計、関係団体の財政状況及び健全化判断比率'!BS15="","",'各会計、関係団体の財政状況及び健全化判断比率'!BS15)</f>
        <v/>
      </c>
      <c r="CR42" s="595"/>
      <c r="CS42" s="595"/>
      <c r="CT42" s="595"/>
      <c r="CU42" s="595"/>
      <c r="CV42" s="595"/>
      <c r="CW42" s="595"/>
      <c r="CX42" s="595"/>
      <c r="CY42" s="595"/>
      <c r="CZ42" s="595"/>
      <c r="DA42" s="595"/>
      <c r="DB42" s="595"/>
      <c r="DC42" s="595"/>
      <c r="DD42" s="595"/>
      <c r="DE42" s="595"/>
      <c r="DG42" s="596" t="str">
        <f>IF('各会計、関係団体の財政状況及び健全化判断比率'!BR15="","",'各会計、関係団体の財政状況及び健全化判断比率'!BR15)</f>
        <v/>
      </c>
      <c r="DH42" s="596"/>
      <c r="DI42" s="205"/>
    </row>
    <row r="43" spans="1:113" ht="32.25" customHeight="1" x14ac:dyDescent="0.15">
      <c r="B43" s="202"/>
      <c r="C43" s="594" t="str">
        <f t="shared" si="5"/>
        <v/>
      </c>
      <c r="D43" s="594"/>
      <c r="E43" s="595" t="str">
        <f>IF('各会計、関係団体の財政状況及び健全化判断比率'!B16="","",'各会計、関係団体の財政状況及び健全化判断比率'!B16)</f>
        <v/>
      </c>
      <c r="F43" s="595"/>
      <c r="G43" s="595"/>
      <c r="H43" s="595"/>
      <c r="I43" s="595"/>
      <c r="J43" s="595"/>
      <c r="K43" s="595"/>
      <c r="L43" s="595"/>
      <c r="M43" s="595"/>
      <c r="N43" s="595"/>
      <c r="O43" s="595"/>
      <c r="P43" s="595"/>
      <c r="Q43" s="595"/>
      <c r="R43" s="595"/>
      <c r="S43" s="595"/>
      <c r="T43" s="178"/>
      <c r="U43" s="594" t="str">
        <f t="shared" si="4"/>
        <v/>
      </c>
      <c r="V43" s="594"/>
      <c r="W43" s="595"/>
      <c r="X43" s="595"/>
      <c r="Y43" s="595"/>
      <c r="Z43" s="595"/>
      <c r="AA43" s="595"/>
      <c r="AB43" s="595"/>
      <c r="AC43" s="595"/>
      <c r="AD43" s="595"/>
      <c r="AE43" s="595"/>
      <c r="AF43" s="595"/>
      <c r="AG43" s="595"/>
      <c r="AH43" s="595"/>
      <c r="AI43" s="595"/>
      <c r="AJ43" s="595"/>
      <c r="AK43" s="595"/>
      <c r="AL43" s="178"/>
      <c r="AM43" s="594" t="str">
        <f t="shared" si="0"/>
        <v/>
      </c>
      <c r="AN43" s="594"/>
      <c r="AO43" s="595"/>
      <c r="AP43" s="595"/>
      <c r="AQ43" s="595"/>
      <c r="AR43" s="595"/>
      <c r="AS43" s="595"/>
      <c r="AT43" s="595"/>
      <c r="AU43" s="595"/>
      <c r="AV43" s="595"/>
      <c r="AW43" s="595"/>
      <c r="AX43" s="595"/>
      <c r="AY43" s="595"/>
      <c r="AZ43" s="595"/>
      <c r="BA43" s="595"/>
      <c r="BB43" s="595"/>
      <c r="BC43" s="595"/>
      <c r="BD43" s="178"/>
      <c r="BE43" s="594" t="str">
        <f t="shared" si="1"/>
        <v/>
      </c>
      <c r="BF43" s="594"/>
      <c r="BG43" s="595"/>
      <c r="BH43" s="595"/>
      <c r="BI43" s="595"/>
      <c r="BJ43" s="595"/>
      <c r="BK43" s="595"/>
      <c r="BL43" s="595"/>
      <c r="BM43" s="595"/>
      <c r="BN43" s="595"/>
      <c r="BO43" s="595"/>
      <c r="BP43" s="595"/>
      <c r="BQ43" s="595"/>
      <c r="BR43" s="595"/>
      <c r="BS43" s="595"/>
      <c r="BT43" s="595"/>
      <c r="BU43" s="595"/>
      <c r="BV43" s="178"/>
      <c r="BW43" s="594">
        <f t="shared" si="2"/>
        <v>19</v>
      </c>
      <c r="BX43" s="594"/>
      <c r="BY43" s="595" t="str">
        <f>IF('各会計、関係団体の財政状況及び健全化判断比率'!B77="","",'各会計、関係団体の財政状況及び健全化判断比率'!B77)</f>
        <v>　（一般会計）</v>
      </c>
      <c r="BZ43" s="595"/>
      <c r="CA43" s="595"/>
      <c r="CB43" s="595"/>
      <c r="CC43" s="595"/>
      <c r="CD43" s="595"/>
      <c r="CE43" s="595"/>
      <c r="CF43" s="595"/>
      <c r="CG43" s="595"/>
      <c r="CH43" s="595"/>
      <c r="CI43" s="595"/>
      <c r="CJ43" s="595"/>
      <c r="CK43" s="595"/>
      <c r="CL43" s="595"/>
      <c r="CM43" s="595"/>
      <c r="CN43" s="178"/>
      <c r="CO43" s="594" t="str">
        <f t="shared" si="3"/>
        <v/>
      </c>
      <c r="CP43" s="594"/>
      <c r="CQ43" s="595" t="str">
        <f>IF('各会計、関係団体の財政状況及び健全化判断比率'!BS16="","",'各会計、関係団体の財政状況及び健全化判断比率'!BS16)</f>
        <v/>
      </c>
      <c r="CR43" s="595"/>
      <c r="CS43" s="595"/>
      <c r="CT43" s="595"/>
      <c r="CU43" s="595"/>
      <c r="CV43" s="595"/>
      <c r="CW43" s="595"/>
      <c r="CX43" s="595"/>
      <c r="CY43" s="595"/>
      <c r="CZ43" s="595"/>
      <c r="DA43" s="595"/>
      <c r="DB43" s="595"/>
      <c r="DC43" s="595"/>
      <c r="DD43" s="595"/>
      <c r="DE43" s="595"/>
      <c r="DG43" s="596" t="str">
        <f>IF('各会計、関係団体の財政状況及び健全化判断比率'!BR16="","",'各会計、関係団体の財政状況及び健全化判断比率'!BR16)</f>
        <v/>
      </c>
      <c r="DH43" s="596"/>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204</v>
      </c>
      <c r="E46" s="597" t="s">
        <v>205</v>
      </c>
      <c r="F46" s="597"/>
      <c r="G46" s="597"/>
      <c r="H46" s="597"/>
      <c r="I46" s="597"/>
      <c r="J46" s="597"/>
      <c r="K46" s="597"/>
      <c r="L46" s="597"/>
      <c r="M46" s="597"/>
      <c r="N46" s="597"/>
      <c r="O46" s="597"/>
      <c r="P46" s="597"/>
      <c r="Q46" s="597"/>
      <c r="R46" s="597"/>
      <c r="S46" s="597"/>
      <c r="T46" s="597"/>
      <c r="U46" s="597"/>
      <c r="V46" s="597"/>
      <c r="W46" s="597"/>
      <c r="X46" s="597"/>
      <c r="Y46" s="597"/>
      <c r="Z46" s="597"/>
      <c r="AA46" s="597"/>
      <c r="AB46" s="597"/>
      <c r="AC46" s="597"/>
      <c r="AD46" s="597"/>
      <c r="AE46" s="597"/>
      <c r="AF46" s="597"/>
      <c r="AG46" s="597"/>
      <c r="AH46" s="597"/>
      <c r="AI46" s="597"/>
      <c r="AJ46" s="597"/>
      <c r="AK46" s="597"/>
      <c r="AL46" s="597"/>
      <c r="AM46" s="597"/>
      <c r="AN46" s="597"/>
      <c r="AO46" s="597"/>
      <c r="AP46" s="597"/>
      <c r="AQ46" s="597"/>
      <c r="AR46" s="597"/>
      <c r="AS46" s="597"/>
      <c r="AT46" s="597"/>
      <c r="AU46" s="597"/>
      <c r="AV46" s="597"/>
      <c r="AW46" s="597"/>
      <c r="AX46" s="597"/>
      <c r="AY46" s="597"/>
      <c r="AZ46" s="597"/>
      <c r="BA46" s="597"/>
      <c r="BB46" s="597"/>
      <c r="BC46" s="597"/>
      <c r="BD46" s="597"/>
      <c r="BE46" s="597"/>
      <c r="BF46" s="597"/>
      <c r="BG46" s="597"/>
      <c r="BH46" s="597"/>
      <c r="BI46" s="597"/>
      <c r="BJ46" s="597"/>
      <c r="BK46" s="597"/>
      <c r="BL46" s="597"/>
      <c r="BM46" s="597"/>
      <c r="BN46" s="597"/>
      <c r="BO46" s="597"/>
      <c r="BP46" s="597"/>
      <c r="BQ46" s="597"/>
      <c r="BR46" s="597"/>
      <c r="BS46" s="597"/>
      <c r="BT46" s="597"/>
      <c r="BU46" s="597"/>
      <c r="BV46" s="597"/>
      <c r="BW46" s="597"/>
      <c r="BX46" s="597"/>
      <c r="BY46" s="597"/>
      <c r="BZ46" s="597"/>
      <c r="CA46" s="597"/>
      <c r="CB46" s="597"/>
      <c r="CC46" s="597"/>
      <c r="CD46" s="597"/>
      <c r="CE46" s="597"/>
      <c r="CF46" s="597"/>
      <c r="CG46" s="597"/>
      <c r="CH46" s="597"/>
      <c r="CI46" s="597"/>
      <c r="CJ46" s="597"/>
      <c r="CK46" s="597"/>
      <c r="CL46" s="597"/>
      <c r="CM46" s="597"/>
      <c r="CN46" s="597"/>
      <c r="CO46" s="597"/>
      <c r="CP46" s="597"/>
      <c r="CQ46" s="597"/>
      <c r="CR46" s="597"/>
      <c r="CS46" s="597"/>
      <c r="CT46" s="597"/>
      <c r="CU46" s="597"/>
      <c r="CV46" s="597"/>
      <c r="CW46" s="597"/>
      <c r="CX46" s="597"/>
      <c r="CY46" s="597"/>
      <c r="CZ46" s="597"/>
      <c r="DA46" s="597"/>
      <c r="DB46" s="597"/>
      <c r="DC46" s="597"/>
      <c r="DD46" s="597"/>
      <c r="DE46" s="597"/>
      <c r="DF46" s="597"/>
      <c r="DG46" s="597"/>
      <c r="DH46" s="597"/>
      <c r="DI46" s="597"/>
    </row>
    <row r="47" spans="1:113" x14ac:dyDescent="0.15">
      <c r="E47" s="597" t="s">
        <v>206</v>
      </c>
      <c r="F47" s="597"/>
      <c r="G47" s="597"/>
      <c r="H47" s="597"/>
      <c r="I47" s="597"/>
      <c r="J47" s="597"/>
      <c r="K47" s="597"/>
      <c r="L47" s="597"/>
      <c r="M47" s="597"/>
      <c r="N47" s="597"/>
      <c r="O47" s="597"/>
      <c r="P47" s="597"/>
      <c r="Q47" s="597"/>
      <c r="R47" s="597"/>
      <c r="S47" s="597"/>
      <c r="T47" s="597"/>
      <c r="U47" s="597"/>
      <c r="V47" s="597"/>
      <c r="W47" s="597"/>
      <c r="X47" s="597"/>
      <c r="Y47" s="597"/>
      <c r="Z47" s="597"/>
      <c r="AA47" s="597"/>
      <c r="AB47" s="597"/>
      <c r="AC47" s="597"/>
      <c r="AD47" s="597"/>
      <c r="AE47" s="597"/>
      <c r="AF47" s="597"/>
      <c r="AG47" s="597"/>
      <c r="AH47" s="597"/>
      <c r="AI47" s="597"/>
      <c r="AJ47" s="597"/>
      <c r="AK47" s="597"/>
      <c r="AL47" s="597"/>
      <c r="AM47" s="597"/>
      <c r="AN47" s="597"/>
      <c r="AO47" s="597"/>
      <c r="AP47" s="597"/>
      <c r="AQ47" s="597"/>
      <c r="AR47" s="597"/>
      <c r="AS47" s="597"/>
      <c r="AT47" s="597"/>
      <c r="AU47" s="597"/>
      <c r="AV47" s="597"/>
      <c r="AW47" s="597"/>
      <c r="AX47" s="597"/>
      <c r="AY47" s="597"/>
      <c r="AZ47" s="597"/>
      <c r="BA47" s="597"/>
      <c r="BB47" s="597"/>
      <c r="BC47" s="597"/>
      <c r="BD47" s="597"/>
      <c r="BE47" s="597"/>
      <c r="BF47" s="597"/>
      <c r="BG47" s="597"/>
      <c r="BH47" s="597"/>
      <c r="BI47" s="597"/>
      <c r="BJ47" s="597"/>
      <c r="BK47" s="597"/>
      <c r="BL47" s="597"/>
      <c r="BM47" s="597"/>
      <c r="BN47" s="597"/>
      <c r="BO47" s="597"/>
      <c r="BP47" s="597"/>
      <c r="BQ47" s="597"/>
      <c r="BR47" s="597"/>
      <c r="BS47" s="597"/>
      <c r="BT47" s="597"/>
      <c r="BU47" s="597"/>
      <c r="BV47" s="597"/>
      <c r="BW47" s="597"/>
      <c r="BX47" s="597"/>
      <c r="BY47" s="597"/>
      <c r="BZ47" s="597"/>
      <c r="CA47" s="597"/>
      <c r="CB47" s="597"/>
      <c r="CC47" s="597"/>
      <c r="CD47" s="597"/>
      <c r="CE47" s="597"/>
      <c r="CF47" s="597"/>
      <c r="CG47" s="597"/>
      <c r="CH47" s="597"/>
      <c r="CI47" s="597"/>
      <c r="CJ47" s="597"/>
      <c r="CK47" s="597"/>
      <c r="CL47" s="597"/>
      <c r="CM47" s="597"/>
      <c r="CN47" s="597"/>
      <c r="CO47" s="597"/>
      <c r="CP47" s="597"/>
      <c r="CQ47" s="597"/>
      <c r="CR47" s="597"/>
      <c r="CS47" s="597"/>
      <c r="CT47" s="597"/>
      <c r="CU47" s="597"/>
      <c r="CV47" s="597"/>
      <c r="CW47" s="597"/>
      <c r="CX47" s="597"/>
      <c r="CY47" s="597"/>
      <c r="CZ47" s="597"/>
      <c r="DA47" s="597"/>
      <c r="DB47" s="597"/>
      <c r="DC47" s="597"/>
      <c r="DD47" s="597"/>
      <c r="DE47" s="597"/>
      <c r="DF47" s="597"/>
      <c r="DG47" s="597"/>
      <c r="DH47" s="597"/>
      <c r="DI47" s="597"/>
    </row>
    <row r="48" spans="1:113" x14ac:dyDescent="0.15">
      <c r="E48" s="597" t="s">
        <v>207</v>
      </c>
      <c r="F48" s="597"/>
      <c r="G48" s="597"/>
      <c r="H48" s="597"/>
      <c r="I48" s="597"/>
      <c r="J48" s="597"/>
      <c r="K48" s="597"/>
      <c r="L48" s="597"/>
      <c r="M48" s="597"/>
      <c r="N48" s="597"/>
      <c r="O48" s="597"/>
      <c r="P48" s="597"/>
      <c r="Q48" s="597"/>
      <c r="R48" s="597"/>
      <c r="S48" s="597"/>
      <c r="T48" s="597"/>
      <c r="U48" s="597"/>
      <c r="V48" s="597"/>
      <c r="W48" s="597"/>
      <c r="X48" s="597"/>
      <c r="Y48" s="597"/>
      <c r="Z48" s="597"/>
      <c r="AA48" s="597"/>
      <c r="AB48" s="597"/>
      <c r="AC48" s="597"/>
      <c r="AD48" s="597"/>
      <c r="AE48" s="597"/>
      <c r="AF48" s="597"/>
      <c r="AG48" s="597"/>
      <c r="AH48" s="597"/>
      <c r="AI48" s="597"/>
      <c r="AJ48" s="597"/>
      <c r="AK48" s="597"/>
      <c r="AL48" s="597"/>
      <c r="AM48" s="597"/>
      <c r="AN48" s="597"/>
      <c r="AO48" s="597"/>
      <c r="AP48" s="597"/>
      <c r="AQ48" s="597"/>
      <c r="AR48" s="597"/>
      <c r="AS48" s="597"/>
      <c r="AT48" s="597"/>
      <c r="AU48" s="597"/>
      <c r="AV48" s="597"/>
      <c r="AW48" s="597"/>
      <c r="AX48" s="597"/>
      <c r="AY48" s="597"/>
      <c r="AZ48" s="597"/>
      <c r="BA48" s="597"/>
      <c r="BB48" s="597"/>
      <c r="BC48" s="597"/>
      <c r="BD48" s="597"/>
      <c r="BE48" s="597"/>
      <c r="BF48" s="597"/>
      <c r="BG48" s="597"/>
      <c r="BH48" s="597"/>
      <c r="BI48" s="597"/>
      <c r="BJ48" s="597"/>
      <c r="BK48" s="597"/>
      <c r="BL48" s="597"/>
      <c r="BM48" s="597"/>
      <c r="BN48" s="597"/>
      <c r="BO48" s="597"/>
      <c r="BP48" s="597"/>
      <c r="BQ48" s="597"/>
      <c r="BR48" s="597"/>
      <c r="BS48" s="597"/>
      <c r="BT48" s="597"/>
      <c r="BU48" s="597"/>
      <c r="BV48" s="597"/>
      <c r="BW48" s="597"/>
      <c r="BX48" s="597"/>
      <c r="BY48" s="597"/>
      <c r="BZ48" s="597"/>
      <c r="CA48" s="597"/>
      <c r="CB48" s="597"/>
      <c r="CC48" s="597"/>
      <c r="CD48" s="597"/>
      <c r="CE48" s="597"/>
      <c r="CF48" s="597"/>
      <c r="CG48" s="597"/>
      <c r="CH48" s="597"/>
      <c r="CI48" s="597"/>
      <c r="CJ48" s="597"/>
      <c r="CK48" s="597"/>
      <c r="CL48" s="597"/>
      <c r="CM48" s="597"/>
      <c r="CN48" s="597"/>
      <c r="CO48" s="597"/>
      <c r="CP48" s="597"/>
      <c r="CQ48" s="597"/>
      <c r="CR48" s="597"/>
      <c r="CS48" s="597"/>
      <c r="CT48" s="597"/>
      <c r="CU48" s="597"/>
      <c r="CV48" s="597"/>
      <c r="CW48" s="597"/>
      <c r="CX48" s="597"/>
      <c r="CY48" s="597"/>
      <c r="CZ48" s="597"/>
      <c r="DA48" s="597"/>
      <c r="DB48" s="597"/>
      <c r="DC48" s="597"/>
      <c r="DD48" s="597"/>
      <c r="DE48" s="597"/>
      <c r="DF48" s="597"/>
      <c r="DG48" s="597"/>
      <c r="DH48" s="597"/>
      <c r="DI48" s="597"/>
    </row>
    <row r="49" spans="5:113" x14ac:dyDescent="0.15">
      <c r="E49" s="598" t="s">
        <v>208</v>
      </c>
      <c r="F49" s="598"/>
      <c r="G49" s="598"/>
      <c r="H49" s="598"/>
      <c r="I49" s="598"/>
      <c r="J49" s="598"/>
      <c r="K49" s="598"/>
      <c r="L49" s="598"/>
      <c r="M49" s="598"/>
      <c r="N49" s="598"/>
      <c r="O49" s="598"/>
      <c r="P49" s="598"/>
      <c r="Q49" s="598"/>
      <c r="R49" s="598"/>
      <c r="S49" s="598"/>
      <c r="T49" s="598"/>
      <c r="U49" s="598"/>
      <c r="V49" s="598"/>
      <c r="W49" s="598"/>
      <c r="X49" s="598"/>
      <c r="Y49" s="598"/>
      <c r="Z49" s="598"/>
      <c r="AA49" s="598"/>
      <c r="AB49" s="598"/>
      <c r="AC49" s="598"/>
      <c r="AD49" s="598"/>
      <c r="AE49" s="598"/>
      <c r="AF49" s="598"/>
      <c r="AG49" s="598"/>
      <c r="AH49" s="598"/>
      <c r="AI49" s="598"/>
      <c r="AJ49" s="598"/>
      <c r="AK49" s="598"/>
      <c r="AL49" s="598"/>
      <c r="AM49" s="598"/>
      <c r="AN49" s="598"/>
      <c r="AO49" s="598"/>
      <c r="AP49" s="598"/>
      <c r="AQ49" s="598"/>
      <c r="AR49" s="598"/>
      <c r="AS49" s="598"/>
      <c r="AT49" s="598"/>
      <c r="AU49" s="598"/>
      <c r="AV49" s="598"/>
      <c r="AW49" s="598"/>
      <c r="AX49" s="598"/>
      <c r="AY49" s="598"/>
      <c r="AZ49" s="598"/>
      <c r="BA49" s="598"/>
      <c r="BB49" s="598"/>
      <c r="BC49" s="598"/>
      <c r="BD49" s="598"/>
      <c r="BE49" s="598"/>
      <c r="BF49" s="598"/>
      <c r="BG49" s="598"/>
      <c r="BH49" s="598"/>
      <c r="BI49" s="598"/>
      <c r="BJ49" s="598"/>
      <c r="BK49" s="598"/>
      <c r="BL49" s="598"/>
      <c r="BM49" s="598"/>
      <c r="BN49" s="598"/>
      <c r="BO49" s="598"/>
      <c r="BP49" s="598"/>
      <c r="BQ49" s="598"/>
      <c r="BR49" s="598"/>
      <c r="BS49" s="598"/>
      <c r="BT49" s="598"/>
      <c r="BU49" s="598"/>
      <c r="BV49" s="598"/>
      <c r="BW49" s="598"/>
      <c r="BX49" s="598"/>
      <c r="BY49" s="598"/>
      <c r="BZ49" s="598"/>
      <c r="CA49" s="598"/>
      <c r="CB49" s="598"/>
      <c r="CC49" s="598"/>
      <c r="CD49" s="598"/>
      <c r="CE49" s="598"/>
      <c r="CF49" s="598"/>
      <c r="CG49" s="598"/>
      <c r="CH49" s="598"/>
      <c r="CI49" s="598"/>
      <c r="CJ49" s="598"/>
      <c r="CK49" s="598"/>
      <c r="CL49" s="598"/>
      <c r="CM49" s="598"/>
      <c r="CN49" s="598"/>
      <c r="CO49" s="598"/>
      <c r="CP49" s="598"/>
      <c r="CQ49" s="598"/>
      <c r="CR49" s="598"/>
      <c r="CS49" s="598"/>
      <c r="CT49" s="598"/>
      <c r="CU49" s="598"/>
      <c r="CV49" s="598"/>
      <c r="CW49" s="598"/>
      <c r="CX49" s="598"/>
      <c r="CY49" s="598"/>
      <c r="CZ49" s="598"/>
      <c r="DA49" s="598"/>
      <c r="DB49" s="598"/>
      <c r="DC49" s="598"/>
      <c r="DD49" s="598"/>
      <c r="DE49" s="598"/>
      <c r="DF49" s="598"/>
      <c r="DG49" s="598"/>
      <c r="DH49" s="598"/>
      <c r="DI49" s="598"/>
    </row>
    <row r="50" spans="5:113" x14ac:dyDescent="0.15">
      <c r="E50" s="597" t="s">
        <v>209</v>
      </c>
      <c r="F50" s="597"/>
      <c r="G50" s="597"/>
      <c r="H50" s="597"/>
      <c r="I50" s="597"/>
      <c r="J50" s="597"/>
      <c r="K50" s="597"/>
      <c r="L50" s="597"/>
      <c r="M50" s="597"/>
      <c r="N50" s="597"/>
      <c r="O50" s="597"/>
      <c r="P50" s="597"/>
      <c r="Q50" s="597"/>
      <c r="R50" s="597"/>
      <c r="S50" s="597"/>
      <c r="T50" s="597"/>
      <c r="U50" s="597"/>
      <c r="V50" s="597"/>
      <c r="W50" s="597"/>
      <c r="X50" s="597"/>
      <c r="Y50" s="597"/>
      <c r="Z50" s="597"/>
      <c r="AA50" s="597"/>
      <c r="AB50" s="597"/>
      <c r="AC50" s="597"/>
      <c r="AD50" s="597"/>
      <c r="AE50" s="597"/>
      <c r="AF50" s="597"/>
      <c r="AG50" s="597"/>
      <c r="AH50" s="597"/>
      <c r="AI50" s="597"/>
      <c r="AJ50" s="597"/>
      <c r="AK50" s="597"/>
      <c r="AL50" s="597"/>
      <c r="AM50" s="597"/>
      <c r="AN50" s="597"/>
      <c r="AO50" s="597"/>
      <c r="AP50" s="597"/>
      <c r="AQ50" s="597"/>
      <c r="AR50" s="597"/>
      <c r="AS50" s="597"/>
      <c r="AT50" s="597"/>
      <c r="AU50" s="597"/>
      <c r="AV50" s="597"/>
      <c r="AW50" s="597"/>
      <c r="AX50" s="597"/>
      <c r="AY50" s="597"/>
      <c r="AZ50" s="597"/>
      <c r="BA50" s="597"/>
      <c r="BB50" s="597"/>
      <c r="BC50" s="597"/>
      <c r="BD50" s="597"/>
      <c r="BE50" s="597"/>
      <c r="BF50" s="597"/>
      <c r="BG50" s="597"/>
      <c r="BH50" s="597"/>
      <c r="BI50" s="597"/>
      <c r="BJ50" s="597"/>
      <c r="BK50" s="597"/>
      <c r="BL50" s="597"/>
      <c r="BM50" s="597"/>
      <c r="BN50" s="597"/>
      <c r="BO50" s="597"/>
      <c r="BP50" s="597"/>
      <c r="BQ50" s="597"/>
      <c r="BR50" s="597"/>
      <c r="BS50" s="597"/>
      <c r="BT50" s="597"/>
      <c r="BU50" s="597"/>
      <c r="BV50" s="597"/>
      <c r="BW50" s="597"/>
      <c r="BX50" s="597"/>
      <c r="BY50" s="597"/>
      <c r="BZ50" s="597"/>
      <c r="CA50" s="597"/>
      <c r="CB50" s="597"/>
      <c r="CC50" s="597"/>
      <c r="CD50" s="597"/>
      <c r="CE50" s="597"/>
      <c r="CF50" s="597"/>
      <c r="CG50" s="597"/>
      <c r="CH50" s="597"/>
      <c r="CI50" s="597"/>
      <c r="CJ50" s="597"/>
      <c r="CK50" s="597"/>
      <c r="CL50" s="597"/>
      <c r="CM50" s="597"/>
      <c r="CN50" s="597"/>
      <c r="CO50" s="597"/>
      <c r="CP50" s="597"/>
      <c r="CQ50" s="597"/>
      <c r="CR50" s="597"/>
      <c r="CS50" s="597"/>
      <c r="CT50" s="597"/>
      <c r="CU50" s="597"/>
      <c r="CV50" s="597"/>
      <c r="CW50" s="597"/>
      <c r="CX50" s="597"/>
      <c r="CY50" s="597"/>
      <c r="CZ50" s="597"/>
      <c r="DA50" s="597"/>
      <c r="DB50" s="597"/>
      <c r="DC50" s="597"/>
      <c r="DD50" s="597"/>
      <c r="DE50" s="597"/>
      <c r="DF50" s="597"/>
      <c r="DG50" s="597"/>
      <c r="DH50" s="597"/>
      <c r="DI50" s="597"/>
    </row>
    <row r="51" spans="5:113" x14ac:dyDescent="0.15">
      <c r="E51" s="597" t="s">
        <v>210</v>
      </c>
      <c r="F51" s="597"/>
      <c r="G51" s="597"/>
      <c r="H51" s="597"/>
      <c r="I51" s="597"/>
      <c r="J51" s="597"/>
      <c r="K51" s="597"/>
      <c r="L51" s="597"/>
      <c r="M51" s="597"/>
      <c r="N51" s="597"/>
      <c r="O51" s="597"/>
      <c r="P51" s="597"/>
      <c r="Q51" s="597"/>
      <c r="R51" s="597"/>
      <c r="S51" s="597"/>
      <c r="T51" s="597"/>
      <c r="U51" s="597"/>
      <c r="V51" s="597"/>
      <c r="W51" s="597"/>
      <c r="X51" s="597"/>
      <c r="Y51" s="597"/>
      <c r="Z51" s="597"/>
      <c r="AA51" s="597"/>
      <c r="AB51" s="597"/>
      <c r="AC51" s="597"/>
      <c r="AD51" s="597"/>
      <c r="AE51" s="597"/>
      <c r="AF51" s="597"/>
      <c r="AG51" s="597"/>
      <c r="AH51" s="597"/>
      <c r="AI51" s="597"/>
      <c r="AJ51" s="597"/>
      <c r="AK51" s="597"/>
      <c r="AL51" s="597"/>
      <c r="AM51" s="597"/>
      <c r="AN51" s="597"/>
      <c r="AO51" s="597"/>
      <c r="AP51" s="597"/>
      <c r="AQ51" s="597"/>
      <c r="AR51" s="597"/>
      <c r="AS51" s="597"/>
      <c r="AT51" s="597"/>
      <c r="AU51" s="597"/>
      <c r="AV51" s="597"/>
      <c r="AW51" s="597"/>
      <c r="AX51" s="597"/>
      <c r="AY51" s="597"/>
      <c r="AZ51" s="597"/>
      <c r="BA51" s="597"/>
      <c r="BB51" s="597"/>
      <c r="BC51" s="597"/>
      <c r="BD51" s="597"/>
      <c r="BE51" s="597"/>
      <c r="BF51" s="597"/>
      <c r="BG51" s="597"/>
      <c r="BH51" s="597"/>
      <c r="BI51" s="597"/>
      <c r="BJ51" s="597"/>
      <c r="BK51" s="597"/>
      <c r="BL51" s="597"/>
      <c r="BM51" s="597"/>
      <c r="BN51" s="597"/>
      <c r="BO51" s="597"/>
      <c r="BP51" s="597"/>
      <c r="BQ51" s="597"/>
      <c r="BR51" s="597"/>
      <c r="BS51" s="597"/>
      <c r="BT51" s="597"/>
      <c r="BU51" s="597"/>
      <c r="BV51" s="597"/>
      <c r="BW51" s="597"/>
      <c r="BX51" s="597"/>
      <c r="BY51" s="597"/>
      <c r="BZ51" s="597"/>
      <c r="CA51" s="597"/>
      <c r="CB51" s="597"/>
      <c r="CC51" s="597"/>
      <c r="CD51" s="597"/>
      <c r="CE51" s="597"/>
      <c r="CF51" s="597"/>
      <c r="CG51" s="597"/>
      <c r="CH51" s="597"/>
      <c r="CI51" s="597"/>
      <c r="CJ51" s="597"/>
      <c r="CK51" s="597"/>
      <c r="CL51" s="597"/>
      <c r="CM51" s="597"/>
      <c r="CN51" s="597"/>
      <c r="CO51" s="597"/>
      <c r="CP51" s="597"/>
      <c r="CQ51" s="597"/>
      <c r="CR51" s="597"/>
      <c r="CS51" s="597"/>
      <c r="CT51" s="597"/>
      <c r="CU51" s="597"/>
      <c r="CV51" s="597"/>
      <c r="CW51" s="597"/>
      <c r="CX51" s="597"/>
      <c r="CY51" s="597"/>
      <c r="CZ51" s="597"/>
      <c r="DA51" s="597"/>
      <c r="DB51" s="597"/>
      <c r="DC51" s="597"/>
      <c r="DD51" s="597"/>
      <c r="DE51" s="597"/>
      <c r="DF51" s="597"/>
      <c r="DG51" s="597"/>
      <c r="DH51" s="597"/>
      <c r="DI51" s="597"/>
    </row>
    <row r="52" spans="5:113" x14ac:dyDescent="0.15">
      <c r="E52" s="597" t="s">
        <v>211</v>
      </c>
      <c r="F52" s="597"/>
      <c r="G52" s="597"/>
      <c r="H52" s="597"/>
      <c r="I52" s="597"/>
      <c r="J52" s="597"/>
      <c r="K52" s="597"/>
      <c r="L52" s="597"/>
      <c r="M52" s="597"/>
      <c r="N52" s="597"/>
      <c r="O52" s="597"/>
      <c r="P52" s="597"/>
      <c r="Q52" s="597"/>
      <c r="R52" s="597"/>
      <c r="S52" s="597"/>
      <c r="T52" s="597"/>
      <c r="U52" s="597"/>
      <c r="V52" s="597"/>
      <c r="W52" s="597"/>
      <c r="X52" s="597"/>
      <c r="Y52" s="597"/>
      <c r="Z52" s="597"/>
      <c r="AA52" s="597"/>
      <c r="AB52" s="597"/>
      <c r="AC52" s="597"/>
      <c r="AD52" s="597"/>
      <c r="AE52" s="597"/>
      <c r="AF52" s="597"/>
      <c r="AG52" s="597"/>
      <c r="AH52" s="597"/>
      <c r="AI52" s="597"/>
      <c r="AJ52" s="597"/>
      <c r="AK52" s="597"/>
      <c r="AL52" s="597"/>
      <c r="AM52" s="597"/>
      <c r="AN52" s="597"/>
      <c r="AO52" s="597"/>
      <c r="AP52" s="597"/>
      <c r="AQ52" s="597"/>
      <c r="AR52" s="597"/>
      <c r="AS52" s="597"/>
      <c r="AT52" s="597"/>
      <c r="AU52" s="597"/>
      <c r="AV52" s="597"/>
      <c r="AW52" s="597"/>
      <c r="AX52" s="597"/>
      <c r="AY52" s="597"/>
      <c r="AZ52" s="597"/>
      <c r="BA52" s="597"/>
      <c r="BB52" s="597"/>
      <c r="BC52" s="597"/>
      <c r="BD52" s="597"/>
      <c r="BE52" s="597"/>
      <c r="BF52" s="597"/>
      <c r="BG52" s="597"/>
      <c r="BH52" s="597"/>
      <c r="BI52" s="597"/>
      <c r="BJ52" s="597"/>
      <c r="BK52" s="597"/>
      <c r="BL52" s="597"/>
      <c r="BM52" s="597"/>
      <c r="BN52" s="597"/>
      <c r="BO52" s="597"/>
      <c r="BP52" s="597"/>
      <c r="BQ52" s="597"/>
      <c r="BR52" s="597"/>
      <c r="BS52" s="597"/>
      <c r="BT52" s="597"/>
      <c r="BU52" s="597"/>
      <c r="BV52" s="597"/>
      <c r="BW52" s="597"/>
      <c r="BX52" s="597"/>
      <c r="BY52" s="597"/>
      <c r="BZ52" s="597"/>
      <c r="CA52" s="597"/>
      <c r="CB52" s="597"/>
      <c r="CC52" s="597"/>
      <c r="CD52" s="597"/>
      <c r="CE52" s="597"/>
      <c r="CF52" s="597"/>
      <c r="CG52" s="597"/>
      <c r="CH52" s="597"/>
      <c r="CI52" s="597"/>
      <c r="CJ52" s="597"/>
      <c r="CK52" s="597"/>
      <c r="CL52" s="597"/>
      <c r="CM52" s="597"/>
      <c r="CN52" s="597"/>
      <c r="CO52" s="597"/>
      <c r="CP52" s="597"/>
      <c r="CQ52" s="597"/>
      <c r="CR52" s="597"/>
      <c r="CS52" s="597"/>
      <c r="CT52" s="597"/>
      <c r="CU52" s="597"/>
      <c r="CV52" s="597"/>
      <c r="CW52" s="597"/>
      <c r="CX52" s="597"/>
      <c r="CY52" s="597"/>
      <c r="CZ52" s="597"/>
      <c r="DA52" s="597"/>
      <c r="DB52" s="597"/>
      <c r="DC52" s="597"/>
      <c r="DD52" s="597"/>
      <c r="DE52" s="597"/>
      <c r="DF52" s="597"/>
      <c r="DG52" s="597"/>
      <c r="DH52" s="597"/>
      <c r="DI52" s="597"/>
    </row>
    <row r="53" spans="5:113" x14ac:dyDescent="0.15">
      <c r="E53" s="177" t="s">
        <v>607</v>
      </c>
    </row>
    <row r="54" spans="5:113" x14ac:dyDescent="0.15"/>
    <row r="55" spans="5:113" x14ac:dyDescent="0.15"/>
    <row r="56" spans="5:113" x14ac:dyDescent="0.15"/>
  </sheetData>
  <sheetProtection algorithmName="SHA-512" hashValue="GjlDRD05y/I4t4EIqcAZ+wu1shDE38gWLUNedWrF6PRGPeLPybxiSxlkU6CfsSTl9MvO3xPmxBY71HnnX4bPnw==" saltValue="vRsECn9R9LAEj70mmZ5R1w==" spinCount="100000" sheet="1" objects="1" scenarios="1"/>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A9"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566</v>
      </c>
      <c r="G33" s="29" t="s">
        <v>567</v>
      </c>
      <c r="H33" s="29" t="s">
        <v>568</v>
      </c>
      <c r="I33" s="29" t="s">
        <v>569</v>
      </c>
      <c r="J33" s="30" t="s">
        <v>570</v>
      </c>
      <c r="K33" s="22"/>
      <c r="L33" s="22"/>
      <c r="M33" s="22"/>
      <c r="N33" s="22"/>
      <c r="O33" s="22"/>
      <c r="P33" s="22"/>
    </row>
    <row r="34" spans="1:16" ht="39" customHeight="1" x14ac:dyDescent="0.15">
      <c r="A34" s="22"/>
      <c r="B34" s="31"/>
      <c r="C34" s="1148" t="s">
        <v>573</v>
      </c>
      <c r="D34" s="1148"/>
      <c r="E34" s="1149"/>
      <c r="F34" s="32">
        <v>3.78</v>
      </c>
      <c r="G34" s="33">
        <v>4.1399999999999997</v>
      </c>
      <c r="H34" s="33">
        <v>3.23</v>
      </c>
      <c r="I34" s="33">
        <v>5.14</v>
      </c>
      <c r="J34" s="34">
        <v>5.66</v>
      </c>
      <c r="K34" s="22"/>
      <c r="L34" s="22"/>
      <c r="M34" s="22"/>
      <c r="N34" s="22"/>
      <c r="O34" s="22"/>
      <c r="P34" s="22"/>
    </row>
    <row r="35" spans="1:16" ht="39" customHeight="1" x14ac:dyDescent="0.15">
      <c r="A35" s="22"/>
      <c r="B35" s="35"/>
      <c r="C35" s="1142" t="s">
        <v>574</v>
      </c>
      <c r="D35" s="1143"/>
      <c r="E35" s="1144"/>
      <c r="F35" s="36" t="s">
        <v>525</v>
      </c>
      <c r="G35" s="37" t="s">
        <v>525</v>
      </c>
      <c r="H35" s="37" t="s">
        <v>525</v>
      </c>
      <c r="I35" s="37" t="s">
        <v>525</v>
      </c>
      <c r="J35" s="38">
        <v>0.5</v>
      </c>
      <c r="K35" s="22"/>
      <c r="L35" s="22"/>
      <c r="M35" s="22"/>
      <c r="N35" s="22"/>
      <c r="O35" s="22"/>
      <c r="P35" s="22"/>
    </row>
    <row r="36" spans="1:16" ht="39" customHeight="1" x14ac:dyDescent="0.15">
      <c r="A36" s="22"/>
      <c r="B36" s="35"/>
      <c r="C36" s="1142" t="s">
        <v>575</v>
      </c>
      <c r="D36" s="1143"/>
      <c r="E36" s="1144"/>
      <c r="F36" s="36" t="s">
        <v>525</v>
      </c>
      <c r="G36" s="37" t="s">
        <v>525</v>
      </c>
      <c r="H36" s="37" t="s">
        <v>525</v>
      </c>
      <c r="I36" s="37" t="s">
        <v>525</v>
      </c>
      <c r="J36" s="38">
        <v>0.36</v>
      </c>
      <c r="K36" s="22"/>
      <c r="L36" s="22"/>
      <c r="M36" s="22"/>
      <c r="N36" s="22"/>
      <c r="O36" s="22"/>
      <c r="P36" s="22"/>
    </row>
    <row r="37" spans="1:16" ht="39" customHeight="1" x14ac:dyDescent="0.15">
      <c r="A37" s="22"/>
      <c r="B37" s="35"/>
      <c r="C37" s="1142" t="s">
        <v>576</v>
      </c>
      <c r="D37" s="1143"/>
      <c r="E37" s="1144"/>
      <c r="F37" s="36">
        <v>1.64</v>
      </c>
      <c r="G37" s="37">
        <v>0.85</v>
      </c>
      <c r="H37" s="37">
        <v>0.52</v>
      </c>
      <c r="I37" s="37">
        <v>0.47</v>
      </c>
      <c r="J37" s="38">
        <v>0.25</v>
      </c>
      <c r="K37" s="22"/>
      <c r="L37" s="22"/>
      <c r="M37" s="22"/>
      <c r="N37" s="22"/>
      <c r="O37" s="22"/>
      <c r="P37" s="22"/>
    </row>
    <row r="38" spans="1:16" ht="39" customHeight="1" x14ac:dyDescent="0.15">
      <c r="A38" s="22"/>
      <c r="B38" s="35"/>
      <c r="C38" s="1142" t="s">
        <v>577</v>
      </c>
      <c r="D38" s="1143"/>
      <c r="E38" s="1144"/>
      <c r="F38" s="36" t="s">
        <v>525</v>
      </c>
      <c r="G38" s="37" t="s">
        <v>525</v>
      </c>
      <c r="H38" s="37" t="s">
        <v>525</v>
      </c>
      <c r="I38" s="37" t="s">
        <v>525</v>
      </c>
      <c r="J38" s="38">
        <v>0.13</v>
      </c>
      <c r="K38" s="22"/>
      <c r="L38" s="22"/>
      <c r="M38" s="22"/>
      <c r="N38" s="22"/>
      <c r="O38" s="22"/>
      <c r="P38" s="22"/>
    </row>
    <row r="39" spans="1:16" ht="39" customHeight="1" x14ac:dyDescent="0.15">
      <c r="A39" s="22"/>
      <c r="B39" s="35"/>
      <c r="C39" s="1142" t="s">
        <v>578</v>
      </c>
      <c r="D39" s="1143"/>
      <c r="E39" s="1144"/>
      <c r="F39" s="36">
        <v>0.1</v>
      </c>
      <c r="G39" s="37">
        <v>0.1</v>
      </c>
      <c r="H39" s="37">
        <v>0.11</v>
      </c>
      <c r="I39" s="37">
        <v>0.11</v>
      </c>
      <c r="J39" s="38">
        <v>0.09</v>
      </c>
      <c r="K39" s="22"/>
      <c r="L39" s="22"/>
      <c r="M39" s="22"/>
      <c r="N39" s="22"/>
      <c r="O39" s="22"/>
      <c r="P39" s="22"/>
    </row>
    <row r="40" spans="1:16" ht="39" customHeight="1" x14ac:dyDescent="0.15">
      <c r="A40" s="22"/>
      <c r="B40" s="35"/>
      <c r="C40" s="1142" t="s">
        <v>579</v>
      </c>
      <c r="D40" s="1143"/>
      <c r="E40" s="1144"/>
      <c r="F40" s="36" t="s">
        <v>525</v>
      </c>
      <c r="G40" s="37" t="s">
        <v>525</v>
      </c>
      <c r="H40" s="37" t="s">
        <v>525</v>
      </c>
      <c r="I40" s="37" t="s">
        <v>525</v>
      </c>
      <c r="J40" s="38">
        <v>0.05</v>
      </c>
      <c r="K40" s="22"/>
      <c r="L40" s="22"/>
      <c r="M40" s="22"/>
      <c r="N40" s="22"/>
      <c r="O40" s="22"/>
      <c r="P40" s="22"/>
    </row>
    <row r="41" spans="1:16" ht="39" customHeight="1" x14ac:dyDescent="0.15">
      <c r="A41" s="22"/>
      <c r="B41" s="35"/>
      <c r="C41" s="1142" t="s">
        <v>580</v>
      </c>
      <c r="D41" s="1143"/>
      <c r="E41" s="1144"/>
      <c r="F41" s="36">
        <v>0.05</v>
      </c>
      <c r="G41" s="37">
        <v>0.1</v>
      </c>
      <c r="H41" s="37">
        <v>0.09</v>
      </c>
      <c r="I41" s="37">
        <v>7.0000000000000007E-2</v>
      </c>
      <c r="J41" s="38">
        <v>0</v>
      </c>
      <c r="K41" s="22"/>
      <c r="L41" s="22"/>
      <c r="M41" s="22"/>
      <c r="N41" s="22"/>
      <c r="O41" s="22"/>
      <c r="P41" s="22"/>
    </row>
    <row r="42" spans="1:16" ht="39" customHeight="1" x14ac:dyDescent="0.15">
      <c r="A42" s="22"/>
      <c r="B42" s="39"/>
      <c r="C42" s="1142" t="s">
        <v>581</v>
      </c>
      <c r="D42" s="1143"/>
      <c r="E42" s="1144"/>
      <c r="F42" s="36" t="s">
        <v>525</v>
      </c>
      <c r="G42" s="37" t="s">
        <v>525</v>
      </c>
      <c r="H42" s="37" t="s">
        <v>525</v>
      </c>
      <c r="I42" s="37" t="s">
        <v>525</v>
      </c>
      <c r="J42" s="38" t="s">
        <v>525</v>
      </c>
      <c r="K42" s="22"/>
      <c r="L42" s="22"/>
      <c r="M42" s="22"/>
      <c r="N42" s="22"/>
      <c r="O42" s="22"/>
      <c r="P42" s="22"/>
    </row>
    <row r="43" spans="1:16" ht="39" customHeight="1" thickBot="1" x14ac:dyDescent="0.2">
      <c r="A43" s="22"/>
      <c r="B43" s="40"/>
      <c r="C43" s="1145" t="s">
        <v>582</v>
      </c>
      <c r="D43" s="1146"/>
      <c r="E43" s="1147"/>
      <c r="F43" s="41">
        <v>0.69</v>
      </c>
      <c r="G43" s="42">
        <v>0.4</v>
      </c>
      <c r="H43" s="42">
        <v>0.46</v>
      </c>
      <c r="I43" s="42">
        <v>0.56999999999999995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10e5PloWg5UcDJerZhhdki0ZrBYqQMCaA55glqsHoXBrNkwsrV1752TY6xliAi4ESS5P1qG69QOSojHWwzYY4Q==" saltValue="kI8ccpbJzyfc/5jdqkSk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A46" zoomScaleSheetLayoutView="55" workbookViewId="0">
      <selection activeCell="S54" sqref="S54"/>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566</v>
      </c>
      <c r="L44" s="56" t="s">
        <v>567</v>
      </c>
      <c r="M44" s="56" t="s">
        <v>568</v>
      </c>
      <c r="N44" s="56" t="s">
        <v>569</v>
      </c>
      <c r="O44" s="57" t="s">
        <v>570</v>
      </c>
      <c r="P44" s="48"/>
      <c r="Q44" s="48"/>
      <c r="R44" s="48"/>
      <c r="S44" s="48"/>
      <c r="T44" s="48"/>
      <c r="U44" s="48"/>
    </row>
    <row r="45" spans="1:21" ht="30.75" customHeight="1" x14ac:dyDescent="0.15">
      <c r="A45" s="48"/>
      <c r="B45" s="1150" t="s">
        <v>11</v>
      </c>
      <c r="C45" s="1151"/>
      <c r="D45" s="58"/>
      <c r="E45" s="1156" t="s">
        <v>12</v>
      </c>
      <c r="F45" s="1156"/>
      <c r="G45" s="1156"/>
      <c r="H45" s="1156"/>
      <c r="I45" s="1156"/>
      <c r="J45" s="1157"/>
      <c r="K45" s="59">
        <v>440</v>
      </c>
      <c r="L45" s="60">
        <v>410</v>
      </c>
      <c r="M45" s="60">
        <v>418</v>
      </c>
      <c r="N45" s="60">
        <v>423</v>
      </c>
      <c r="O45" s="61">
        <v>464</v>
      </c>
      <c r="P45" s="48"/>
      <c r="Q45" s="48"/>
      <c r="R45" s="48"/>
      <c r="S45" s="48"/>
      <c r="T45" s="48"/>
      <c r="U45" s="48"/>
    </row>
    <row r="46" spans="1:21" ht="30.75" customHeight="1" x14ac:dyDescent="0.15">
      <c r="A46" s="48"/>
      <c r="B46" s="1152"/>
      <c r="C46" s="1153"/>
      <c r="D46" s="62"/>
      <c r="E46" s="1158" t="s">
        <v>13</v>
      </c>
      <c r="F46" s="1158"/>
      <c r="G46" s="1158"/>
      <c r="H46" s="1158"/>
      <c r="I46" s="1158"/>
      <c r="J46" s="1159"/>
      <c r="K46" s="63" t="s">
        <v>525</v>
      </c>
      <c r="L46" s="64" t="s">
        <v>525</v>
      </c>
      <c r="M46" s="64" t="s">
        <v>525</v>
      </c>
      <c r="N46" s="64" t="s">
        <v>525</v>
      </c>
      <c r="O46" s="65" t="s">
        <v>525</v>
      </c>
      <c r="P46" s="48"/>
      <c r="Q46" s="48"/>
      <c r="R46" s="48"/>
      <c r="S46" s="48"/>
      <c r="T46" s="48"/>
      <c r="U46" s="48"/>
    </row>
    <row r="47" spans="1:21" ht="30.75" customHeight="1" x14ac:dyDescent="0.15">
      <c r="A47" s="48"/>
      <c r="B47" s="1152"/>
      <c r="C47" s="1153"/>
      <c r="D47" s="62"/>
      <c r="E47" s="1158" t="s">
        <v>14</v>
      </c>
      <c r="F47" s="1158"/>
      <c r="G47" s="1158"/>
      <c r="H47" s="1158"/>
      <c r="I47" s="1158"/>
      <c r="J47" s="1159"/>
      <c r="K47" s="63" t="s">
        <v>525</v>
      </c>
      <c r="L47" s="64" t="s">
        <v>525</v>
      </c>
      <c r="M47" s="64" t="s">
        <v>525</v>
      </c>
      <c r="N47" s="64" t="s">
        <v>525</v>
      </c>
      <c r="O47" s="65" t="s">
        <v>525</v>
      </c>
      <c r="P47" s="48"/>
      <c r="Q47" s="48"/>
      <c r="R47" s="48"/>
      <c r="S47" s="48"/>
      <c r="T47" s="48"/>
      <c r="U47" s="48"/>
    </row>
    <row r="48" spans="1:21" ht="30.75" customHeight="1" x14ac:dyDescent="0.15">
      <c r="A48" s="48"/>
      <c r="B48" s="1152"/>
      <c r="C48" s="1153"/>
      <c r="D48" s="62"/>
      <c r="E48" s="1158" t="s">
        <v>15</v>
      </c>
      <c r="F48" s="1158"/>
      <c r="G48" s="1158"/>
      <c r="H48" s="1158"/>
      <c r="I48" s="1158"/>
      <c r="J48" s="1159"/>
      <c r="K48" s="63">
        <v>137</v>
      </c>
      <c r="L48" s="64">
        <v>129</v>
      </c>
      <c r="M48" s="64">
        <v>97</v>
      </c>
      <c r="N48" s="64">
        <v>126</v>
      </c>
      <c r="O48" s="65">
        <v>113</v>
      </c>
      <c r="P48" s="48"/>
      <c r="Q48" s="48"/>
      <c r="R48" s="48"/>
      <c r="S48" s="48"/>
      <c r="T48" s="48"/>
      <c r="U48" s="48"/>
    </row>
    <row r="49" spans="1:21" ht="30.75" customHeight="1" x14ac:dyDescent="0.15">
      <c r="A49" s="48"/>
      <c r="B49" s="1152"/>
      <c r="C49" s="1153"/>
      <c r="D49" s="62"/>
      <c r="E49" s="1158" t="s">
        <v>16</v>
      </c>
      <c r="F49" s="1158"/>
      <c r="G49" s="1158"/>
      <c r="H49" s="1158"/>
      <c r="I49" s="1158"/>
      <c r="J49" s="1159"/>
      <c r="K49" s="63">
        <v>15</v>
      </c>
      <c r="L49" s="64">
        <v>16</v>
      </c>
      <c r="M49" s="64">
        <v>16</v>
      </c>
      <c r="N49" s="64">
        <v>16</v>
      </c>
      <c r="O49" s="65">
        <v>16</v>
      </c>
      <c r="P49" s="48"/>
      <c r="Q49" s="48"/>
      <c r="R49" s="48"/>
      <c r="S49" s="48"/>
      <c r="T49" s="48"/>
      <c r="U49" s="48"/>
    </row>
    <row r="50" spans="1:21" ht="30.75" customHeight="1" x14ac:dyDescent="0.15">
      <c r="A50" s="48"/>
      <c r="B50" s="1152"/>
      <c r="C50" s="1153"/>
      <c r="D50" s="62"/>
      <c r="E50" s="1158" t="s">
        <v>17</v>
      </c>
      <c r="F50" s="1158"/>
      <c r="G50" s="1158"/>
      <c r="H50" s="1158"/>
      <c r="I50" s="1158"/>
      <c r="J50" s="1159"/>
      <c r="K50" s="63">
        <v>1</v>
      </c>
      <c r="L50" s="64">
        <v>2</v>
      </c>
      <c r="M50" s="64" t="s">
        <v>525</v>
      </c>
      <c r="N50" s="64" t="s">
        <v>525</v>
      </c>
      <c r="O50" s="65" t="s">
        <v>525</v>
      </c>
      <c r="P50" s="48"/>
      <c r="Q50" s="48"/>
      <c r="R50" s="48"/>
      <c r="S50" s="48"/>
      <c r="T50" s="48"/>
      <c r="U50" s="48"/>
    </row>
    <row r="51" spans="1:21" ht="30.75" customHeight="1" x14ac:dyDescent="0.15">
      <c r="A51" s="48"/>
      <c r="B51" s="1154"/>
      <c r="C51" s="1155"/>
      <c r="D51" s="66"/>
      <c r="E51" s="1158" t="s">
        <v>18</v>
      </c>
      <c r="F51" s="1158"/>
      <c r="G51" s="1158"/>
      <c r="H51" s="1158"/>
      <c r="I51" s="1158"/>
      <c r="J51" s="1159"/>
      <c r="K51" s="63" t="s">
        <v>525</v>
      </c>
      <c r="L51" s="64" t="s">
        <v>525</v>
      </c>
      <c r="M51" s="64" t="s">
        <v>525</v>
      </c>
      <c r="N51" s="64" t="s">
        <v>525</v>
      </c>
      <c r="O51" s="65" t="s">
        <v>525</v>
      </c>
      <c r="P51" s="48"/>
      <c r="Q51" s="48"/>
      <c r="R51" s="48"/>
      <c r="S51" s="48"/>
      <c r="T51" s="48"/>
      <c r="U51" s="48"/>
    </row>
    <row r="52" spans="1:21" ht="30.75" customHeight="1" x14ac:dyDescent="0.15">
      <c r="A52" s="48"/>
      <c r="B52" s="1160" t="s">
        <v>19</v>
      </c>
      <c r="C52" s="1161"/>
      <c r="D52" s="66"/>
      <c r="E52" s="1158" t="s">
        <v>20</v>
      </c>
      <c r="F52" s="1158"/>
      <c r="G52" s="1158"/>
      <c r="H52" s="1158"/>
      <c r="I52" s="1158"/>
      <c r="J52" s="1159"/>
      <c r="K52" s="63">
        <v>460</v>
      </c>
      <c r="L52" s="64">
        <v>446</v>
      </c>
      <c r="M52" s="64">
        <v>420</v>
      </c>
      <c r="N52" s="64">
        <v>411</v>
      </c>
      <c r="O52" s="65">
        <v>420</v>
      </c>
      <c r="P52" s="48"/>
      <c r="Q52" s="48"/>
      <c r="R52" s="48"/>
      <c r="S52" s="48"/>
      <c r="T52" s="48"/>
      <c r="U52" s="48"/>
    </row>
    <row r="53" spans="1:21" ht="30.75" customHeight="1" thickBot="1" x14ac:dyDescent="0.2">
      <c r="A53" s="48"/>
      <c r="B53" s="1162" t="s">
        <v>21</v>
      </c>
      <c r="C53" s="1163"/>
      <c r="D53" s="67"/>
      <c r="E53" s="1164" t="s">
        <v>22</v>
      </c>
      <c r="F53" s="1164"/>
      <c r="G53" s="1164"/>
      <c r="H53" s="1164"/>
      <c r="I53" s="1164"/>
      <c r="J53" s="1165"/>
      <c r="K53" s="68">
        <v>133</v>
      </c>
      <c r="L53" s="69">
        <v>111</v>
      </c>
      <c r="M53" s="69">
        <v>111</v>
      </c>
      <c r="N53" s="69">
        <v>154</v>
      </c>
      <c r="O53" s="70">
        <v>173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583</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166" t="s">
        <v>25</v>
      </c>
      <c r="C57" s="1167"/>
      <c r="D57" s="1170" t="s">
        <v>26</v>
      </c>
      <c r="E57" s="1171"/>
      <c r="F57" s="1171"/>
      <c r="G57" s="1171"/>
      <c r="H57" s="1171"/>
      <c r="I57" s="1171"/>
      <c r="J57" s="1172"/>
      <c r="K57" s="83"/>
      <c r="L57" s="84"/>
      <c r="M57" s="84"/>
      <c r="N57" s="84"/>
      <c r="O57" s="85"/>
    </row>
    <row r="58" spans="1:21" ht="31.5" customHeight="1" thickBot="1" x14ac:dyDescent="0.2">
      <c r="B58" s="1168"/>
      <c r="C58" s="1169"/>
      <c r="D58" s="1173" t="s">
        <v>27</v>
      </c>
      <c r="E58" s="1174"/>
      <c r="F58" s="1174"/>
      <c r="G58" s="1174"/>
      <c r="H58" s="1174"/>
      <c r="I58" s="1174"/>
      <c r="J58" s="1175"/>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OZK8gBVvuSfs5LBBGyJwPvxFP/YVWkzumBxFbkG2/d9QMpPtfrRWIOw5fNa6695OgVFSyNuq7sqBIiT6TfuOg==" saltValue="FaCJiwEIj3j9FuZrKJyIv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tabSelected="1" topLeftCell="A37" zoomScaleSheetLayoutView="100" workbookViewId="0">
      <selection activeCell="M50" sqref="M5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566</v>
      </c>
      <c r="J40" s="100" t="s">
        <v>567</v>
      </c>
      <c r="K40" s="100" t="s">
        <v>568</v>
      </c>
      <c r="L40" s="100" t="s">
        <v>569</v>
      </c>
      <c r="M40" s="101" t="s">
        <v>570</v>
      </c>
    </row>
    <row r="41" spans="2:13" ht="27.75" customHeight="1" x14ac:dyDescent="0.15">
      <c r="B41" s="1176" t="s">
        <v>30</v>
      </c>
      <c r="C41" s="1177"/>
      <c r="D41" s="102"/>
      <c r="E41" s="1182" t="s">
        <v>31</v>
      </c>
      <c r="F41" s="1182"/>
      <c r="G41" s="1182"/>
      <c r="H41" s="1183"/>
      <c r="I41" s="346">
        <v>3849</v>
      </c>
      <c r="J41" s="347">
        <v>3757</v>
      </c>
      <c r="K41" s="347">
        <v>3858</v>
      </c>
      <c r="L41" s="347">
        <v>4174</v>
      </c>
      <c r="M41" s="348">
        <v>4030</v>
      </c>
    </row>
    <row r="42" spans="2:13" ht="27.75" customHeight="1" x14ac:dyDescent="0.15">
      <c r="B42" s="1178"/>
      <c r="C42" s="1179"/>
      <c r="D42" s="103"/>
      <c r="E42" s="1184" t="s">
        <v>32</v>
      </c>
      <c r="F42" s="1184"/>
      <c r="G42" s="1184"/>
      <c r="H42" s="1185"/>
      <c r="I42" s="349" t="s">
        <v>525</v>
      </c>
      <c r="J42" s="350" t="s">
        <v>525</v>
      </c>
      <c r="K42" s="350" t="s">
        <v>525</v>
      </c>
      <c r="L42" s="350" t="s">
        <v>525</v>
      </c>
      <c r="M42" s="351" t="s">
        <v>525</v>
      </c>
    </row>
    <row r="43" spans="2:13" ht="27.75" customHeight="1" x14ac:dyDescent="0.15">
      <c r="B43" s="1178"/>
      <c r="C43" s="1179"/>
      <c r="D43" s="103"/>
      <c r="E43" s="1184" t="s">
        <v>33</v>
      </c>
      <c r="F43" s="1184"/>
      <c r="G43" s="1184"/>
      <c r="H43" s="1185"/>
      <c r="I43" s="349">
        <v>1822</v>
      </c>
      <c r="J43" s="350">
        <v>1701</v>
      </c>
      <c r="K43" s="350">
        <v>1473</v>
      </c>
      <c r="L43" s="350">
        <v>1382</v>
      </c>
      <c r="M43" s="351">
        <v>1202</v>
      </c>
    </row>
    <row r="44" spans="2:13" ht="27.75" customHeight="1" x14ac:dyDescent="0.15">
      <c r="B44" s="1178"/>
      <c r="C44" s="1179"/>
      <c r="D44" s="103"/>
      <c r="E44" s="1184" t="s">
        <v>34</v>
      </c>
      <c r="F44" s="1184"/>
      <c r="G44" s="1184"/>
      <c r="H44" s="1185"/>
      <c r="I44" s="349">
        <v>112</v>
      </c>
      <c r="J44" s="350">
        <v>97</v>
      </c>
      <c r="K44" s="350">
        <v>81</v>
      </c>
      <c r="L44" s="350">
        <v>66</v>
      </c>
      <c r="M44" s="351">
        <v>65</v>
      </c>
    </row>
    <row r="45" spans="2:13" ht="27.75" customHeight="1" x14ac:dyDescent="0.15">
      <c r="B45" s="1178"/>
      <c r="C45" s="1179"/>
      <c r="D45" s="103"/>
      <c r="E45" s="1184" t="s">
        <v>35</v>
      </c>
      <c r="F45" s="1184"/>
      <c r="G45" s="1184"/>
      <c r="H45" s="1185"/>
      <c r="I45" s="349">
        <v>867</v>
      </c>
      <c r="J45" s="350">
        <v>832</v>
      </c>
      <c r="K45" s="350">
        <v>847</v>
      </c>
      <c r="L45" s="350">
        <v>645</v>
      </c>
      <c r="M45" s="351">
        <v>832</v>
      </c>
    </row>
    <row r="46" spans="2:13" ht="27.75" customHeight="1" x14ac:dyDescent="0.15">
      <c r="B46" s="1178"/>
      <c r="C46" s="1179"/>
      <c r="D46" s="104"/>
      <c r="E46" s="1184" t="s">
        <v>36</v>
      </c>
      <c r="F46" s="1184"/>
      <c r="G46" s="1184"/>
      <c r="H46" s="1185"/>
      <c r="I46" s="349" t="s">
        <v>525</v>
      </c>
      <c r="J46" s="350" t="s">
        <v>525</v>
      </c>
      <c r="K46" s="350" t="s">
        <v>525</v>
      </c>
      <c r="L46" s="350" t="s">
        <v>525</v>
      </c>
      <c r="M46" s="351" t="s">
        <v>525</v>
      </c>
    </row>
    <row r="47" spans="2:13" ht="27.75" customHeight="1" x14ac:dyDescent="0.15">
      <c r="B47" s="1178"/>
      <c r="C47" s="1179"/>
      <c r="D47" s="105"/>
      <c r="E47" s="1186" t="s">
        <v>37</v>
      </c>
      <c r="F47" s="1187"/>
      <c r="G47" s="1187"/>
      <c r="H47" s="1188"/>
      <c r="I47" s="349" t="s">
        <v>525</v>
      </c>
      <c r="J47" s="350" t="s">
        <v>525</v>
      </c>
      <c r="K47" s="350" t="s">
        <v>525</v>
      </c>
      <c r="L47" s="350" t="s">
        <v>525</v>
      </c>
      <c r="M47" s="351" t="s">
        <v>525</v>
      </c>
    </row>
    <row r="48" spans="2:13" ht="27.75" customHeight="1" x14ac:dyDescent="0.15">
      <c r="B48" s="1178"/>
      <c r="C48" s="1179"/>
      <c r="D48" s="103"/>
      <c r="E48" s="1184" t="s">
        <v>38</v>
      </c>
      <c r="F48" s="1184"/>
      <c r="G48" s="1184"/>
      <c r="H48" s="1185"/>
      <c r="I48" s="349" t="s">
        <v>525</v>
      </c>
      <c r="J48" s="350" t="s">
        <v>525</v>
      </c>
      <c r="K48" s="350" t="s">
        <v>525</v>
      </c>
      <c r="L48" s="350" t="s">
        <v>525</v>
      </c>
      <c r="M48" s="351" t="s">
        <v>525</v>
      </c>
    </row>
    <row r="49" spans="2:13" ht="27.75" customHeight="1" x14ac:dyDescent="0.15">
      <c r="B49" s="1180"/>
      <c r="C49" s="1181"/>
      <c r="D49" s="103"/>
      <c r="E49" s="1184" t="s">
        <v>39</v>
      </c>
      <c r="F49" s="1184"/>
      <c r="G49" s="1184"/>
      <c r="H49" s="1185"/>
      <c r="I49" s="349" t="s">
        <v>525</v>
      </c>
      <c r="J49" s="350" t="s">
        <v>525</v>
      </c>
      <c r="K49" s="350" t="s">
        <v>525</v>
      </c>
      <c r="L49" s="350" t="s">
        <v>525</v>
      </c>
      <c r="M49" s="351" t="s">
        <v>525</v>
      </c>
    </row>
    <row r="50" spans="2:13" ht="27.75" customHeight="1" x14ac:dyDescent="0.15">
      <c r="B50" s="1189" t="s">
        <v>40</v>
      </c>
      <c r="C50" s="1190"/>
      <c r="D50" s="106"/>
      <c r="E50" s="1184" t="s">
        <v>41</v>
      </c>
      <c r="F50" s="1184"/>
      <c r="G50" s="1184"/>
      <c r="H50" s="1185"/>
      <c r="I50" s="349">
        <v>1941</v>
      </c>
      <c r="J50" s="350">
        <v>1793</v>
      </c>
      <c r="K50" s="350">
        <v>1878</v>
      </c>
      <c r="L50" s="350">
        <v>1907</v>
      </c>
      <c r="M50" s="351">
        <v>2152</v>
      </c>
    </row>
    <row r="51" spans="2:13" ht="27.75" customHeight="1" x14ac:dyDescent="0.15">
      <c r="B51" s="1178"/>
      <c r="C51" s="1179"/>
      <c r="D51" s="103"/>
      <c r="E51" s="1184" t="s">
        <v>42</v>
      </c>
      <c r="F51" s="1184"/>
      <c r="G51" s="1184"/>
      <c r="H51" s="1185"/>
      <c r="I51" s="349">
        <v>66</v>
      </c>
      <c r="J51" s="350">
        <v>60</v>
      </c>
      <c r="K51" s="350">
        <v>56</v>
      </c>
      <c r="L51" s="350">
        <v>50</v>
      </c>
      <c r="M51" s="351">
        <v>43</v>
      </c>
    </row>
    <row r="52" spans="2:13" ht="27.75" customHeight="1" x14ac:dyDescent="0.15">
      <c r="B52" s="1180"/>
      <c r="C52" s="1181"/>
      <c r="D52" s="103"/>
      <c r="E52" s="1184" t="s">
        <v>43</v>
      </c>
      <c r="F52" s="1184"/>
      <c r="G52" s="1184"/>
      <c r="H52" s="1185"/>
      <c r="I52" s="349">
        <v>4398</v>
      </c>
      <c r="J52" s="350">
        <v>4171</v>
      </c>
      <c r="K52" s="350">
        <v>4032</v>
      </c>
      <c r="L52" s="350">
        <v>3751</v>
      </c>
      <c r="M52" s="351">
        <v>3522</v>
      </c>
    </row>
    <row r="53" spans="2:13" ht="27.75" customHeight="1" thickBot="1" x14ac:dyDescent="0.2">
      <c r="B53" s="1191" t="s">
        <v>44</v>
      </c>
      <c r="C53" s="1192"/>
      <c r="D53" s="107"/>
      <c r="E53" s="1193" t="s">
        <v>45</v>
      </c>
      <c r="F53" s="1193"/>
      <c r="G53" s="1193"/>
      <c r="H53" s="1194"/>
      <c r="I53" s="352">
        <v>245</v>
      </c>
      <c r="J53" s="353">
        <v>362</v>
      </c>
      <c r="K53" s="353">
        <v>293</v>
      </c>
      <c r="L53" s="353">
        <v>558</v>
      </c>
      <c r="M53" s="354">
        <v>411</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MpaltjNHQyuVHulGweXxVLFBXOFCYjSlU4dxKtflCvNw8xCOCSelipX/ahen8OuYFPS/3l2+J8FUqV48KeeGTw==" saltValue="FV95jeYP4yNvuDXrh96Rt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A37" zoomScaleNormal="100" zoomScaleSheetLayoutView="100" workbookViewId="0">
      <selection activeCell="F63" sqref="F63"/>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568</v>
      </c>
      <c r="G54" s="116" t="s">
        <v>569</v>
      </c>
      <c r="H54" s="117" t="s">
        <v>570</v>
      </c>
    </row>
    <row r="55" spans="2:8" ht="52.5" customHeight="1" x14ac:dyDescent="0.15">
      <c r="B55" s="118"/>
      <c r="C55" s="1200" t="s">
        <v>48</v>
      </c>
      <c r="D55" s="1200"/>
      <c r="E55" s="1201"/>
      <c r="F55" s="119">
        <v>812</v>
      </c>
      <c r="G55" s="119">
        <v>812</v>
      </c>
      <c r="H55" s="120">
        <v>882</v>
      </c>
    </row>
    <row r="56" spans="2:8" ht="52.5" customHeight="1" x14ac:dyDescent="0.15">
      <c r="B56" s="121"/>
      <c r="C56" s="1202" t="s">
        <v>49</v>
      </c>
      <c r="D56" s="1202"/>
      <c r="E56" s="1203"/>
      <c r="F56" s="122">
        <v>303</v>
      </c>
      <c r="G56" s="122">
        <v>283</v>
      </c>
      <c r="H56" s="123">
        <v>383</v>
      </c>
    </row>
    <row r="57" spans="2:8" ht="53.25" customHeight="1" x14ac:dyDescent="0.15">
      <c r="B57" s="121"/>
      <c r="C57" s="1204" t="s">
        <v>50</v>
      </c>
      <c r="D57" s="1204"/>
      <c r="E57" s="1205"/>
      <c r="F57" s="124">
        <v>593</v>
      </c>
      <c r="G57" s="124">
        <v>624</v>
      </c>
      <c r="H57" s="125">
        <v>699</v>
      </c>
    </row>
    <row r="58" spans="2:8" ht="45.75" customHeight="1" x14ac:dyDescent="0.15">
      <c r="B58" s="126"/>
      <c r="C58" s="1195" t="s">
        <v>602</v>
      </c>
      <c r="D58" s="1196"/>
      <c r="E58" s="1197"/>
      <c r="F58" s="127">
        <v>146</v>
      </c>
      <c r="G58" s="127">
        <v>185</v>
      </c>
      <c r="H58" s="128">
        <v>242</v>
      </c>
    </row>
    <row r="59" spans="2:8" ht="45.75" customHeight="1" x14ac:dyDescent="0.15">
      <c r="B59" s="126"/>
      <c r="C59" s="1195" t="s">
        <v>603</v>
      </c>
      <c r="D59" s="1196"/>
      <c r="E59" s="1197"/>
      <c r="F59" s="127">
        <v>169</v>
      </c>
      <c r="G59" s="127">
        <v>185</v>
      </c>
      <c r="H59" s="128">
        <v>169</v>
      </c>
    </row>
    <row r="60" spans="2:8" ht="45.75" customHeight="1" x14ac:dyDescent="0.15">
      <c r="B60" s="126"/>
      <c r="C60" s="1195" t="s">
        <v>604</v>
      </c>
      <c r="D60" s="1196"/>
      <c r="E60" s="1197"/>
      <c r="F60" s="127">
        <v>68</v>
      </c>
      <c r="G60" s="127">
        <v>68</v>
      </c>
      <c r="H60" s="128">
        <v>68</v>
      </c>
    </row>
    <row r="61" spans="2:8" ht="45.75" customHeight="1" x14ac:dyDescent="0.15">
      <c r="B61" s="126"/>
      <c r="C61" s="1195" t="s">
        <v>605</v>
      </c>
      <c r="D61" s="1196"/>
      <c r="E61" s="1197"/>
      <c r="F61" s="127">
        <v>44</v>
      </c>
      <c r="G61" s="127">
        <v>56</v>
      </c>
      <c r="H61" s="128">
        <v>57</v>
      </c>
    </row>
    <row r="62" spans="2:8" ht="45.75" customHeight="1" thickBot="1" x14ac:dyDescent="0.2">
      <c r="B62" s="129"/>
      <c r="C62" s="1195" t="s">
        <v>606</v>
      </c>
      <c r="D62" s="1196"/>
      <c r="E62" s="1197"/>
      <c r="F62" s="130">
        <v>47</v>
      </c>
      <c r="G62" s="130">
        <v>42</v>
      </c>
      <c r="H62" s="131">
        <v>42</v>
      </c>
    </row>
    <row r="63" spans="2:8" ht="52.5" customHeight="1" thickBot="1" x14ac:dyDescent="0.2">
      <c r="B63" s="132"/>
      <c r="C63" s="1198" t="s">
        <v>51</v>
      </c>
      <c r="D63" s="1198"/>
      <c r="E63" s="1199"/>
      <c r="F63" s="133">
        <v>1708</v>
      </c>
      <c r="G63" s="133">
        <v>1718</v>
      </c>
      <c r="H63" s="134">
        <v>1963</v>
      </c>
    </row>
    <row r="64" spans="2:8" x14ac:dyDescent="0.15"/>
  </sheetData>
  <sheetProtection algorithmName="SHA-512" hashValue="lSEpaD++yjcdbUBEi3cvmqbsOx4gEgtFSZK4jlsJy7NpKuvD86LjMMwWya8fr4rcp4rYffeHfyp7hS/Ff286AQ==" saltValue="GU2t5Gl0vozK+hExOGBi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817D38-8409-4B45-B086-A3C955C7EE8D}">
  <sheetPr>
    <pageSetUpPr fitToPage="1"/>
  </sheetPr>
  <dimension ref="A1:DE85"/>
  <sheetViews>
    <sheetView showGridLines="0" topLeftCell="A16" zoomScaleNormal="100" zoomScaleSheetLayoutView="55" workbookViewId="0">
      <selection activeCell="AN73" sqref="AN73:BA76"/>
    </sheetView>
  </sheetViews>
  <sheetFormatPr defaultColWidth="0" defaultRowHeight="0" customHeight="1" zeroHeight="1" x14ac:dyDescent="0.15"/>
  <cols>
    <col min="1" max="1" width="6.375" style="1206" customWidth="1"/>
    <col min="2" max="107" width="2.5" style="1206" customWidth="1"/>
    <col min="108" max="108" width="6.125" style="1208" customWidth="1"/>
    <col min="109" max="109" width="5.875" style="1207" customWidth="1"/>
    <col min="110" max="16384" width="8.625" style="1206" hidden="1"/>
  </cols>
  <sheetData>
    <row r="1" spans="1:109" ht="42.75" customHeight="1" x14ac:dyDescent="0.15">
      <c r="A1" s="1263"/>
      <c r="B1" s="1262"/>
      <c r="DD1" s="1206"/>
      <c r="DE1" s="1206"/>
    </row>
    <row r="2" spans="1:109" ht="25.5" customHeight="1" x14ac:dyDescent="0.15">
      <c r="A2" s="1261"/>
      <c r="C2" s="1261"/>
      <c r="O2" s="1261"/>
      <c r="P2" s="1261"/>
      <c r="Q2" s="1261"/>
      <c r="R2" s="1261"/>
      <c r="S2" s="1261"/>
      <c r="T2" s="1261"/>
      <c r="U2" s="1261"/>
      <c r="V2" s="1261"/>
      <c r="W2" s="1261"/>
      <c r="X2" s="1261"/>
      <c r="Y2" s="1261"/>
      <c r="Z2" s="1261"/>
      <c r="AA2" s="1261"/>
      <c r="AB2" s="1261"/>
      <c r="AC2" s="1261"/>
      <c r="AD2" s="1261"/>
      <c r="AE2" s="1261"/>
      <c r="AF2" s="1261"/>
      <c r="AG2" s="1261"/>
      <c r="AH2" s="1261"/>
      <c r="AI2" s="1261"/>
      <c r="AU2" s="1261"/>
      <c r="BG2" s="1261"/>
      <c r="BS2" s="1261"/>
      <c r="CE2" s="1261"/>
      <c r="CQ2" s="1261"/>
      <c r="DD2" s="1206"/>
      <c r="DE2" s="1206"/>
    </row>
    <row r="3" spans="1:109" ht="25.5" customHeight="1" x14ac:dyDescent="0.15">
      <c r="A3" s="1261"/>
      <c r="C3" s="1261"/>
      <c r="O3" s="1261"/>
      <c r="P3" s="1261"/>
      <c r="Q3" s="1261"/>
      <c r="R3" s="1261"/>
      <c r="S3" s="1261"/>
      <c r="T3" s="1261"/>
      <c r="U3" s="1261"/>
      <c r="V3" s="1261"/>
      <c r="W3" s="1261"/>
      <c r="X3" s="1261"/>
      <c r="Y3" s="1261"/>
      <c r="Z3" s="1261"/>
      <c r="AA3" s="1261"/>
      <c r="AB3" s="1261"/>
      <c r="AC3" s="1261"/>
      <c r="AD3" s="1261"/>
      <c r="AE3" s="1261"/>
      <c r="AF3" s="1261"/>
      <c r="AG3" s="1261"/>
      <c r="AH3" s="1261"/>
      <c r="AI3" s="1261"/>
      <c r="AU3" s="1261"/>
      <c r="BG3" s="1261"/>
      <c r="BS3" s="1261"/>
      <c r="CE3" s="1261"/>
      <c r="CQ3" s="1261"/>
      <c r="DD3" s="1206"/>
      <c r="DE3" s="1206"/>
    </row>
    <row r="4" spans="1:109" s="250" customFormat="1" ht="13.5" x14ac:dyDescent="0.15">
      <c r="A4" s="1261"/>
      <c r="B4" s="1261"/>
      <c r="C4" s="1261"/>
      <c r="D4" s="1261"/>
      <c r="E4" s="1261"/>
      <c r="F4" s="1261"/>
      <c r="G4" s="1261"/>
      <c r="H4" s="1261"/>
      <c r="I4" s="1261"/>
      <c r="J4" s="1261"/>
      <c r="K4" s="1261"/>
      <c r="L4" s="1261"/>
      <c r="M4" s="1261"/>
      <c r="N4" s="1261"/>
      <c r="O4" s="1261"/>
      <c r="P4" s="1261"/>
      <c r="Q4" s="1261"/>
      <c r="R4" s="1261"/>
      <c r="S4" s="1261"/>
      <c r="T4" s="1261"/>
      <c r="U4" s="1261"/>
      <c r="V4" s="1261"/>
      <c r="W4" s="1261"/>
      <c r="X4" s="1261"/>
      <c r="Y4" s="1261"/>
      <c r="Z4" s="1261"/>
      <c r="AA4" s="1261"/>
      <c r="AB4" s="1261"/>
      <c r="AC4" s="1261"/>
      <c r="AD4" s="1261"/>
      <c r="AE4" s="1261"/>
      <c r="AF4" s="1261"/>
      <c r="AG4" s="1261"/>
      <c r="AH4" s="1261"/>
      <c r="AI4" s="1261"/>
      <c r="AJ4" s="1261"/>
      <c r="AK4" s="1261"/>
      <c r="AL4" s="1261"/>
      <c r="AM4" s="1261"/>
      <c r="AN4" s="1261"/>
      <c r="AO4" s="1261"/>
      <c r="AP4" s="1261"/>
      <c r="AQ4" s="1261"/>
      <c r="AR4" s="1261"/>
      <c r="AS4" s="1261"/>
      <c r="AT4" s="1261"/>
      <c r="AU4" s="1261"/>
      <c r="AV4" s="1261"/>
      <c r="AW4" s="1261"/>
      <c r="AX4" s="1261"/>
      <c r="AY4" s="1261"/>
      <c r="AZ4" s="1261"/>
      <c r="BA4" s="1261"/>
      <c r="BB4" s="1261"/>
      <c r="BC4" s="1261"/>
      <c r="BD4" s="1261"/>
      <c r="BE4" s="1261"/>
      <c r="BF4" s="1261"/>
      <c r="BG4" s="1261"/>
      <c r="BH4" s="1261"/>
      <c r="BI4" s="1261"/>
      <c r="BJ4" s="1261"/>
      <c r="BK4" s="1261"/>
      <c r="BL4" s="1261"/>
      <c r="BM4" s="1261"/>
      <c r="BN4" s="1261"/>
      <c r="BO4" s="1261"/>
      <c r="BP4" s="1261"/>
      <c r="BQ4" s="1261"/>
      <c r="BR4" s="1261"/>
      <c r="BS4" s="1261"/>
      <c r="BT4" s="1261"/>
      <c r="BU4" s="1261"/>
      <c r="BV4" s="1261"/>
      <c r="BW4" s="1261"/>
      <c r="BX4" s="1261"/>
      <c r="BY4" s="1261"/>
      <c r="BZ4" s="1261"/>
      <c r="CA4" s="1261"/>
      <c r="CB4" s="1261"/>
      <c r="CC4" s="1261"/>
      <c r="CD4" s="1261"/>
      <c r="CE4" s="1261"/>
      <c r="CF4" s="1261"/>
      <c r="CG4" s="1261"/>
      <c r="CH4" s="1261"/>
      <c r="CI4" s="1261"/>
      <c r="CJ4" s="1261"/>
      <c r="CK4" s="1261"/>
      <c r="CL4" s="1261"/>
      <c r="CM4" s="1261"/>
      <c r="CN4" s="1261"/>
      <c r="CO4" s="1261"/>
      <c r="CP4" s="1261"/>
      <c r="CQ4" s="1261"/>
      <c r="CR4" s="1261"/>
      <c r="CS4" s="1261"/>
      <c r="CT4" s="1261"/>
      <c r="CU4" s="1261"/>
      <c r="CV4" s="1261"/>
      <c r="CW4" s="1261"/>
      <c r="CX4" s="1261"/>
      <c r="CY4" s="1261"/>
      <c r="CZ4" s="1261"/>
      <c r="DA4" s="1261"/>
      <c r="DB4" s="1261"/>
      <c r="DC4" s="1261"/>
      <c r="DD4" s="1261"/>
      <c r="DE4" s="1261"/>
    </row>
    <row r="5" spans="1:109" s="250" customFormat="1" ht="13.5" x14ac:dyDescent="0.15">
      <c r="A5" s="1261"/>
      <c r="B5" s="1261"/>
      <c r="C5" s="1261"/>
      <c r="D5" s="1261"/>
      <c r="E5" s="1261"/>
      <c r="F5" s="1261"/>
      <c r="G5" s="1261"/>
      <c r="H5" s="1261"/>
      <c r="I5" s="1261"/>
      <c r="J5" s="1261"/>
      <c r="K5" s="1261"/>
      <c r="L5" s="1261"/>
      <c r="M5" s="1261"/>
      <c r="N5" s="1261"/>
      <c r="O5" s="1261"/>
      <c r="P5" s="1261"/>
      <c r="Q5" s="1261"/>
      <c r="R5" s="1261"/>
      <c r="S5" s="1261"/>
      <c r="T5" s="1261"/>
      <c r="U5" s="1261"/>
      <c r="V5" s="1261"/>
      <c r="W5" s="1261"/>
      <c r="X5" s="1261"/>
      <c r="Y5" s="1261"/>
      <c r="Z5" s="1261"/>
      <c r="AA5" s="1261"/>
      <c r="AB5" s="1261"/>
      <c r="AC5" s="1261"/>
      <c r="AD5" s="1261"/>
      <c r="AE5" s="1261"/>
      <c r="AF5" s="1261"/>
      <c r="AG5" s="1261"/>
      <c r="AH5" s="1261"/>
      <c r="AI5" s="1261"/>
      <c r="AJ5" s="1261"/>
      <c r="AK5" s="1261"/>
      <c r="AL5" s="1261"/>
      <c r="AM5" s="1261"/>
      <c r="AN5" s="1261"/>
      <c r="AO5" s="1261"/>
      <c r="AP5" s="1261"/>
      <c r="AQ5" s="1261"/>
      <c r="AR5" s="1261"/>
      <c r="AS5" s="1261"/>
      <c r="AT5" s="1261"/>
      <c r="AU5" s="1261"/>
      <c r="AV5" s="1261"/>
      <c r="AW5" s="1261"/>
      <c r="AX5" s="1261"/>
      <c r="AY5" s="1261"/>
      <c r="AZ5" s="1261"/>
      <c r="BA5" s="1261"/>
      <c r="BB5" s="1261"/>
      <c r="BC5" s="1261"/>
      <c r="BD5" s="1261"/>
      <c r="BE5" s="1261"/>
      <c r="BF5" s="1261"/>
      <c r="BG5" s="1261"/>
      <c r="BH5" s="1261"/>
      <c r="BI5" s="1261"/>
      <c r="BJ5" s="1261"/>
      <c r="BK5" s="1261"/>
      <c r="BL5" s="1261"/>
      <c r="BM5" s="1261"/>
      <c r="BN5" s="1261"/>
      <c r="BO5" s="1261"/>
      <c r="BP5" s="1261"/>
      <c r="BQ5" s="1261"/>
      <c r="BR5" s="1261"/>
      <c r="BS5" s="1261"/>
      <c r="BT5" s="1261"/>
      <c r="BU5" s="1261"/>
      <c r="BV5" s="1261"/>
      <c r="BW5" s="1261"/>
      <c r="BX5" s="1261"/>
      <c r="BY5" s="1261"/>
      <c r="BZ5" s="1261"/>
      <c r="CA5" s="1261"/>
      <c r="CB5" s="1261"/>
      <c r="CC5" s="1261"/>
      <c r="CD5" s="1261"/>
      <c r="CE5" s="1261"/>
      <c r="CF5" s="1261"/>
      <c r="CG5" s="1261"/>
      <c r="CH5" s="1261"/>
      <c r="CI5" s="1261"/>
      <c r="CJ5" s="1261"/>
      <c r="CK5" s="1261"/>
      <c r="CL5" s="1261"/>
      <c r="CM5" s="1261"/>
      <c r="CN5" s="1261"/>
      <c r="CO5" s="1261"/>
      <c r="CP5" s="1261"/>
      <c r="CQ5" s="1261"/>
      <c r="CR5" s="1261"/>
      <c r="CS5" s="1261"/>
      <c r="CT5" s="1261"/>
      <c r="CU5" s="1261"/>
      <c r="CV5" s="1261"/>
      <c r="CW5" s="1261"/>
      <c r="CX5" s="1261"/>
      <c r="CY5" s="1261"/>
      <c r="CZ5" s="1261"/>
      <c r="DA5" s="1261"/>
      <c r="DB5" s="1261"/>
      <c r="DC5" s="1261"/>
      <c r="DD5" s="1261"/>
      <c r="DE5" s="1261"/>
    </row>
    <row r="6" spans="1:109" s="250" customFormat="1" ht="13.5" x14ac:dyDescent="0.15">
      <c r="A6" s="1261"/>
      <c r="B6" s="1261"/>
      <c r="C6" s="1261"/>
      <c r="D6" s="1261"/>
      <c r="E6" s="1261"/>
      <c r="F6" s="1261"/>
      <c r="G6" s="1261"/>
      <c r="H6" s="1261"/>
      <c r="I6" s="1261"/>
      <c r="J6" s="1261"/>
      <c r="K6" s="1261"/>
      <c r="L6" s="1261"/>
      <c r="M6" s="1261"/>
      <c r="N6" s="1261"/>
      <c r="O6" s="1261"/>
      <c r="P6" s="1261"/>
      <c r="Q6" s="1261"/>
      <c r="R6" s="1261"/>
      <c r="S6" s="1261"/>
      <c r="T6" s="1261"/>
      <c r="U6" s="1261"/>
      <c r="V6" s="1261"/>
      <c r="W6" s="1261"/>
      <c r="X6" s="1261"/>
      <c r="Y6" s="1261"/>
      <c r="Z6" s="1261"/>
      <c r="AA6" s="1261"/>
      <c r="AB6" s="1261"/>
      <c r="AC6" s="1261"/>
      <c r="AD6" s="1261"/>
      <c r="AE6" s="1261"/>
      <c r="AF6" s="1261"/>
      <c r="AG6" s="1261"/>
      <c r="AH6" s="1261"/>
      <c r="AI6" s="1261"/>
      <c r="AJ6" s="1261"/>
      <c r="AK6" s="1261"/>
      <c r="AL6" s="1261"/>
      <c r="AM6" s="1261"/>
      <c r="AN6" s="1261"/>
      <c r="AO6" s="1261"/>
      <c r="AP6" s="1261"/>
      <c r="AQ6" s="1261"/>
      <c r="AR6" s="1261"/>
      <c r="AS6" s="1261"/>
      <c r="AT6" s="1261"/>
      <c r="AU6" s="1261"/>
      <c r="AV6" s="1261"/>
      <c r="AW6" s="1261"/>
      <c r="AX6" s="1261"/>
      <c r="AY6" s="1261"/>
      <c r="AZ6" s="1261"/>
      <c r="BA6" s="1261"/>
      <c r="BB6" s="1261"/>
      <c r="BC6" s="1261"/>
      <c r="BD6" s="1261"/>
      <c r="BE6" s="1261"/>
      <c r="BF6" s="1261"/>
      <c r="BG6" s="1261"/>
      <c r="BH6" s="1261"/>
      <c r="BI6" s="1261"/>
      <c r="BJ6" s="1261"/>
      <c r="BK6" s="1261"/>
      <c r="BL6" s="1261"/>
      <c r="BM6" s="1261"/>
      <c r="BN6" s="1261"/>
      <c r="BO6" s="1261"/>
      <c r="BP6" s="1261"/>
      <c r="BQ6" s="1261"/>
      <c r="BR6" s="1261"/>
      <c r="BS6" s="1261"/>
      <c r="BT6" s="1261"/>
      <c r="BU6" s="1261"/>
      <c r="BV6" s="1261"/>
      <c r="BW6" s="1261"/>
      <c r="BX6" s="1261"/>
      <c r="BY6" s="1261"/>
      <c r="BZ6" s="1261"/>
      <c r="CA6" s="1261"/>
      <c r="CB6" s="1261"/>
      <c r="CC6" s="1261"/>
      <c r="CD6" s="1261"/>
      <c r="CE6" s="1261"/>
      <c r="CF6" s="1261"/>
      <c r="CG6" s="1261"/>
      <c r="CH6" s="1261"/>
      <c r="CI6" s="1261"/>
      <c r="CJ6" s="1261"/>
      <c r="CK6" s="1261"/>
      <c r="CL6" s="1261"/>
      <c r="CM6" s="1261"/>
      <c r="CN6" s="1261"/>
      <c r="CO6" s="1261"/>
      <c r="CP6" s="1261"/>
      <c r="CQ6" s="1261"/>
      <c r="CR6" s="1261"/>
      <c r="CS6" s="1261"/>
      <c r="CT6" s="1261"/>
      <c r="CU6" s="1261"/>
      <c r="CV6" s="1261"/>
      <c r="CW6" s="1261"/>
      <c r="CX6" s="1261"/>
      <c r="CY6" s="1261"/>
      <c r="CZ6" s="1261"/>
      <c r="DA6" s="1261"/>
      <c r="DB6" s="1261"/>
      <c r="DC6" s="1261"/>
      <c r="DD6" s="1261"/>
      <c r="DE6" s="1261"/>
    </row>
    <row r="7" spans="1:109" s="250" customFormat="1" ht="13.5" x14ac:dyDescent="0.15">
      <c r="A7" s="1261"/>
      <c r="B7" s="1261"/>
      <c r="C7" s="1261"/>
      <c r="D7" s="1261"/>
      <c r="E7" s="1261"/>
      <c r="F7" s="1261"/>
      <c r="G7" s="1261"/>
      <c r="H7" s="1261"/>
      <c r="I7" s="1261"/>
      <c r="J7" s="1261"/>
      <c r="K7" s="1261"/>
      <c r="L7" s="1261"/>
      <c r="M7" s="1261"/>
      <c r="N7" s="1261"/>
      <c r="O7" s="1261"/>
      <c r="P7" s="1261"/>
      <c r="Q7" s="1261"/>
      <c r="R7" s="1261"/>
      <c r="S7" s="1261"/>
      <c r="T7" s="1261"/>
      <c r="U7" s="1261"/>
      <c r="V7" s="1261"/>
      <c r="W7" s="1261"/>
      <c r="X7" s="1261"/>
      <c r="Y7" s="1261"/>
      <c r="Z7" s="1261"/>
      <c r="AA7" s="1261"/>
      <c r="AB7" s="1261"/>
      <c r="AC7" s="1261"/>
      <c r="AD7" s="1261"/>
      <c r="AE7" s="1261"/>
      <c r="AF7" s="1261"/>
      <c r="AG7" s="1261"/>
      <c r="AH7" s="1261"/>
      <c r="AI7" s="1261"/>
      <c r="AJ7" s="1261"/>
      <c r="AK7" s="1261"/>
      <c r="AL7" s="1261"/>
      <c r="AM7" s="1261"/>
      <c r="AN7" s="1261"/>
      <c r="AO7" s="1261"/>
      <c r="AP7" s="1261"/>
      <c r="AQ7" s="1261"/>
      <c r="AR7" s="1261"/>
      <c r="AS7" s="1261"/>
      <c r="AT7" s="1261"/>
      <c r="AU7" s="1261"/>
      <c r="AV7" s="1261"/>
      <c r="AW7" s="1261"/>
      <c r="AX7" s="1261"/>
      <c r="AY7" s="1261"/>
      <c r="AZ7" s="1261"/>
      <c r="BA7" s="1261"/>
      <c r="BB7" s="1261"/>
      <c r="BC7" s="1261"/>
      <c r="BD7" s="1261"/>
      <c r="BE7" s="1261"/>
      <c r="BF7" s="1261"/>
      <c r="BG7" s="1261"/>
      <c r="BH7" s="1261"/>
      <c r="BI7" s="1261"/>
      <c r="BJ7" s="1261"/>
      <c r="BK7" s="1261"/>
      <c r="BL7" s="1261"/>
      <c r="BM7" s="1261"/>
      <c r="BN7" s="1261"/>
      <c r="BO7" s="1261"/>
      <c r="BP7" s="1261"/>
      <c r="BQ7" s="1261"/>
      <c r="BR7" s="1261"/>
      <c r="BS7" s="1261"/>
      <c r="BT7" s="1261"/>
      <c r="BU7" s="1261"/>
      <c r="BV7" s="1261"/>
      <c r="BW7" s="1261"/>
      <c r="BX7" s="1261"/>
      <c r="BY7" s="1261"/>
      <c r="BZ7" s="1261"/>
      <c r="CA7" s="1261"/>
      <c r="CB7" s="1261"/>
      <c r="CC7" s="1261"/>
      <c r="CD7" s="1261"/>
      <c r="CE7" s="1261"/>
      <c r="CF7" s="1261"/>
      <c r="CG7" s="1261"/>
      <c r="CH7" s="1261"/>
      <c r="CI7" s="1261"/>
      <c r="CJ7" s="1261"/>
      <c r="CK7" s="1261"/>
      <c r="CL7" s="1261"/>
      <c r="CM7" s="1261"/>
      <c r="CN7" s="1261"/>
      <c r="CO7" s="1261"/>
      <c r="CP7" s="1261"/>
      <c r="CQ7" s="1261"/>
      <c r="CR7" s="1261"/>
      <c r="CS7" s="1261"/>
      <c r="CT7" s="1261"/>
      <c r="CU7" s="1261"/>
      <c r="CV7" s="1261"/>
      <c r="CW7" s="1261"/>
      <c r="CX7" s="1261"/>
      <c r="CY7" s="1261"/>
      <c r="CZ7" s="1261"/>
      <c r="DA7" s="1261"/>
      <c r="DB7" s="1261"/>
      <c r="DC7" s="1261"/>
      <c r="DD7" s="1261"/>
      <c r="DE7" s="1261"/>
    </row>
    <row r="8" spans="1:109" s="250" customFormat="1" ht="13.5" x14ac:dyDescent="0.15">
      <c r="A8" s="1261"/>
      <c r="B8" s="1261"/>
      <c r="C8" s="1261"/>
      <c r="D8" s="1261"/>
      <c r="E8" s="1261"/>
      <c r="F8" s="1261"/>
      <c r="G8" s="1261"/>
      <c r="H8" s="1261"/>
      <c r="I8" s="1261"/>
      <c r="J8" s="1261"/>
      <c r="K8" s="1261"/>
      <c r="L8" s="1261"/>
      <c r="M8" s="1261"/>
      <c r="N8" s="1261"/>
      <c r="O8" s="1261"/>
      <c r="P8" s="1261"/>
      <c r="Q8" s="1261"/>
      <c r="R8" s="1261"/>
      <c r="S8" s="1261"/>
      <c r="T8" s="1261"/>
      <c r="U8" s="1261"/>
      <c r="V8" s="1261"/>
      <c r="W8" s="1261"/>
      <c r="X8" s="1261"/>
      <c r="Y8" s="1261"/>
      <c r="Z8" s="1261"/>
      <c r="AA8" s="1261"/>
      <c r="AB8" s="1261"/>
      <c r="AC8" s="1261"/>
      <c r="AD8" s="1261"/>
      <c r="AE8" s="1261"/>
      <c r="AF8" s="1261"/>
      <c r="AG8" s="1261"/>
      <c r="AH8" s="1261"/>
      <c r="AI8" s="1261"/>
      <c r="AJ8" s="1261"/>
      <c r="AK8" s="1261"/>
      <c r="AL8" s="1261"/>
      <c r="AM8" s="1261"/>
      <c r="AN8" s="1261"/>
      <c r="AO8" s="1261"/>
      <c r="AP8" s="1261"/>
      <c r="AQ8" s="1261"/>
      <c r="AR8" s="1261"/>
      <c r="AS8" s="1261"/>
      <c r="AT8" s="1261"/>
      <c r="AU8" s="1261"/>
      <c r="AV8" s="1261"/>
      <c r="AW8" s="1261"/>
      <c r="AX8" s="1261"/>
      <c r="AY8" s="1261"/>
      <c r="AZ8" s="1261"/>
      <c r="BA8" s="1261"/>
      <c r="BB8" s="1261"/>
      <c r="BC8" s="1261"/>
      <c r="BD8" s="1261"/>
      <c r="BE8" s="1261"/>
      <c r="BF8" s="1261"/>
      <c r="BG8" s="1261"/>
      <c r="BH8" s="1261"/>
      <c r="BI8" s="1261"/>
      <c r="BJ8" s="1261"/>
      <c r="BK8" s="1261"/>
      <c r="BL8" s="1261"/>
      <c r="BM8" s="1261"/>
      <c r="BN8" s="1261"/>
      <c r="BO8" s="1261"/>
      <c r="BP8" s="1261"/>
      <c r="BQ8" s="1261"/>
      <c r="BR8" s="1261"/>
      <c r="BS8" s="1261"/>
      <c r="BT8" s="1261"/>
      <c r="BU8" s="1261"/>
      <c r="BV8" s="1261"/>
      <c r="BW8" s="1261"/>
      <c r="BX8" s="1261"/>
      <c r="BY8" s="1261"/>
      <c r="BZ8" s="1261"/>
      <c r="CA8" s="1261"/>
      <c r="CB8" s="1261"/>
      <c r="CC8" s="1261"/>
      <c r="CD8" s="1261"/>
      <c r="CE8" s="1261"/>
      <c r="CF8" s="1261"/>
      <c r="CG8" s="1261"/>
      <c r="CH8" s="1261"/>
      <c r="CI8" s="1261"/>
      <c r="CJ8" s="1261"/>
      <c r="CK8" s="1261"/>
      <c r="CL8" s="1261"/>
      <c r="CM8" s="1261"/>
      <c r="CN8" s="1261"/>
      <c r="CO8" s="1261"/>
      <c r="CP8" s="1261"/>
      <c r="CQ8" s="1261"/>
      <c r="CR8" s="1261"/>
      <c r="CS8" s="1261"/>
      <c r="CT8" s="1261"/>
      <c r="CU8" s="1261"/>
      <c r="CV8" s="1261"/>
      <c r="CW8" s="1261"/>
      <c r="CX8" s="1261"/>
      <c r="CY8" s="1261"/>
      <c r="CZ8" s="1261"/>
      <c r="DA8" s="1261"/>
      <c r="DB8" s="1261"/>
      <c r="DC8" s="1261"/>
      <c r="DD8" s="1261"/>
      <c r="DE8" s="1261"/>
    </row>
    <row r="9" spans="1:109" s="250" customFormat="1" ht="13.5" x14ac:dyDescent="0.15">
      <c r="A9" s="1261"/>
      <c r="B9" s="1261"/>
      <c r="C9" s="1261"/>
      <c r="D9" s="1261"/>
      <c r="E9" s="1261"/>
      <c r="F9" s="1261"/>
      <c r="G9" s="1261"/>
      <c r="H9" s="1261"/>
      <c r="I9" s="1261"/>
      <c r="J9" s="1261"/>
      <c r="K9" s="1261"/>
      <c r="L9" s="1261"/>
      <c r="M9" s="1261"/>
      <c r="N9" s="1261"/>
      <c r="O9" s="1261"/>
      <c r="P9" s="1261"/>
      <c r="Q9" s="1261"/>
      <c r="R9" s="1261"/>
      <c r="S9" s="1261"/>
      <c r="T9" s="1261"/>
      <c r="U9" s="1261"/>
      <c r="V9" s="1261"/>
      <c r="W9" s="1261"/>
      <c r="X9" s="1261"/>
      <c r="Y9" s="1261"/>
      <c r="Z9" s="1261"/>
      <c r="AA9" s="1261"/>
      <c r="AB9" s="1261"/>
      <c r="AC9" s="1261"/>
      <c r="AD9" s="1261"/>
      <c r="AE9" s="1261"/>
      <c r="AF9" s="1261"/>
      <c r="AG9" s="1261"/>
      <c r="AH9" s="1261"/>
      <c r="AI9" s="1261"/>
      <c r="AJ9" s="1261"/>
      <c r="AK9" s="1261"/>
      <c r="AL9" s="1261"/>
      <c r="AM9" s="1261"/>
      <c r="AN9" s="1261"/>
      <c r="AO9" s="1261"/>
      <c r="AP9" s="1261"/>
      <c r="AQ9" s="1261"/>
      <c r="AR9" s="1261"/>
      <c r="AS9" s="1261"/>
      <c r="AT9" s="1261"/>
      <c r="AU9" s="1261"/>
      <c r="AV9" s="1261"/>
      <c r="AW9" s="1261"/>
      <c r="AX9" s="1261"/>
      <c r="AY9" s="1261"/>
      <c r="AZ9" s="1261"/>
      <c r="BA9" s="1261"/>
      <c r="BB9" s="1261"/>
      <c r="BC9" s="1261"/>
      <c r="BD9" s="1261"/>
      <c r="BE9" s="1261"/>
      <c r="BF9" s="1261"/>
      <c r="BG9" s="1261"/>
      <c r="BH9" s="1261"/>
      <c r="BI9" s="1261"/>
      <c r="BJ9" s="1261"/>
      <c r="BK9" s="1261"/>
      <c r="BL9" s="1261"/>
      <c r="BM9" s="1261"/>
      <c r="BN9" s="1261"/>
      <c r="BO9" s="1261"/>
      <c r="BP9" s="1261"/>
      <c r="BQ9" s="1261"/>
      <c r="BR9" s="1261"/>
      <c r="BS9" s="1261"/>
      <c r="BT9" s="1261"/>
      <c r="BU9" s="1261"/>
      <c r="BV9" s="1261"/>
      <c r="BW9" s="1261"/>
      <c r="BX9" s="1261"/>
      <c r="BY9" s="1261"/>
      <c r="BZ9" s="1261"/>
      <c r="CA9" s="1261"/>
      <c r="CB9" s="1261"/>
      <c r="CC9" s="1261"/>
      <c r="CD9" s="1261"/>
      <c r="CE9" s="1261"/>
      <c r="CF9" s="1261"/>
      <c r="CG9" s="1261"/>
      <c r="CH9" s="1261"/>
      <c r="CI9" s="1261"/>
      <c r="CJ9" s="1261"/>
      <c r="CK9" s="1261"/>
      <c r="CL9" s="1261"/>
      <c r="CM9" s="1261"/>
      <c r="CN9" s="1261"/>
      <c r="CO9" s="1261"/>
      <c r="CP9" s="1261"/>
      <c r="CQ9" s="1261"/>
      <c r="CR9" s="1261"/>
      <c r="CS9" s="1261"/>
      <c r="CT9" s="1261"/>
      <c r="CU9" s="1261"/>
      <c r="CV9" s="1261"/>
      <c r="CW9" s="1261"/>
      <c r="CX9" s="1261"/>
      <c r="CY9" s="1261"/>
      <c r="CZ9" s="1261"/>
      <c r="DA9" s="1261"/>
      <c r="DB9" s="1261"/>
      <c r="DC9" s="1261"/>
      <c r="DD9" s="1261"/>
      <c r="DE9" s="1261"/>
    </row>
    <row r="10" spans="1:109" s="250" customFormat="1" ht="13.5" x14ac:dyDescent="0.15">
      <c r="A10" s="1261"/>
      <c r="B10" s="1261"/>
      <c r="C10" s="1261"/>
      <c r="D10" s="1261"/>
      <c r="E10" s="1261"/>
      <c r="F10" s="1261"/>
      <c r="G10" s="1261"/>
      <c r="H10" s="1261"/>
      <c r="I10" s="1261"/>
      <c r="J10" s="1261"/>
      <c r="K10" s="1261"/>
      <c r="L10" s="1261"/>
      <c r="M10" s="1261"/>
      <c r="N10" s="1261"/>
      <c r="O10" s="1261"/>
      <c r="P10" s="1261"/>
      <c r="Q10" s="1261"/>
      <c r="R10" s="1261"/>
      <c r="S10" s="1261"/>
      <c r="T10" s="1261"/>
      <c r="U10" s="1261"/>
      <c r="V10" s="1261"/>
      <c r="W10" s="1261"/>
      <c r="X10" s="1261"/>
      <c r="Y10" s="1261"/>
      <c r="Z10" s="1261"/>
      <c r="AA10" s="1261"/>
      <c r="AB10" s="1261"/>
      <c r="AC10" s="1261"/>
      <c r="AD10" s="1261"/>
      <c r="AE10" s="1261"/>
      <c r="AF10" s="1261"/>
      <c r="AG10" s="1261"/>
      <c r="AH10" s="1261"/>
      <c r="AI10" s="1261"/>
      <c r="AJ10" s="1261"/>
      <c r="AK10" s="1261"/>
      <c r="AL10" s="1261"/>
      <c r="AM10" s="1261"/>
      <c r="AN10" s="1261"/>
      <c r="AO10" s="1261"/>
      <c r="AP10" s="1261"/>
      <c r="AQ10" s="1261"/>
      <c r="AR10" s="1261"/>
      <c r="AS10" s="1261"/>
      <c r="AT10" s="1261"/>
      <c r="AU10" s="1261"/>
      <c r="AV10" s="1261"/>
      <c r="AW10" s="1261"/>
      <c r="AX10" s="1261"/>
      <c r="AY10" s="1261"/>
      <c r="AZ10" s="1261"/>
      <c r="BA10" s="1261"/>
      <c r="BB10" s="1261"/>
      <c r="BC10" s="1261"/>
      <c r="BD10" s="1261"/>
      <c r="BE10" s="1261"/>
      <c r="BF10" s="1261"/>
      <c r="BG10" s="1261"/>
      <c r="BH10" s="1261"/>
      <c r="BI10" s="1261"/>
      <c r="BJ10" s="1261"/>
      <c r="BK10" s="1261"/>
      <c r="BL10" s="1261"/>
      <c r="BM10" s="1261"/>
      <c r="BN10" s="1261"/>
      <c r="BO10" s="1261"/>
      <c r="BP10" s="1261"/>
      <c r="BQ10" s="1261"/>
      <c r="BR10" s="1261"/>
      <c r="BS10" s="1261"/>
      <c r="BT10" s="1261"/>
      <c r="BU10" s="1261"/>
      <c r="BV10" s="1261"/>
      <c r="BW10" s="1261"/>
      <c r="BX10" s="1261"/>
      <c r="BY10" s="1261"/>
      <c r="BZ10" s="1261"/>
      <c r="CA10" s="1261"/>
      <c r="CB10" s="1261"/>
      <c r="CC10" s="1261"/>
      <c r="CD10" s="1261"/>
      <c r="CE10" s="1261"/>
      <c r="CF10" s="1261"/>
      <c r="CG10" s="1261"/>
      <c r="CH10" s="1261"/>
      <c r="CI10" s="1261"/>
      <c r="CJ10" s="1261"/>
      <c r="CK10" s="1261"/>
      <c r="CL10" s="1261"/>
      <c r="CM10" s="1261"/>
      <c r="CN10" s="1261"/>
      <c r="CO10" s="1261"/>
      <c r="CP10" s="1261"/>
      <c r="CQ10" s="1261"/>
      <c r="CR10" s="1261"/>
      <c r="CS10" s="1261"/>
      <c r="CT10" s="1261"/>
      <c r="CU10" s="1261"/>
      <c r="CV10" s="1261"/>
      <c r="CW10" s="1261"/>
      <c r="CX10" s="1261"/>
      <c r="CY10" s="1261"/>
      <c r="CZ10" s="1261"/>
      <c r="DA10" s="1261"/>
      <c r="DB10" s="1261"/>
      <c r="DC10" s="1261"/>
      <c r="DD10" s="1261"/>
      <c r="DE10" s="1261"/>
    </row>
    <row r="11" spans="1:109" s="250" customFormat="1" ht="13.5" x14ac:dyDescent="0.15">
      <c r="A11" s="1261"/>
      <c r="B11" s="1261"/>
      <c r="C11" s="1261"/>
      <c r="D11" s="1261"/>
      <c r="E11" s="1261"/>
      <c r="F11" s="1261"/>
      <c r="G11" s="1261"/>
      <c r="H11" s="1261"/>
      <c r="I11" s="1261"/>
      <c r="J11" s="1261"/>
      <c r="K11" s="1261"/>
      <c r="L11" s="1261"/>
      <c r="M11" s="1261"/>
      <c r="N11" s="1261"/>
      <c r="O11" s="1261"/>
      <c r="P11" s="1261"/>
      <c r="Q11" s="1261"/>
      <c r="R11" s="1261"/>
      <c r="S11" s="1261"/>
      <c r="T11" s="1261"/>
      <c r="U11" s="1261"/>
      <c r="V11" s="1261"/>
      <c r="W11" s="1261"/>
      <c r="X11" s="1261"/>
      <c r="Y11" s="1261"/>
      <c r="Z11" s="1261"/>
      <c r="AA11" s="1261"/>
      <c r="AB11" s="1261"/>
      <c r="AC11" s="1261"/>
      <c r="AD11" s="1261"/>
      <c r="AE11" s="1261"/>
      <c r="AF11" s="1261"/>
      <c r="AG11" s="1261"/>
      <c r="AH11" s="1261"/>
      <c r="AI11" s="1261"/>
      <c r="AJ11" s="1261"/>
      <c r="AK11" s="1261"/>
      <c r="AL11" s="1261"/>
      <c r="AM11" s="1261"/>
      <c r="AN11" s="1261"/>
      <c r="AO11" s="1261"/>
      <c r="AP11" s="1261"/>
      <c r="AQ11" s="1261"/>
      <c r="AR11" s="1261"/>
      <c r="AS11" s="1261"/>
      <c r="AT11" s="1261"/>
      <c r="AU11" s="1261"/>
      <c r="AV11" s="1261"/>
      <c r="AW11" s="1261"/>
      <c r="AX11" s="1261"/>
      <c r="AY11" s="1261"/>
      <c r="AZ11" s="1261"/>
      <c r="BA11" s="1261"/>
      <c r="BB11" s="1261"/>
      <c r="BC11" s="1261"/>
      <c r="BD11" s="1261"/>
      <c r="BE11" s="1261"/>
      <c r="BF11" s="1261"/>
      <c r="BG11" s="1261"/>
      <c r="BH11" s="1261"/>
      <c r="BI11" s="1261"/>
      <c r="BJ11" s="1261"/>
      <c r="BK11" s="1261"/>
      <c r="BL11" s="1261"/>
      <c r="BM11" s="1261"/>
      <c r="BN11" s="1261"/>
      <c r="BO11" s="1261"/>
      <c r="BP11" s="1261"/>
      <c r="BQ11" s="1261"/>
      <c r="BR11" s="1261"/>
      <c r="BS11" s="1261"/>
      <c r="BT11" s="1261"/>
      <c r="BU11" s="1261"/>
      <c r="BV11" s="1261"/>
      <c r="BW11" s="1261"/>
      <c r="BX11" s="1261"/>
      <c r="BY11" s="1261"/>
      <c r="BZ11" s="1261"/>
      <c r="CA11" s="1261"/>
      <c r="CB11" s="1261"/>
      <c r="CC11" s="1261"/>
      <c r="CD11" s="1261"/>
      <c r="CE11" s="1261"/>
      <c r="CF11" s="1261"/>
      <c r="CG11" s="1261"/>
      <c r="CH11" s="1261"/>
      <c r="CI11" s="1261"/>
      <c r="CJ11" s="1261"/>
      <c r="CK11" s="1261"/>
      <c r="CL11" s="1261"/>
      <c r="CM11" s="1261"/>
      <c r="CN11" s="1261"/>
      <c r="CO11" s="1261"/>
      <c r="CP11" s="1261"/>
      <c r="CQ11" s="1261"/>
      <c r="CR11" s="1261"/>
      <c r="CS11" s="1261"/>
      <c r="CT11" s="1261"/>
      <c r="CU11" s="1261"/>
      <c r="CV11" s="1261"/>
      <c r="CW11" s="1261"/>
      <c r="CX11" s="1261"/>
      <c r="CY11" s="1261"/>
      <c r="CZ11" s="1261"/>
      <c r="DA11" s="1261"/>
      <c r="DB11" s="1261"/>
      <c r="DC11" s="1261"/>
      <c r="DD11" s="1261"/>
      <c r="DE11" s="1261"/>
    </row>
    <row r="12" spans="1:109" s="250" customFormat="1" ht="13.5" x14ac:dyDescent="0.15">
      <c r="A12" s="1261"/>
      <c r="B12" s="1261"/>
      <c r="C12" s="1261"/>
      <c r="D12" s="1261"/>
      <c r="E12" s="1261"/>
      <c r="F12" s="1261"/>
      <c r="G12" s="1261"/>
      <c r="H12" s="1261"/>
      <c r="I12" s="1261"/>
      <c r="J12" s="1261"/>
      <c r="K12" s="1261"/>
      <c r="L12" s="1261"/>
      <c r="M12" s="1261"/>
      <c r="N12" s="1261"/>
      <c r="O12" s="1261"/>
      <c r="P12" s="1261"/>
      <c r="Q12" s="1261"/>
      <c r="R12" s="1261"/>
      <c r="S12" s="1261"/>
      <c r="T12" s="1261"/>
      <c r="U12" s="1261"/>
      <c r="V12" s="1261"/>
      <c r="W12" s="1261"/>
      <c r="X12" s="1261"/>
      <c r="Y12" s="1261"/>
      <c r="Z12" s="1261"/>
      <c r="AA12" s="1261"/>
      <c r="AB12" s="1261"/>
      <c r="AC12" s="1261"/>
      <c r="AD12" s="1261"/>
      <c r="AE12" s="1261"/>
      <c r="AF12" s="1261"/>
      <c r="AG12" s="1261"/>
      <c r="AH12" s="1261"/>
      <c r="AI12" s="1261"/>
      <c r="AJ12" s="1261"/>
      <c r="AK12" s="1261"/>
      <c r="AL12" s="1261"/>
      <c r="AM12" s="1261"/>
      <c r="AN12" s="1261"/>
      <c r="AO12" s="1261"/>
      <c r="AP12" s="1261"/>
      <c r="AQ12" s="1261"/>
      <c r="AR12" s="1261"/>
      <c r="AS12" s="1261"/>
      <c r="AT12" s="1261"/>
      <c r="AU12" s="1261"/>
      <c r="AV12" s="1261"/>
      <c r="AW12" s="1261"/>
      <c r="AX12" s="1261"/>
      <c r="AY12" s="1261"/>
      <c r="AZ12" s="1261"/>
      <c r="BA12" s="1261"/>
      <c r="BB12" s="1261"/>
      <c r="BC12" s="1261"/>
      <c r="BD12" s="1261"/>
      <c r="BE12" s="1261"/>
      <c r="BF12" s="1261"/>
      <c r="BG12" s="1261"/>
      <c r="BH12" s="1261"/>
      <c r="BI12" s="1261"/>
      <c r="BJ12" s="1261"/>
      <c r="BK12" s="1261"/>
      <c r="BL12" s="1261"/>
      <c r="BM12" s="1261"/>
      <c r="BN12" s="1261"/>
      <c r="BO12" s="1261"/>
      <c r="BP12" s="1261"/>
      <c r="BQ12" s="1261"/>
      <c r="BR12" s="1261"/>
      <c r="BS12" s="1261"/>
      <c r="BT12" s="1261"/>
      <c r="BU12" s="1261"/>
      <c r="BV12" s="1261"/>
      <c r="BW12" s="1261"/>
      <c r="BX12" s="1261"/>
      <c r="BY12" s="1261"/>
      <c r="BZ12" s="1261"/>
      <c r="CA12" s="1261"/>
      <c r="CB12" s="1261"/>
      <c r="CC12" s="1261"/>
      <c r="CD12" s="1261"/>
      <c r="CE12" s="1261"/>
      <c r="CF12" s="1261"/>
      <c r="CG12" s="1261"/>
      <c r="CH12" s="1261"/>
      <c r="CI12" s="1261"/>
      <c r="CJ12" s="1261"/>
      <c r="CK12" s="1261"/>
      <c r="CL12" s="1261"/>
      <c r="CM12" s="1261"/>
      <c r="CN12" s="1261"/>
      <c r="CO12" s="1261"/>
      <c r="CP12" s="1261"/>
      <c r="CQ12" s="1261"/>
      <c r="CR12" s="1261"/>
      <c r="CS12" s="1261"/>
      <c r="CT12" s="1261"/>
      <c r="CU12" s="1261"/>
      <c r="CV12" s="1261"/>
      <c r="CW12" s="1261"/>
      <c r="CX12" s="1261"/>
      <c r="CY12" s="1261"/>
      <c r="CZ12" s="1261"/>
      <c r="DA12" s="1261"/>
      <c r="DB12" s="1261"/>
      <c r="DC12" s="1261"/>
      <c r="DD12" s="1261"/>
      <c r="DE12" s="1261"/>
    </row>
    <row r="13" spans="1:109" s="250" customFormat="1" ht="13.5" x14ac:dyDescent="0.15">
      <c r="A13" s="1261"/>
      <c r="B13" s="1261"/>
      <c r="C13" s="1261"/>
      <c r="D13" s="1261"/>
      <c r="E13" s="1261"/>
      <c r="F13" s="1261"/>
      <c r="G13" s="1261"/>
      <c r="H13" s="1261"/>
      <c r="I13" s="1261"/>
      <c r="J13" s="1261"/>
      <c r="K13" s="1261"/>
      <c r="L13" s="1261"/>
      <c r="M13" s="1261"/>
      <c r="N13" s="1261"/>
      <c r="O13" s="1261"/>
      <c r="P13" s="1261"/>
      <c r="Q13" s="1261"/>
      <c r="R13" s="1261"/>
      <c r="S13" s="1261"/>
      <c r="T13" s="1261"/>
      <c r="U13" s="1261"/>
      <c r="V13" s="1261"/>
      <c r="W13" s="1261"/>
      <c r="X13" s="1261"/>
      <c r="Y13" s="1261"/>
      <c r="Z13" s="1261"/>
      <c r="AA13" s="1261"/>
      <c r="AB13" s="1261"/>
      <c r="AC13" s="1261"/>
      <c r="AD13" s="1261"/>
      <c r="AE13" s="1261"/>
      <c r="AF13" s="1261"/>
      <c r="AG13" s="1261"/>
      <c r="AH13" s="1261"/>
      <c r="AI13" s="1261"/>
      <c r="AJ13" s="1261"/>
      <c r="AK13" s="1261"/>
      <c r="AL13" s="1261"/>
      <c r="AM13" s="1261"/>
      <c r="AN13" s="1261"/>
      <c r="AO13" s="1261"/>
      <c r="AP13" s="1261"/>
      <c r="AQ13" s="1261"/>
      <c r="AR13" s="1261"/>
      <c r="AS13" s="1261"/>
      <c r="AT13" s="1261"/>
      <c r="AU13" s="1261"/>
      <c r="AV13" s="1261"/>
      <c r="AW13" s="1261"/>
      <c r="AX13" s="1261"/>
      <c r="AY13" s="1261"/>
      <c r="AZ13" s="1261"/>
      <c r="BA13" s="1261"/>
      <c r="BB13" s="1261"/>
      <c r="BC13" s="1261"/>
      <c r="BD13" s="1261"/>
      <c r="BE13" s="1261"/>
      <c r="BF13" s="1261"/>
      <c r="BG13" s="1261"/>
      <c r="BH13" s="1261"/>
      <c r="BI13" s="1261"/>
      <c r="BJ13" s="1261"/>
      <c r="BK13" s="1261"/>
      <c r="BL13" s="1261"/>
      <c r="BM13" s="1261"/>
      <c r="BN13" s="1261"/>
      <c r="BO13" s="1261"/>
      <c r="BP13" s="1261"/>
      <c r="BQ13" s="1261"/>
      <c r="BR13" s="1261"/>
      <c r="BS13" s="1261"/>
      <c r="BT13" s="1261"/>
      <c r="BU13" s="1261"/>
      <c r="BV13" s="1261"/>
      <c r="BW13" s="1261"/>
      <c r="BX13" s="1261"/>
      <c r="BY13" s="1261"/>
      <c r="BZ13" s="1261"/>
      <c r="CA13" s="1261"/>
      <c r="CB13" s="1261"/>
      <c r="CC13" s="1261"/>
      <c r="CD13" s="1261"/>
      <c r="CE13" s="1261"/>
      <c r="CF13" s="1261"/>
      <c r="CG13" s="1261"/>
      <c r="CH13" s="1261"/>
      <c r="CI13" s="1261"/>
      <c r="CJ13" s="1261"/>
      <c r="CK13" s="1261"/>
      <c r="CL13" s="1261"/>
      <c r="CM13" s="1261"/>
      <c r="CN13" s="1261"/>
      <c r="CO13" s="1261"/>
      <c r="CP13" s="1261"/>
      <c r="CQ13" s="1261"/>
      <c r="CR13" s="1261"/>
      <c r="CS13" s="1261"/>
      <c r="CT13" s="1261"/>
      <c r="CU13" s="1261"/>
      <c r="CV13" s="1261"/>
      <c r="CW13" s="1261"/>
      <c r="CX13" s="1261"/>
      <c r="CY13" s="1261"/>
      <c r="CZ13" s="1261"/>
      <c r="DA13" s="1261"/>
      <c r="DB13" s="1261"/>
      <c r="DC13" s="1261"/>
      <c r="DD13" s="1261"/>
      <c r="DE13" s="1261"/>
    </row>
    <row r="14" spans="1:109" s="250" customFormat="1" ht="13.5" x14ac:dyDescent="0.15">
      <c r="A14" s="1261"/>
      <c r="B14" s="1261"/>
      <c r="C14" s="1261"/>
      <c r="D14" s="1261"/>
      <c r="E14" s="1261"/>
      <c r="F14" s="1261"/>
      <c r="G14" s="1261"/>
      <c r="H14" s="1261"/>
      <c r="I14" s="1261"/>
      <c r="J14" s="1261"/>
      <c r="K14" s="1261"/>
      <c r="L14" s="1261"/>
      <c r="M14" s="1261"/>
      <c r="N14" s="1261"/>
      <c r="O14" s="1261"/>
      <c r="P14" s="1261"/>
      <c r="Q14" s="1261"/>
      <c r="R14" s="1261"/>
      <c r="S14" s="1261"/>
      <c r="T14" s="1261"/>
      <c r="U14" s="1261"/>
      <c r="V14" s="1261"/>
      <c r="W14" s="1261"/>
      <c r="X14" s="1261"/>
      <c r="Y14" s="1261"/>
      <c r="Z14" s="1261"/>
      <c r="AA14" s="1261"/>
      <c r="AB14" s="1261"/>
      <c r="AC14" s="1261"/>
      <c r="AD14" s="1261"/>
      <c r="AE14" s="1261"/>
      <c r="AF14" s="1261"/>
      <c r="AG14" s="1261"/>
      <c r="AH14" s="1261"/>
      <c r="AI14" s="1261"/>
      <c r="AJ14" s="1261"/>
      <c r="AK14" s="1261"/>
      <c r="AL14" s="1261"/>
      <c r="AM14" s="1261"/>
      <c r="AN14" s="1261"/>
      <c r="AO14" s="1261"/>
      <c r="AP14" s="1261"/>
      <c r="AQ14" s="1261"/>
      <c r="AR14" s="1261"/>
      <c r="AS14" s="1261"/>
      <c r="AT14" s="1261"/>
      <c r="AU14" s="1261"/>
      <c r="AV14" s="1261"/>
      <c r="AW14" s="1261"/>
      <c r="AX14" s="1261"/>
      <c r="AY14" s="1261"/>
      <c r="AZ14" s="1261"/>
      <c r="BA14" s="1261"/>
      <c r="BB14" s="1261"/>
      <c r="BC14" s="1261"/>
      <c r="BD14" s="1261"/>
      <c r="BE14" s="1261"/>
      <c r="BF14" s="1261"/>
      <c r="BG14" s="1261"/>
      <c r="BH14" s="1261"/>
      <c r="BI14" s="1261"/>
      <c r="BJ14" s="1261"/>
      <c r="BK14" s="1261"/>
      <c r="BL14" s="1261"/>
      <c r="BM14" s="1261"/>
      <c r="BN14" s="1261"/>
      <c r="BO14" s="1261"/>
      <c r="BP14" s="1261"/>
      <c r="BQ14" s="1261"/>
      <c r="BR14" s="1261"/>
      <c r="BS14" s="1261"/>
      <c r="BT14" s="1261"/>
      <c r="BU14" s="1261"/>
      <c r="BV14" s="1261"/>
      <c r="BW14" s="1261"/>
      <c r="BX14" s="1261"/>
      <c r="BY14" s="1261"/>
      <c r="BZ14" s="1261"/>
      <c r="CA14" s="1261"/>
      <c r="CB14" s="1261"/>
      <c r="CC14" s="1261"/>
      <c r="CD14" s="1261"/>
      <c r="CE14" s="1261"/>
      <c r="CF14" s="1261"/>
      <c r="CG14" s="1261"/>
      <c r="CH14" s="1261"/>
      <c r="CI14" s="1261"/>
      <c r="CJ14" s="1261"/>
      <c r="CK14" s="1261"/>
      <c r="CL14" s="1261"/>
      <c r="CM14" s="1261"/>
      <c r="CN14" s="1261"/>
      <c r="CO14" s="1261"/>
      <c r="CP14" s="1261"/>
      <c r="CQ14" s="1261"/>
      <c r="CR14" s="1261"/>
      <c r="CS14" s="1261"/>
      <c r="CT14" s="1261"/>
      <c r="CU14" s="1261"/>
      <c r="CV14" s="1261"/>
      <c r="CW14" s="1261"/>
      <c r="CX14" s="1261"/>
      <c r="CY14" s="1261"/>
      <c r="CZ14" s="1261"/>
      <c r="DA14" s="1261"/>
      <c r="DB14" s="1261"/>
      <c r="DC14" s="1261"/>
      <c r="DD14" s="1261"/>
      <c r="DE14" s="1261"/>
    </row>
    <row r="15" spans="1:109" s="250" customFormat="1" ht="13.5" x14ac:dyDescent="0.15">
      <c r="A15" s="1206"/>
      <c r="B15" s="1261"/>
      <c r="C15" s="1261"/>
      <c r="D15" s="1261"/>
      <c r="E15" s="1261"/>
      <c r="F15" s="1261"/>
      <c r="G15" s="1261"/>
      <c r="H15" s="1261"/>
      <c r="I15" s="1261"/>
      <c r="J15" s="1261"/>
      <c r="K15" s="1261"/>
      <c r="L15" s="1261"/>
      <c r="M15" s="1261"/>
      <c r="N15" s="1261"/>
      <c r="O15" s="1261"/>
      <c r="P15" s="1261"/>
      <c r="Q15" s="1261"/>
      <c r="R15" s="1261"/>
      <c r="S15" s="1261"/>
      <c r="T15" s="1261"/>
      <c r="U15" s="1261"/>
      <c r="V15" s="1261"/>
      <c r="W15" s="1261"/>
      <c r="X15" s="1261"/>
      <c r="Y15" s="1261"/>
      <c r="Z15" s="1261"/>
      <c r="AA15" s="1261"/>
      <c r="AB15" s="1261"/>
      <c r="AC15" s="1261"/>
      <c r="AD15" s="1261"/>
      <c r="AE15" s="1261"/>
      <c r="AF15" s="1261"/>
      <c r="AG15" s="1261"/>
      <c r="AH15" s="1261"/>
      <c r="AI15" s="1261"/>
      <c r="AJ15" s="1261"/>
      <c r="AK15" s="1261"/>
      <c r="AL15" s="1261"/>
      <c r="AM15" s="1261"/>
      <c r="AN15" s="1261"/>
      <c r="AO15" s="1261"/>
      <c r="AP15" s="1261"/>
      <c r="AQ15" s="1261"/>
      <c r="AR15" s="1261"/>
      <c r="AS15" s="1261"/>
      <c r="AT15" s="1261"/>
      <c r="AU15" s="1261"/>
      <c r="AV15" s="1261"/>
      <c r="AW15" s="1261"/>
      <c r="AX15" s="1261"/>
      <c r="AY15" s="1261"/>
      <c r="AZ15" s="1261"/>
      <c r="BA15" s="1261"/>
      <c r="BB15" s="1261"/>
      <c r="BC15" s="1261"/>
      <c r="BD15" s="1261"/>
      <c r="BE15" s="1261"/>
      <c r="BF15" s="1261"/>
      <c r="BG15" s="1261"/>
      <c r="BH15" s="1261"/>
      <c r="BI15" s="1261"/>
      <c r="BJ15" s="1261"/>
      <c r="BK15" s="1261"/>
      <c r="BL15" s="1261"/>
      <c r="BM15" s="1261"/>
      <c r="BN15" s="1261"/>
      <c r="BO15" s="1261"/>
      <c r="BP15" s="1261"/>
      <c r="BQ15" s="1261"/>
      <c r="BR15" s="1261"/>
      <c r="BS15" s="1261"/>
      <c r="BT15" s="1261"/>
      <c r="BU15" s="1261"/>
      <c r="BV15" s="1261"/>
      <c r="BW15" s="1261"/>
      <c r="BX15" s="1261"/>
      <c r="BY15" s="1261"/>
      <c r="BZ15" s="1261"/>
      <c r="CA15" s="1261"/>
      <c r="CB15" s="1261"/>
      <c r="CC15" s="1261"/>
      <c r="CD15" s="1261"/>
      <c r="CE15" s="1261"/>
      <c r="CF15" s="1261"/>
      <c r="CG15" s="1261"/>
      <c r="CH15" s="1261"/>
      <c r="CI15" s="1261"/>
      <c r="CJ15" s="1261"/>
      <c r="CK15" s="1261"/>
      <c r="CL15" s="1261"/>
      <c r="CM15" s="1261"/>
      <c r="CN15" s="1261"/>
      <c r="CO15" s="1261"/>
      <c r="CP15" s="1261"/>
      <c r="CQ15" s="1261"/>
      <c r="CR15" s="1261"/>
      <c r="CS15" s="1261"/>
      <c r="CT15" s="1261"/>
      <c r="CU15" s="1261"/>
      <c r="CV15" s="1261"/>
      <c r="CW15" s="1261"/>
      <c r="CX15" s="1261"/>
      <c r="CY15" s="1261"/>
      <c r="CZ15" s="1261"/>
      <c r="DA15" s="1261"/>
      <c r="DB15" s="1261"/>
      <c r="DC15" s="1261"/>
      <c r="DD15" s="1261"/>
      <c r="DE15" s="1261"/>
    </row>
    <row r="16" spans="1:109" s="250" customFormat="1" ht="13.5" x14ac:dyDescent="0.15">
      <c r="A16" s="1206"/>
      <c r="B16" s="1261"/>
      <c r="C16" s="1261"/>
      <c r="D16" s="1261"/>
      <c r="E16" s="1261"/>
      <c r="F16" s="1261"/>
      <c r="G16" s="1261"/>
      <c r="H16" s="1261"/>
      <c r="I16" s="1261"/>
      <c r="J16" s="1261"/>
      <c r="K16" s="1261"/>
      <c r="L16" s="1261"/>
      <c r="M16" s="1261"/>
      <c r="N16" s="1261"/>
      <c r="O16" s="1261"/>
      <c r="P16" s="1261"/>
      <c r="Q16" s="1261"/>
      <c r="R16" s="1261"/>
      <c r="S16" s="1261"/>
      <c r="T16" s="1261"/>
      <c r="U16" s="1261"/>
      <c r="V16" s="1261"/>
      <c r="W16" s="1261"/>
      <c r="X16" s="1261"/>
      <c r="Y16" s="1261"/>
      <c r="Z16" s="1261"/>
      <c r="AA16" s="1261"/>
      <c r="AB16" s="1261"/>
      <c r="AC16" s="1261"/>
      <c r="AD16" s="1261"/>
      <c r="AE16" s="1261"/>
      <c r="AF16" s="1261"/>
      <c r="AG16" s="1261"/>
      <c r="AH16" s="1261"/>
      <c r="AI16" s="1261"/>
      <c r="AJ16" s="1261"/>
      <c r="AK16" s="1261"/>
      <c r="AL16" s="1261"/>
      <c r="AM16" s="1261"/>
      <c r="AN16" s="1261"/>
      <c r="AO16" s="1261"/>
      <c r="AP16" s="1261"/>
      <c r="AQ16" s="1261"/>
      <c r="AR16" s="1261"/>
      <c r="AS16" s="1261"/>
      <c r="AT16" s="1261"/>
      <c r="AU16" s="1261"/>
      <c r="AV16" s="1261"/>
      <c r="AW16" s="1261"/>
      <c r="AX16" s="1261"/>
      <c r="AY16" s="1261"/>
      <c r="AZ16" s="1261"/>
      <c r="BA16" s="1261"/>
      <c r="BB16" s="1261"/>
      <c r="BC16" s="1261"/>
      <c r="BD16" s="1261"/>
      <c r="BE16" s="1261"/>
      <c r="BF16" s="1261"/>
      <c r="BG16" s="1261"/>
      <c r="BH16" s="1261"/>
      <c r="BI16" s="1261"/>
      <c r="BJ16" s="1261"/>
      <c r="BK16" s="1261"/>
      <c r="BL16" s="1261"/>
      <c r="BM16" s="1261"/>
      <c r="BN16" s="1261"/>
      <c r="BO16" s="1261"/>
      <c r="BP16" s="1261"/>
      <c r="BQ16" s="1261"/>
      <c r="BR16" s="1261"/>
      <c r="BS16" s="1261"/>
      <c r="BT16" s="1261"/>
      <c r="BU16" s="1261"/>
      <c r="BV16" s="1261"/>
      <c r="BW16" s="1261"/>
      <c r="BX16" s="1261"/>
      <c r="BY16" s="1261"/>
      <c r="BZ16" s="1261"/>
      <c r="CA16" s="1261"/>
      <c r="CB16" s="1261"/>
      <c r="CC16" s="1261"/>
      <c r="CD16" s="1261"/>
      <c r="CE16" s="1261"/>
      <c r="CF16" s="1261"/>
      <c r="CG16" s="1261"/>
      <c r="CH16" s="1261"/>
      <c r="CI16" s="1261"/>
      <c r="CJ16" s="1261"/>
      <c r="CK16" s="1261"/>
      <c r="CL16" s="1261"/>
      <c r="CM16" s="1261"/>
      <c r="CN16" s="1261"/>
      <c r="CO16" s="1261"/>
      <c r="CP16" s="1261"/>
      <c r="CQ16" s="1261"/>
      <c r="CR16" s="1261"/>
      <c r="CS16" s="1261"/>
      <c r="CT16" s="1261"/>
      <c r="CU16" s="1261"/>
      <c r="CV16" s="1261"/>
      <c r="CW16" s="1261"/>
      <c r="CX16" s="1261"/>
      <c r="CY16" s="1261"/>
      <c r="CZ16" s="1261"/>
      <c r="DA16" s="1261"/>
      <c r="DB16" s="1261"/>
      <c r="DC16" s="1261"/>
      <c r="DD16" s="1261"/>
      <c r="DE16" s="1261"/>
    </row>
    <row r="17" spans="1:109" s="250" customFormat="1" ht="13.5" x14ac:dyDescent="0.15">
      <c r="A17" s="1206"/>
      <c r="B17" s="1261"/>
      <c r="C17" s="1261"/>
      <c r="D17" s="1261"/>
      <c r="E17" s="1261"/>
      <c r="F17" s="1261"/>
      <c r="G17" s="1261"/>
      <c r="H17" s="1261"/>
      <c r="I17" s="1261"/>
      <c r="J17" s="1261"/>
      <c r="K17" s="1261"/>
      <c r="L17" s="1261"/>
      <c r="M17" s="1261"/>
      <c r="N17" s="1261"/>
      <c r="O17" s="1261"/>
      <c r="P17" s="1261"/>
      <c r="Q17" s="1261"/>
      <c r="R17" s="1261"/>
      <c r="S17" s="1261"/>
      <c r="T17" s="1261"/>
      <c r="U17" s="1261"/>
      <c r="V17" s="1261"/>
      <c r="W17" s="1261"/>
      <c r="X17" s="1261"/>
      <c r="Y17" s="1261"/>
      <c r="Z17" s="1261"/>
      <c r="AA17" s="1261"/>
      <c r="AB17" s="1261"/>
      <c r="AC17" s="1261"/>
      <c r="AD17" s="1261"/>
      <c r="AE17" s="1261"/>
      <c r="AF17" s="1261"/>
      <c r="AG17" s="1261"/>
      <c r="AH17" s="1261"/>
      <c r="AI17" s="1261"/>
      <c r="AJ17" s="1261"/>
      <c r="AK17" s="1261"/>
      <c r="AL17" s="1261"/>
      <c r="AM17" s="1261"/>
      <c r="AN17" s="1261"/>
      <c r="AO17" s="1261"/>
      <c r="AP17" s="1261"/>
      <c r="AQ17" s="1261"/>
      <c r="AR17" s="1261"/>
      <c r="AS17" s="1261"/>
      <c r="AT17" s="1261"/>
      <c r="AU17" s="1261"/>
      <c r="AV17" s="1261"/>
      <c r="AW17" s="1261"/>
      <c r="AX17" s="1261"/>
      <c r="AY17" s="1261"/>
      <c r="AZ17" s="1261"/>
      <c r="BA17" s="1261"/>
      <c r="BB17" s="1261"/>
      <c r="BC17" s="1261"/>
      <c r="BD17" s="1261"/>
      <c r="BE17" s="1261"/>
      <c r="BF17" s="1261"/>
      <c r="BG17" s="1261"/>
      <c r="BH17" s="1261"/>
      <c r="BI17" s="1261"/>
      <c r="BJ17" s="1261"/>
      <c r="BK17" s="1261"/>
      <c r="BL17" s="1261"/>
      <c r="BM17" s="1261"/>
      <c r="BN17" s="1261"/>
      <c r="BO17" s="1261"/>
      <c r="BP17" s="1261"/>
      <c r="BQ17" s="1261"/>
      <c r="BR17" s="1261"/>
      <c r="BS17" s="1261"/>
      <c r="BT17" s="1261"/>
      <c r="BU17" s="1261"/>
      <c r="BV17" s="1261"/>
      <c r="BW17" s="1261"/>
      <c r="BX17" s="1261"/>
      <c r="BY17" s="1261"/>
      <c r="BZ17" s="1261"/>
      <c r="CA17" s="1261"/>
      <c r="CB17" s="1261"/>
      <c r="CC17" s="1261"/>
      <c r="CD17" s="1261"/>
      <c r="CE17" s="1261"/>
      <c r="CF17" s="1261"/>
      <c r="CG17" s="1261"/>
      <c r="CH17" s="1261"/>
      <c r="CI17" s="1261"/>
      <c r="CJ17" s="1261"/>
      <c r="CK17" s="1261"/>
      <c r="CL17" s="1261"/>
      <c r="CM17" s="1261"/>
      <c r="CN17" s="1261"/>
      <c r="CO17" s="1261"/>
      <c r="CP17" s="1261"/>
      <c r="CQ17" s="1261"/>
      <c r="CR17" s="1261"/>
      <c r="CS17" s="1261"/>
      <c r="CT17" s="1261"/>
      <c r="CU17" s="1261"/>
      <c r="CV17" s="1261"/>
      <c r="CW17" s="1261"/>
      <c r="CX17" s="1261"/>
      <c r="CY17" s="1261"/>
      <c r="CZ17" s="1261"/>
      <c r="DA17" s="1261"/>
      <c r="DB17" s="1261"/>
      <c r="DC17" s="1261"/>
      <c r="DD17" s="1261"/>
      <c r="DE17" s="1261"/>
    </row>
    <row r="18" spans="1:109" s="250" customFormat="1" ht="13.5" x14ac:dyDescent="0.15">
      <c r="A18" s="1206"/>
      <c r="B18" s="1261"/>
      <c r="C18" s="1261"/>
      <c r="D18" s="1261"/>
      <c r="E18" s="1261"/>
      <c r="F18" s="1261"/>
      <c r="G18" s="1261"/>
      <c r="H18" s="1261"/>
      <c r="I18" s="1261"/>
      <c r="J18" s="1261"/>
      <c r="K18" s="1261"/>
      <c r="L18" s="1261"/>
      <c r="M18" s="1261"/>
      <c r="N18" s="1261"/>
      <c r="O18" s="1261"/>
      <c r="P18" s="1261"/>
      <c r="Q18" s="1261"/>
      <c r="R18" s="1261"/>
      <c r="S18" s="1261"/>
      <c r="T18" s="1261"/>
      <c r="U18" s="1261"/>
      <c r="V18" s="1261"/>
      <c r="W18" s="1261"/>
      <c r="X18" s="1261"/>
      <c r="Y18" s="1261"/>
      <c r="Z18" s="1261"/>
      <c r="AA18" s="1261"/>
      <c r="AB18" s="1261"/>
      <c r="AC18" s="1261"/>
      <c r="AD18" s="1261"/>
      <c r="AE18" s="1261"/>
      <c r="AF18" s="1261"/>
      <c r="AG18" s="1261"/>
      <c r="AH18" s="1261"/>
      <c r="AI18" s="1261"/>
      <c r="AJ18" s="1261"/>
      <c r="AK18" s="1261"/>
      <c r="AL18" s="1261"/>
      <c r="AM18" s="1261"/>
      <c r="AN18" s="1261"/>
      <c r="AO18" s="1261"/>
      <c r="AP18" s="1261"/>
      <c r="AQ18" s="1261"/>
      <c r="AR18" s="1261"/>
      <c r="AS18" s="1261"/>
      <c r="AT18" s="1261"/>
      <c r="AU18" s="1261"/>
      <c r="AV18" s="1261"/>
      <c r="AW18" s="1261"/>
      <c r="AX18" s="1261"/>
      <c r="AY18" s="1261"/>
      <c r="AZ18" s="1261"/>
      <c r="BA18" s="1261"/>
      <c r="BB18" s="1261"/>
      <c r="BC18" s="1261"/>
      <c r="BD18" s="1261"/>
      <c r="BE18" s="1261"/>
      <c r="BF18" s="1261"/>
      <c r="BG18" s="1261"/>
      <c r="BH18" s="1261"/>
      <c r="BI18" s="1261"/>
      <c r="BJ18" s="1261"/>
      <c r="BK18" s="1261"/>
      <c r="BL18" s="1261"/>
      <c r="BM18" s="1261"/>
      <c r="BN18" s="1261"/>
      <c r="BO18" s="1261"/>
      <c r="BP18" s="1261"/>
      <c r="BQ18" s="1261"/>
      <c r="BR18" s="1261"/>
      <c r="BS18" s="1261"/>
      <c r="BT18" s="1261"/>
      <c r="BU18" s="1261"/>
      <c r="BV18" s="1261"/>
      <c r="BW18" s="1261"/>
      <c r="BX18" s="1261"/>
      <c r="BY18" s="1261"/>
      <c r="BZ18" s="1261"/>
      <c r="CA18" s="1261"/>
      <c r="CB18" s="1261"/>
      <c r="CC18" s="1261"/>
      <c r="CD18" s="1261"/>
      <c r="CE18" s="1261"/>
      <c r="CF18" s="1261"/>
      <c r="CG18" s="1261"/>
      <c r="CH18" s="1261"/>
      <c r="CI18" s="1261"/>
      <c r="CJ18" s="1261"/>
      <c r="CK18" s="1261"/>
      <c r="CL18" s="1261"/>
      <c r="CM18" s="1261"/>
      <c r="CN18" s="1261"/>
      <c r="CO18" s="1261"/>
      <c r="CP18" s="1261"/>
      <c r="CQ18" s="1261"/>
      <c r="CR18" s="1261"/>
      <c r="CS18" s="1261"/>
      <c r="CT18" s="1261"/>
      <c r="CU18" s="1261"/>
      <c r="CV18" s="1261"/>
      <c r="CW18" s="1261"/>
      <c r="CX18" s="1261"/>
      <c r="CY18" s="1261"/>
      <c r="CZ18" s="1261"/>
      <c r="DA18" s="1261"/>
      <c r="DB18" s="1261"/>
      <c r="DC18" s="1261"/>
      <c r="DD18" s="1261"/>
      <c r="DE18" s="1261"/>
    </row>
    <row r="19" spans="1:109" ht="13.5" x14ac:dyDescent="0.15">
      <c r="DD19" s="1206"/>
      <c r="DE19" s="1206"/>
    </row>
    <row r="20" spans="1:109" ht="13.5" x14ac:dyDescent="0.15">
      <c r="DD20" s="1206"/>
      <c r="DE20" s="1206"/>
    </row>
    <row r="21" spans="1:109" ht="17.25" customHeight="1" x14ac:dyDescent="0.15">
      <c r="B21" s="1260"/>
      <c r="C21" s="1257"/>
      <c r="D21" s="1257"/>
      <c r="E21" s="1257"/>
      <c r="F21" s="1257"/>
      <c r="G21" s="1257"/>
      <c r="H21" s="1257"/>
      <c r="I21" s="1257"/>
      <c r="J21" s="1257"/>
      <c r="K21" s="1257"/>
      <c r="L21" s="1257"/>
      <c r="M21" s="1257"/>
      <c r="N21" s="1259"/>
      <c r="O21" s="1257"/>
      <c r="P21" s="1257"/>
      <c r="Q21" s="1257"/>
      <c r="R21" s="1257"/>
      <c r="S21" s="1257"/>
      <c r="T21" s="1257"/>
      <c r="U21" s="1257"/>
      <c r="V21" s="1257"/>
      <c r="W21" s="1257"/>
      <c r="X21" s="1257"/>
      <c r="Y21" s="1257"/>
      <c r="Z21" s="1257"/>
      <c r="AA21" s="1257"/>
      <c r="AB21" s="1257"/>
      <c r="AC21" s="1257"/>
      <c r="AD21" s="1257"/>
      <c r="AE21" s="1257"/>
      <c r="AF21" s="1257"/>
      <c r="AG21" s="1257"/>
      <c r="AH21" s="1257"/>
      <c r="AI21" s="1257"/>
      <c r="AJ21" s="1257"/>
      <c r="AK21" s="1257"/>
      <c r="AL21" s="1257"/>
      <c r="AM21" s="1257"/>
      <c r="AN21" s="1257"/>
      <c r="AO21" s="1257"/>
      <c r="AP21" s="1257"/>
      <c r="AQ21" s="1257"/>
      <c r="AR21" s="1257"/>
      <c r="AS21" s="1257"/>
      <c r="AT21" s="1259"/>
      <c r="AU21" s="1257"/>
      <c r="AV21" s="1257"/>
      <c r="AW21" s="1257"/>
      <c r="AX21" s="1257"/>
      <c r="AY21" s="1257"/>
      <c r="AZ21" s="1257"/>
      <c r="BA21" s="1257"/>
      <c r="BB21" s="1257"/>
      <c r="BC21" s="1257"/>
      <c r="BD21" s="1257"/>
      <c r="BE21" s="1257"/>
      <c r="BF21" s="1259"/>
      <c r="BG21" s="1257"/>
      <c r="BH21" s="1257"/>
      <c r="BI21" s="1257"/>
      <c r="BJ21" s="1257"/>
      <c r="BK21" s="1257"/>
      <c r="BL21" s="1257"/>
      <c r="BM21" s="1257"/>
      <c r="BN21" s="1257"/>
      <c r="BO21" s="1257"/>
      <c r="BP21" s="1257"/>
      <c r="BQ21" s="1257"/>
      <c r="BR21" s="1259"/>
      <c r="BS21" s="1257"/>
      <c r="BT21" s="1257"/>
      <c r="BU21" s="1257"/>
      <c r="BV21" s="1257"/>
      <c r="BW21" s="1257"/>
      <c r="BX21" s="1257"/>
      <c r="BY21" s="1257"/>
      <c r="BZ21" s="1257"/>
      <c r="CA21" s="1257"/>
      <c r="CB21" s="1257"/>
      <c r="CC21" s="1257"/>
      <c r="CD21" s="1259"/>
      <c r="CE21" s="1257"/>
      <c r="CF21" s="1257"/>
      <c r="CG21" s="1257"/>
      <c r="CH21" s="1257"/>
      <c r="CI21" s="1257"/>
      <c r="CJ21" s="1257"/>
      <c r="CK21" s="1257"/>
      <c r="CL21" s="1257"/>
      <c r="CM21" s="1257"/>
      <c r="CN21" s="1257"/>
      <c r="CO21" s="1257"/>
      <c r="CP21" s="1259"/>
      <c r="CQ21" s="1257"/>
      <c r="CR21" s="1257"/>
      <c r="CS21" s="1257"/>
      <c r="CT21" s="1257"/>
      <c r="CU21" s="1257"/>
      <c r="CV21" s="1257"/>
      <c r="CW21" s="1257"/>
      <c r="CX21" s="1257"/>
      <c r="CY21" s="1257"/>
      <c r="CZ21" s="1257"/>
      <c r="DA21" s="1257"/>
      <c r="DB21" s="1259"/>
      <c r="DC21" s="1257"/>
      <c r="DD21" s="1256"/>
      <c r="DE21" s="1206"/>
    </row>
    <row r="22" spans="1:109" ht="17.25" customHeight="1" x14ac:dyDescent="0.15">
      <c r="B22" s="1207"/>
    </row>
    <row r="23" spans="1:109" ht="13.5" x14ac:dyDescent="0.15">
      <c r="B23" s="1207"/>
    </row>
    <row r="24" spans="1:109" ht="13.5" x14ac:dyDescent="0.15">
      <c r="B24" s="1207"/>
    </row>
    <row r="25" spans="1:109" ht="13.5" x14ac:dyDescent="0.15">
      <c r="B25" s="1207"/>
    </row>
    <row r="26" spans="1:109" ht="13.5" x14ac:dyDescent="0.15">
      <c r="B26" s="1207"/>
    </row>
    <row r="27" spans="1:109" ht="13.5" x14ac:dyDescent="0.15">
      <c r="B27" s="1207"/>
    </row>
    <row r="28" spans="1:109" ht="13.5" x14ac:dyDescent="0.15">
      <c r="B28" s="1207"/>
    </row>
    <row r="29" spans="1:109" ht="13.5" x14ac:dyDescent="0.15">
      <c r="B29" s="1207"/>
    </row>
    <row r="30" spans="1:109" ht="13.5" x14ac:dyDescent="0.15">
      <c r="B30" s="1207"/>
    </row>
    <row r="31" spans="1:109" ht="13.5" x14ac:dyDescent="0.15">
      <c r="B31" s="1207"/>
    </row>
    <row r="32" spans="1:109" ht="13.5" x14ac:dyDescent="0.15">
      <c r="B32" s="1207"/>
    </row>
    <row r="33" spans="2:109" ht="13.5" x14ac:dyDescent="0.15">
      <c r="B33" s="1207"/>
    </row>
    <row r="34" spans="2:109" ht="13.5" x14ac:dyDescent="0.15">
      <c r="B34" s="1207"/>
    </row>
    <row r="35" spans="2:109" ht="13.5" x14ac:dyDescent="0.15">
      <c r="B35" s="1207"/>
    </row>
    <row r="36" spans="2:109" ht="13.5" x14ac:dyDescent="0.15">
      <c r="B36" s="1207"/>
    </row>
    <row r="37" spans="2:109" ht="13.5" x14ac:dyDescent="0.15">
      <c r="B37" s="1207"/>
    </row>
    <row r="38" spans="2:109" ht="13.5" x14ac:dyDescent="0.15">
      <c r="B38" s="1207"/>
    </row>
    <row r="39" spans="2:109" ht="13.5" x14ac:dyDescent="0.15">
      <c r="B39" s="1211"/>
      <c r="C39" s="1210"/>
      <c r="D39" s="1210"/>
      <c r="E39" s="1210"/>
      <c r="F39" s="1210"/>
      <c r="G39" s="1210"/>
      <c r="H39" s="1210"/>
      <c r="I39" s="1210"/>
      <c r="J39" s="1210"/>
      <c r="K39" s="1210"/>
      <c r="L39" s="1210"/>
      <c r="M39" s="1210"/>
      <c r="N39" s="1210"/>
      <c r="O39" s="1210"/>
      <c r="P39" s="1210"/>
      <c r="Q39" s="1210"/>
      <c r="R39" s="1210"/>
      <c r="S39" s="1210"/>
      <c r="T39" s="1210"/>
      <c r="U39" s="1210"/>
      <c r="V39" s="1210"/>
      <c r="W39" s="1210"/>
      <c r="X39" s="1210"/>
      <c r="Y39" s="1210"/>
      <c r="Z39" s="1210"/>
      <c r="AA39" s="1210"/>
      <c r="AB39" s="1210"/>
      <c r="AC39" s="1210"/>
      <c r="AD39" s="1210"/>
      <c r="AE39" s="1210"/>
      <c r="AF39" s="1210"/>
      <c r="AG39" s="1210"/>
      <c r="AH39" s="1210"/>
      <c r="AI39" s="1210"/>
      <c r="AJ39" s="1210"/>
      <c r="AK39" s="1210"/>
      <c r="AL39" s="1210"/>
      <c r="AM39" s="1210"/>
      <c r="AN39" s="1210"/>
      <c r="AO39" s="1210"/>
      <c r="AP39" s="1210"/>
      <c r="AQ39" s="1210"/>
      <c r="AR39" s="1210"/>
      <c r="AS39" s="1210"/>
      <c r="AT39" s="1210"/>
      <c r="AU39" s="1210"/>
      <c r="AV39" s="1210"/>
      <c r="AW39" s="1210"/>
      <c r="AX39" s="1210"/>
      <c r="AY39" s="1210"/>
      <c r="AZ39" s="1210"/>
      <c r="BA39" s="1210"/>
      <c r="BB39" s="1210"/>
      <c r="BC39" s="1210"/>
      <c r="BD39" s="1210"/>
      <c r="BE39" s="1210"/>
      <c r="BF39" s="1210"/>
      <c r="BG39" s="1210"/>
      <c r="BH39" s="1210"/>
      <c r="BI39" s="1210"/>
      <c r="BJ39" s="1210"/>
      <c r="BK39" s="1210"/>
      <c r="BL39" s="1210"/>
      <c r="BM39" s="1210"/>
      <c r="BN39" s="1210"/>
      <c r="BO39" s="1210"/>
      <c r="BP39" s="1210"/>
      <c r="BQ39" s="1210"/>
      <c r="BR39" s="1210"/>
      <c r="BS39" s="1210"/>
      <c r="BT39" s="1210"/>
      <c r="BU39" s="1210"/>
      <c r="BV39" s="1210"/>
      <c r="BW39" s="1210"/>
      <c r="BX39" s="1210"/>
      <c r="BY39" s="1210"/>
      <c r="BZ39" s="1210"/>
      <c r="CA39" s="1210"/>
      <c r="CB39" s="1210"/>
      <c r="CC39" s="1210"/>
      <c r="CD39" s="1210"/>
      <c r="CE39" s="1210"/>
      <c r="CF39" s="1210"/>
      <c r="CG39" s="1210"/>
      <c r="CH39" s="1210"/>
      <c r="CI39" s="1210"/>
      <c r="CJ39" s="1210"/>
      <c r="CK39" s="1210"/>
      <c r="CL39" s="1210"/>
      <c r="CM39" s="1210"/>
      <c r="CN39" s="1210"/>
      <c r="CO39" s="1210"/>
      <c r="CP39" s="1210"/>
      <c r="CQ39" s="1210"/>
      <c r="CR39" s="1210"/>
      <c r="CS39" s="1210"/>
      <c r="CT39" s="1210"/>
      <c r="CU39" s="1210"/>
      <c r="CV39" s="1210"/>
      <c r="CW39" s="1210"/>
      <c r="CX39" s="1210"/>
      <c r="CY39" s="1210"/>
      <c r="CZ39" s="1210"/>
      <c r="DA39" s="1210"/>
      <c r="DB39" s="1210"/>
      <c r="DC39" s="1210"/>
      <c r="DD39" s="1209"/>
    </row>
    <row r="40" spans="2:109" ht="13.5" x14ac:dyDescent="0.15">
      <c r="B40" s="1247"/>
      <c r="DD40" s="1247"/>
      <c r="DE40" s="1206"/>
    </row>
    <row r="41" spans="2:109" ht="17.25" x14ac:dyDescent="0.15">
      <c r="B41" s="1258" t="s">
        <v>618</v>
      </c>
      <c r="C41" s="1257"/>
      <c r="D41" s="1257"/>
      <c r="E41" s="1257"/>
      <c r="F41" s="1257"/>
      <c r="G41" s="1257"/>
      <c r="H41" s="1257"/>
      <c r="I41" s="1257"/>
      <c r="J41" s="1257"/>
      <c r="K41" s="1257"/>
      <c r="L41" s="1257"/>
      <c r="M41" s="1257"/>
      <c r="N41" s="1257"/>
      <c r="O41" s="1257"/>
      <c r="P41" s="1257"/>
      <c r="Q41" s="1257"/>
      <c r="R41" s="1257"/>
      <c r="S41" s="1257"/>
      <c r="T41" s="1257"/>
      <c r="U41" s="1257"/>
      <c r="V41" s="1257"/>
      <c r="W41" s="1257"/>
      <c r="X41" s="1257"/>
      <c r="Y41" s="1257"/>
      <c r="Z41" s="1257"/>
      <c r="AA41" s="1257"/>
      <c r="AB41" s="1257"/>
      <c r="AC41" s="1257"/>
      <c r="AD41" s="1257"/>
      <c r="AE41" s="1257"/>
      <c r="AF41" s="1257"/>
      <c r="AG41" s="1257"/>
      <c r="AH41" s="1257"/>
      <c r="AI41" s="1257"/>
      <c r="AJ41" s="1257"/>
      <c r="AK41" s="1257"/>
      <c r="AL41" s="1257"/>
      <c r="AM41" s="1257"/>
      <c r="AN41" s="1257"/>
      <c r="AO41" s="1257"/>
      <c r="AP41" s="1257"/>
      <c r="AQ41" s="1257"/>
      <c r="AR41" s="1257"/>
      <c r="AS41" s="1257"/>
      <c r="AT41" s="1257"/>
      <c r="AU41" s="1257"/>
      <c r="AV41" s="1257"/>
      <c r="AW41" s="1257"/>
      <c r="AX41" s="1257"/>
      <c r="AY41" s="1257"/>
      <c r="AZ41" s="1257"/>
      <c r="BA41" s="1257"/>
      <c r="BB41" s="1257"/>
      <c r="BC41" s="1257"/>
      <c r="BD41" s="1257"/>
      <c r="BE41" s="1257"/>
      <c r="BF41" s="1257"/>
      <c r="BG41" s="1257"/>
      <c r="BH41" s="1257"/>
      <c r="BI41" s="1257"/>
      <c r="BJ41" s="1257"/>
      <c r="BK41" s="1257"/>
      <c r="BL41" s="1257"/>
      <c r="BM41" s="1257"/>
      <c r="BN41" s="1257"/>
      <c r="BO41" s="1257"/>
      <c r="BP41" s="1257"/>
      <c r="BQ41" s="1257"/>
      <c r="BR41" s="1257"/>
      <c r="BS41" s="1257"/>
      <c r="BT41" s="1257"/>
      <c r="BU41" s="1257"/>
      <c r="BV41" s="1257"/>
      <c r="BW41" s="1257"/>
      <c r="BX41" s="1257"/>
      <c r="BY41" s="1257"/>
      <c r="BZ41" s="1257"/>
      <c r="CA41" s="1257"/>
      <c r="CB41" s="1257"/>
      <c r="CC41" s="1257"/>
      <c r="CD41" s="1257"/>
      <c r="CE41" s="1257"/>
      <c r="CF41" s="1257"/>
      <c r="CG41" s="1257"/>
      <c r="CH41" s="1257"/>
      <c r="CI41" s="1257"/>
      <c r="CJ41" s="1257"/>
      <c r="CK41" s="1257"/>
      <c r="CL41" s="1257"/>
      <c r="CM41" s="1257"/>
      <c r="CN41" s="1257"/>
      <c r="CO41" s="1257"/>
      <c r="CP41" s="1257"/>
      <c r="CQ41" s="1257"/>
      <c r="CR41" s="1257"/>
      <c r="CS41" s="1257"/>
      <c r="CT41" s="1257"/>
      <c r="CU41" s="1257"/>
      <c r="CV41" s="1257"/>
      <c r="CW41" s="1257"/>
      <c r="CX41" s="1257"/>
      <c r="CY41" s="1257"/>
      <c r="CZ41" s="1257"/>
      <c r="DA41" s="1257"/>
      <c r="DB41" s="1257"/>
      <c r="DC41" s="1257"/>
      <c r="DD41" s="1256"/>
    </row>
    <row r="42" spans="2:109" ht="13.5" x14ac:dyDescent="0.15">
      <c r="B42" s="1207"/>
      <c r="G42" s="1243"/>
      <c r="I42" s="1242"/>
      <c r="J42" s="1242"/>
      <c r="K42" s="1242"/>
      <c r="AM42" s="1243"/>
      <c r="AN42" s="1243" t="s">
        <v>614</v>
      </c>
      <c r="AP42" s="1242"/>
      <c r="AQ42" s="1242"/>
      <c r="AR42" s="1242"/>
      <c r="AY42" s="1243"/>
      <c r="BA42" s="1242"/>
      <c r="BB42" s="1242"/>
      <c r="BC42" s="1242"/>
      <c r="BK42" s="1243"/>
      <c r="BM42" s="1242"/>
      <c r="BN42" s="1242"/>
      <c r="BO42" s="1242"/>
      <c r="BW42" s="1243"/>
      <c r="BY42" s="1242"/>
      <c r="BZ42" s="1242"/>
      <c r="CA42" s="1242"/>
      <c r="CI42" s="1243"/>
      <c r="CK42" s="1242"/>
      <c r="CL42" s="1242"/>
      <c r="CM42" s="1242"/>
      <c r="CU42" s="1243"/>
      <c r="CW42" s="1242"/>
      <c r="CX42" s="1242"/>
      <c r="CY42" s="1242"/>
    </row>
    <row r="43" spans="2:109" ht="13.5" customHeight="1" x14ac:dyDescent="0.15">
      <c r="B43" s="1207"/>
      <c r="AN43" s="1241" t="s">
        <v>617</v>
      </c>
      <c r="AO43" s="1240"/>
      <c r="AP43" s="1240"/>
      <c r="AQ43" s="1240"/>
      <c r="AR43" s="1240"/>
      <c r="AS43" s="1240"/>
      <c r="AT43" s="1240"/>
      <c r="AU43" s="1240"/>
      <c r="AV43" s="1240"/>
      <c r="AW43" s="1240"/>
      <c r="AX43" s="1240"/>
      <c r="AY43" s="1240"/>
      <c r="AZ43" s="1240"/>
      <c r="BA43" s="1240"/>
      <c r="BB43" s="1240"/>
      <c r="BC43" s="1240"/>
      <c r="BD43" s="1240"/>
      <c r="BE43" s="1240"/>
      <c r="BF43" s="1240"/>
      <c r="BG43" s="1240"/>
      <c r="BH43" s="1240"/>
      <c r="BI43" s="1240"/>
      <c r="BJ43" s="1240"/>
      <c r="BK43" s="1240"/>
      <c r="BL43" s="1240"/>
      <c r="BM43" s="1240"/>
      <c r="BN43" s="1240"/>
      <c r="BO43" s="1240"/>
      <c r="BP43" s="1240"/>
      <c r="BQ43" s="1240"/>
      <c r="BR43" s="1240"/>
      <c r="BS43" s="1240"/>
      <c r="BT43" s="1240"/>
      <c r="BU43" s="1240"/>
      <c r="BV43" s="1240"/>
      <c r="BW43" s="1240"/>
      <c r="BX43" s="1240"/>
      <c r="BY43" s="1240"/>
      <c r="BZ43" s="1240"/>
      <c r="CA43" s="1240"/>
      <c r="CB43" s="1240"/>
      <c r="CC43" s="1240"/>
      <c r="CD43" s="1240"/>
      <c r="CE43" s="1240"/>
      <c r="CF43" s="1240"/>
      <c r="CG43" s="1240"/>
      <c r="CH43" s="1240"/>
      <c r="CI43" s="1240"/>
      <c r="CJ43" s="1240"/>
      <c r="CK43" s="1240"/>
      <c r="CL43" s="1240"/>
      <c r="CM43" s="1240"/>
      <c r="CN43" s="1240"/>
      <c r="CO43" s="1240"/>
      <c r="CP43" s="1240"/>
      <c r="CQ43" s="1240"/>
      <c r="CR43" s="1240"/>
      <c r="CS43" s="1240"/>
      <c r="CT43" s="1240"/>
      <c r="CU43" s="1240"/>
      <c r="CV43" s="1240"/>
      <c r="CW43" s="1240"/>
      <c r="CX43" s="1240"/>
      <c r="CY43" s="1240"/>
      <c r="CZ43" s="1240"/>
      <c r="DA43" s="1240"/>
      <c r="DB43" s="1240"/>
      <c r="DC43" s="1239"/>
    </row>
    <row r="44" spans="2:109" ht="13.5" x14ac:dyDescent="0.15">
      <c r="B44" s="1207"/>
      <c r="AN44" s="1238"/>
      <c r="AO44" s="1237"/>
      <c r="AP44" s="1237"/>
      <c r="AQ44" s="1237"/>
      <c r="AR44" s="1237"/>
      <c r="AS44" s="1237"/>
      <c r="AT44" s="1237"/>
      <c r="AU44" s="1237"/>
      <c r="AV44" s="1237"/>
      <c r="AW44" s="1237"/>
      <c r="AX44" s="1237"/>
      <c r="AY44" s="1237"/>
      <c r="AZ44" s="1237"/>
      <c r="BA44" s="1237"/>
      <c r="BB44" s="1237"/>
      <c r="BC44" s="1237"/>
      <c r="BD44" s="1237"/>
      <c r="BE44" s="1237"/>
      <c r="BF44" s="1237"/>
      <c r="BG44" s="1237"/>
      <c r="BH44" s="1237"/>
      <c r="BI44" s="1237"/>
      <c r="BJ44" s="1237"/>
      <c r="BK44" s="1237"/>
      <c r="BL44" s="1237"/>
      <c r="BM44" s="1237"/>
      <c r="BN44" s="1237"/>
      <c r="BO44" s="1237"/>
      <c r="BP44" s="1237"/>
      <c r="BQ44" s="1237"/>
      <c r="BR44" s="1237"/>
      <c r="BS44" s="1237"/>
      <c r="BT44" s="1237"/>
      <c r="BU44" s="1237"/>
      <c r="BV44" s="1237"/>
      <c r="BW44" s="1237"/>
      <c r="BX44" s="1237"/>
      <c r="BY44" s="1237"/>
      <c r="BZ44" s="1237"/>
      <c r="CA44" s="1237"/>
      <c r="CB44" s="1237"/>
      <c r="CC44" s="1237"/>
      <c r="CD44" s="1237"/>
      <c r="CE44" s="1237"/>
      <c r="CF44" s="1237"/>
      <c r="CG44" s="1237"/>
      <c r="CH44" s="1237"/>
      <c r="CI44" s="1237"/>
      <c r="CJ44" s="1237"/>
      <c r="CK44" s="1237"/>
      <c r="CL44" s="1237"/>
      <c r="CM44" s="1237"/>
      <c r="CN44" s="1237"/>
      <c r="CO44" s="1237"/>
      <c r="CP44" s="1237"/>
      <c r="CQ44" s="1237"/>
      <c r="CR44" s="1237"/>
      <c r="CS44" s="1237"/>
      <c r="CT44" s="1237"/>
      <c r="CU44" s="1237"/>
      <c r="CV44" s="1237"/>
      <c r="CW44" s="1237"/>
      <c r="CX44" s="1237"/>
      <c r="CY44" s="1237"/>
      <c r="CZ44" s="1237"/>
      <c r="DA44" s="1237"/>
      <c r="DB44" s="1237"/>
      <c r="DC44" s="1236"/>
    </row>
    <row r="45" spans="2:109" ht="13.5" x14ac:dyDescent="0.15">
      <c r="B45" s="1207"/>
      <c r="AN45" s="1238"/>
      <c r="AO45" s="1237"/>
      <c r="AP45" s="1237"/>
      <c r="AQ45" s="1237"/>
      <c r="AR45" s="1237"/>
      <c r="AS45" s="1237"/>
      <c r="AT45" s="1237"/>
      <c r="AU45" s="1237"/>
      <c r="AV45" s="1237"/>
      <c r="AW45" s="1237"/>
      <c r="AX45" s="1237"/>
      <c r="AY45" s="1237"/>
      <c r="AZ45" s="1237"/>
      <c r="BA45" s="1237"/>
      <c r="BB45" s="1237"/>
      <c r="BC45" s="1237"/>
      <c r="BD45" s="1237"/>
      <c r="BE45" s="1237"/>
      <c r="BF45" s="1237"/>
      <c r="BG45" s="1237"/>
      <c r="BH45" s="1237"/>
      <c r="BI45" s="1237"/>
      <c r="BJ45" s="1237"/>
      <c r="BK45" s="1237"/>
      <c r="BL45" s="1237"/>
      <c r="BM45" s="1237"/>
      <c r="BN45" s="1237"/>
      <c r="BO45" s="1237"/>
      <c r="BP45" s="1237"/>
      <c r="BQ45" s="1237"/>
      <c r="BR45" s="1237"/>
      <c r="BS45" s="1237"/>
      <c r="BT45" s="1237"/>
      <c r="BU45" s="1237"/>
      <c r="BV45" s="1237"/>
      <c r="BW45" s="1237"/>
      <c r="BX45" s="1237"/>
      <c r="BY45" s="1237"/>
      <c r="BZ45" s="1237"/>
      <c r="CA45" s="1237"/>
      <c r="CB45" s="1237"/>
      <c r="CC45" s="1237"/>
      <c r="CD45" s="1237"/>
      <c r="CE45" s="1237"/>
      <c r="CF45" s="1237"/>
      <c r="CG45" s="1237"/>
      <c r="CH45" s="1237"/>
      <c r="CI45" s="1237"/>
      <c r="CJ45" s="1237"/>
      <c r="CK45" s="1237"/>
      <c r="CL45" s="1237"/>
      <c r="CM45" s="1237"/>
      <c r="CN45" s="1237"/>
      <c r="CO45" s="1237"/>
      <c r="CP45" s="1237"/>
      <c r="CQ45" s="1237"/>
      <c r="CR45" s="1237"/>
      <c r="CS45" s="1237"/>
      <c r="CT45" s="1237"/>
      <c r="CU45" s="1237"/>
      <c r="CV45" s="1237"/>
      <c r="CW45" s="1237"/>
      <c r="CX45" s="1237"/>
      <c r="CY45" s="1237"/>
      <c r="CZ45" s="1237"/>
      <c r="DA45" s="1237"/>
      <c r="DB45" s="1237"/>
      <c r="DC45" s="1236"/>
    </row>
    <row r="46" spans="2:109" ht="13.5" x14ac:dyDescent="0.15">
      <c r="B46" s="1207"/>
      <c r="AN46" s="1238"/>
      <c r="AO46" s="1237"/>
      <c r="AP46" s="1237"/>
      <c r="AQ46" s="1237"/>
      <c r="AR46" s="1237"/>
      <c r="AS46" s="1237"/>
      <c r="AT46" s="1237"/>
      <c r="AU46" s="1237"/>
      <c r="AV46" s="1237"/>
      <c r="AW46" s="1237"/>
      <c r="AX46" s="1237"/>
      <c r="AY46" s="1237"/>
      <c r="AZ46" s="1237"/>
      <c r="BA46" s="1237"/>
      <c r="BB46" s="1237"/>
      <c r="BC46" s="1237"/>
      <c r="BD46" s="1237"/>
      <c r="BE46" s="1237"/>
      <c r="BF46" s="1237"/>
      <c r="BG46" s="1237"/>
      <c r="BH46" s="1237"/>
      <c r="BI46" s="1237"/>
      <c r="BJ46" s="1237"/>
      <c r="BK46" s="1237"/>
      <c r="BL46" s="1237"/>
      <c r="BM46" s="1237"/>
      <c r="BN46" s="1237"/>
      <c r="BO46" s="1237"/>
      <c r="BP46" s="1237"/>
      <c r="BQ46" s="1237"/>
      <c r="BR46" s="1237"/>
      <c r="BS46" s="1237"/>
      <c r="BT46" s="1237"/>
      <c r="BU46" s="1237"/>
      <c r="BV46" s="1237"/>
      <c r="BW46" s="1237"/>
      <c r="BX46" s="1237"/>
      <c r="BY46" s="1237"/>
      <c r="BZ46" s="1237"/>
      <c r="CA46" s="1237"/>
      <c r="CB46" s="1237"/>
      <c r="CC46" s="1237"/>
      <c r="CD46" s="1237"/>
      <c r="CE46" s="1237"/>
      <c r="CF46" s="1237"/>
      <c r="CG46" s="1237"/>
      <c r="CH46" s="1237"/>
      <c r="CI46" s="1237"/>
      <c r="CJ46" s="1237"/>
      <c r="CK46" s="1237"/>
      <c r="CL46" s="1237"/>
      <c r="CM46" s="1237"/>
      <c r="CN46" s="1237"/>
      <c r="CO46" s="1237"/>
      <c r="CP46" s="1237"/>
      <c r="CQ46" s="1237"/>
      <c r="CR46" s="1237"/>
      <c r="CS46" s="1237"/>
      <c r="CT46" s="1237"/>
      <c r="CU46" s="1237"/>
      <c r="CV46" s="1237"/>
      <c r="CW46" s="1237"/>
      <c r="CX46" s="1237"/>
      <c r="CY46" s="1237"/>
      <c r="CZ46" s="1237"/>
      <c r="DA46" s="1237"/>
      <c r="DB46" s="1237"/>
      <c r="DC46" s="1236"/>
    </row>
    <row r="47" spans="2:109" ht="13.5" x14ac:dyDescent="0.15">
      <c r="B47" s="1207"/>
      <c r="AN47" s="1235"/>
      <c r="AO47" s="1234"/>
      <c r="AP47" s="1234"/>
      <c r="AQ47" s="1234"/>
      <c r="AR47" s="1234"/>
      <c r="AS47" s="1234"/>
      <c r="AT47" s="1234"/>
      <c r="AU47" s="1234"/>
      <c r="AV47" s="1234"/>
      <c r="AW47" s="1234"/>
      <c r="AX47" s="1234"/>
      <c r="AY47" s="1234"/>
      <c r="AZ47" s="1234"/>
      <c r="BA47" s="1234"/>
      <c r="BB47" s="1234"/>
      <c r="BC47" s="1234"/>
      <c r="BD47" s="1234"/>
      <c r="BE47" s="1234"/>
      <c r="BF47" s="1234"/>
      <c r="BG47" s="1234"/>
      <c r="BH47" s="1234"/>
      <c r="BI47" s="1234"/>
      <c r="BJ47" s="1234"/>
      <c r="BK47" s="1234"/>
      <c r="BL47" s="1234"/>
      <c r="BM47" s="1234"/>
      <c r="BN47" s="1234"/>
      <c r="BO47" s="1234"/>
      <c r="BP47" s="1234"/>
      <c r="BQ47" s="1234"/>
      <c r="BR47" s="1234"/>
      <c r="BS47" s="1234"/>
      <c r="BT47" s="1234"/>
      <c r="BU47" s="1234"/>
      <c r="BV47" s="1234"/>
      <c r="BW47" s="1234"/>
      <c r="BX47" s="1234"/>
      <c r="BY47" s="1234"/>
      <c r="BZ47" s="1234"/>
      <c r="CA47" s="1234"/>
      <c r="CB47" s="1234"/>
      <c r="CC47" s="1234"/>
      <c r="CD47" s="1234"/>
      <c r="CE47" s="1234"/>
      <c r="CF47" s="1234"/>
      <c r="CG47" s="1234"/>
      <c r="CH47" s="1234"/>
      <c r="CI47" s="1234"/>
      <c r="CJ47" s="1234"/>
      <c r="CK47" s="1234"/>
      <c r="CL47" s="1234"/>
      <c r="CM47" s="1234"/>
      <c r="CN47" s="1234"/>
      <c r="CO47" s="1234"/>
      <c r="CP47" s="1234"/>
      <c r="CQ47" s="1234"/>
      <c r="CR47" s="1234"/>
      <c r="CS47" s="1234"/>
      <c r="CT47" s="1234"/>
      <c r="CU47" s="1234"/>
      <c r="CV47" s="1234"/>
      <c r="CW47" s="1234"/>
      <c r="CX47" s="1234"/>
      <c r="CY47" s="1234"/>
      <c r="CZ47" s="1234"/>
      <c r="DA47" s="1234"/>
      <c r="DB47" s="1234"/>
      <c r="DC47" s="1233"/>
    </row>
    <row r="48" spans="2:109" ht="13.5" x14ac:dyDescent="0.15">
      <c r="B48" s="1207"/>
      <c r="H48" s="1220"/>
      <c r="I48" s="1220"/>
      <c r="J48" s="1220"/>
      <c r="AN48" s="1220"/>
      <c r="AO48" s="1220"/>
      <c r="AP48" s="1220"/>
      <c r="AZ48" s="1220"/>
      <c r="BA48" s="1220"/>
      <c r="BB48" s="1220"/>
      <c r="BL48" s="1220"/>
      <c r="BM48" s="1220"/>
      <c r="BN48" s="1220"/>
      <c r="BX48" s="1220"/>
      <c r="BY48" s="1220"/>
      <c r="BZ48" s="1220"/>
      <c r="CJ48" s="1220"/>
      <c r="CK48" s="1220"/>
      <c r="CL48" s="1220"/>
      <c r="CV48" s="1220"/>
      <c r="CW48" s="1220"/>
      <c r="CX48" s="1220"/>
    </row>
    <row r="49" spans="1:109" ht="13.5" x14ac:dyDescent="0.15">
      <c r="B49" s="1207"/>
      <c r="AN49" s="1206" t="s">
        <v>612</v>
      </c>
    </row>
    <row r="50" spans="1:109" ht="13.5" x14ac:dyDescent="0.15">
      <c r="B50" s="1207"/>
      <c r="G50" s="1218"/>
      <c r="H50" s="1218"/>
      <c r="I50" s="1218"/>
      <c r="J50" s="1218"/>
      <c r="K50" s="1227"/>
      <c r="L50" s="1227"/>
      <c r="M50" s="1226"/>
      <c r="N50" s="1226"/>
      <c r="AN50" s="1225"/>
      <c r="AO50" s="1224"/>
      <c r="AP50" s="1224"/>
      <c r="AQ50" s="1224"/>
      <c r="AR50" s="1224"/>
      <c r="AS50" s="1224"/>
      <c r="AT50" s="1224"/>
      <c r="AU50" s="1224"/>
      <c r="AV50" s="1224"/>
      <c r="AW50" s="1224"/>
      <c r="AX50" s="1224"/>
      <c r="AY50" s="1224"/>
      <c r="AZ50" s="1224"/>
      <c r="BA50" s="1224"/>
      <c r="BB50" s="1224"/>
      <c r="BC50" s="1224"/>
      <c r="BD50" s="1224"/>
      <c r="BE50" s="1224"/>
      <c r="BF50" s="1224"/>
      <c r="BG50" s="1224"/>
      <c r="BH50" s="1224"/>
      <c r="BI50" s="1224"/>
      <c r="BJ50" s="1224"/>
      <c r="BK50" s="1224"/>
      <c r="BL50" s="1224"/>
      <c r="BM50" s="1224"/>
      <c r="BN50" s="1224"/>
      <c r="BO50" s="1223"/>
      <c r="BP50" s="1215" t="s">
        <v>566</v>
      </c>
      <c r="BQ50" s="1215"/>
      <c r="BR50" s="1215"/>
      <c r="BS50" s="1215"/>
      <c r="BT50" s="1215"/>
      <c r="BU50" s="1215"/>
      <c r="BV50" s="1215"/>
      <c r="BW50" s="1215"/>
      <c r="BX50" s="1215" t="s">
        <v>567</v>
      </c>
      <c r="BY50" s="1215"/>
      <c r="BZ50" s="1215"/>
      <c r="CA50" s="1215"/>
      <c r="CB50" s="1215"/>
      <c r="CC50" s="1215"/>
      <c r="CD50" s="1215"/>
      <c r="CE50" s="1215"/>
      <c r="CF50" s="1215" t="s">
        <v>568</v>
      </c>
      <c r="CG50" s="1215"/>
      <c r="CH50" s="1215"/>
      <c r="CI50" s="1215"/>
      <c r="CJ50" s="1215"/>
      <c r="CK50" s="1215"/>
      <c r="CL50" s="1215"/>
      <c r="CM50" s="1215"/>
      <c r="CN50" s="1215" t="s">
        <v>569</v>
      </c>
      <c r="CO50" s="1215"/>
      <c r="CP50" s="1215"/>
      <c r="CQ50" s="1215"/>
      <c r="CR50" s="1215"/>
      <c r="CS50" s="1215"/>
      <c r="CT50" s="1215"/>
      <c r="CU50" s="1215"/>
      <c r="CV50" s="1215" t="s">
        <v>570</v>
      </c>
      <c r="CW50" s="1215"/>
      <c r="CX50" s="1215"/>
      <c r="CY50" s="1215"/>
      <c r="CZ50" s="1215"/>
      <c r="DA50" s="1215"/>
      <c r="DB50" s="1215"/>
      <c r="DC50" s="1215"/>
    </row>
    <row r="51" spans="1:109" ht="13.5" customHeight="1" x14ac:dyDescent="0.15">
      <c r="B51" s="1207"/>
      <c r="G51" s="1222"/>
      <c r="H51" s="1222"/>
      <c r="I51" s="1255"/>
      <c r="J51" s="1255"/>
      <c r="K51" s="1221"/>
      <c r="L51" s="1221"/>
      <c r="M51" s="1221"/>
      <c r="N51" s="1221"/>
      <c r="AM51" s="1220"/>
      <c r="AN51" s="1214" t="s">
        <v>611</v>
      </c>
      <c r="AO51" s="1214"/>
      <c r="AP51" s="1214"/>
      <c r="AQ51" s="1214"/>
      <c r="AR51" s="1214"/>
      <c r="AS51" s="1214"/>
      <c r="AT51" s="1214"/>
      <c r="AU51" s="1214"/>
      <c r="AV51" s="1214"/>
      <c r="AW51" s="1214"/>
      <c r="AX51" s="1214"/>
      <c r="AY51" s="1214"/>
      <c r="AZ51" s="1214"/>
      <c r="BA51" s="1214"/>
      <c r="BB51" s="1214" t="s">
        <v>609</v>
      </c>
      <c r="BC51" s="1214"/>
      <c r="BD51" s="1214"/>
      <c r="BE51" s="1214"/>
      <c r="BF51" s="1214"/>
      <c r="BG51" s="1214"/>
      <c r="BH51" s="1214"/>
      <c r="BI51" s="1214"/>
      <c r="BJ51" s="1214"/>
      <c r="BK51" s="1214"/>
      <c r="BL51" s="1214"/>
      <c r="BM51" s="1214"/>
      <c r="BN51" s="1214"/>
      <c r="BO51" s="1214"/>
      <c r="BP51" s="1213">
        <v>12.4</v>
      </c>
      <c r="BQ51" s="1213"/>
      <c r="BR51" s="1213"/>
      <c r="BS51" s="1213"/>
      <c r="BT51" s="1213"/>
      <c r="BU51" s="1213"/>
      <c r="BV51" s="1213"/>
      <c r="BW51" s="1213"/>
      <c r="BX51" s="1213">
        <v>18.8</v>
      </c>
      <c r="BY51" s="1213"/>
      <c r="BZ51" s="1213"/>
      <c r="CA51" s="1213"/>
      <c r="CB51" s="1213"/>
      <c r="CC51" s="1213"/>
      <c r="CD51" s="1213"/>
      <c r="CE51" s="1213"/>
      <c r="CF51" s="1213">
        <v>14.9</v>
      </c>
      <c r="CG51" s="1213"/>
      <c r="CH51" s="1213"/>
      <c r="CI51" s="1213"/>
      <c r="CJ51" s="1213"/>
      <c r="CK51" s="1213"/>
      <c r="CL51" s="1213"/>
      <c r="CM51" s="1213"/>
      <c r="CN51" s="1213">
        <v>26.6</v>
      </c>
      <c r="CO51" s="1213"/>
      <c r="CP51" s="1213"/>
      <c r="CQ51" s="1213"/>
      <c r="CR51" s="1213"/>
      <c r="CS51" s="1213"/>
      <c r="CT51" s="1213"/>
      <c r="CU51" s="1213"/>
      <c r="CV51" s="1213">
        <v>17.7</v>
      </c>
      <c r="CW51" s="1213"/>
      <c r="CX51" s="1213"/>
      <c r="CY51" s="1213"/>
      <c r="CZ51" s="1213"/>
      <c r="DA51" s="1213"/>
      <c r="DB51" s="1213"/>
      <c r="DC51" s="1213"/>
    </row>
    <row r="52" spans="1:109" ht="13.5" x14ac:dyDescent="0.15">
      <c r="B52" s="1207"/>
      <c r="G52" s="1222"/>
      <c r="H52" s="1222"/>
      <c r="I52" s="1255"/>
      <c r="J52" s="1255"/>
      <c r="K52" s="1221"/>
      <c r="L52" s="1221"/>
      <c r="M52" s="1221"/>
      <c r="N52" s="1221"/>
      <c r="AM52" s="1220"/>
      <c r="AN52" s="1214"/>
      <c r="AO52" s="1214"/>
      <c r="AP52" s="1214"/>
      <c r="AQ52" s="1214"/>
      <c r="AR52" s="1214"/>
      <c r="AS52" s="1214"/>
      <c r="AT52" s="1214"/>
      <c r="AU52" s="1214"/>
      <c r="AV52" s="1214"/>
      <c r="AW52" s="1214"/>
      <c r="AX52" s="1214"/>
      <c r="AY52" s="1214"/>
      <c r="AZ52" s="1214"/>
      <c r="BA52" s="1214"/>
      <c r="BB52" s="1214"/>
      <c r="BC52" s="1214"/>
      <c r="BD52" s="1214"/>
      <c r="BE52" s="1214"/>
      <c r="BF52" s="1214"/>
      <c r="BG52" s="1214"/>
      <c r="BH52" s="1214"/>
      <c r="BI52" s="1214"/>
      <c r="BJ52" s="1214"/>
      <c r="BK52" s="1214"/>
      <c r="BL52" s="1214"/>
      <c r="BM52" s="1214"/>
      <c r="BN52" s="1214"/>
      <c r="BO52" s="1214"/>
      <c r="BP52" s="1213"/>
      <c r="BQ52" s="1213"/>
      <c r="BR52" s="1213"/>
      <c r="BS52" s="1213"/>
      <c r="BT52" s="1213"/>
      <c r="BU52" s="1213"/>
      <c r="BV52" s="1213"/>
      <c r="BW52" s="1213"/>
      <c r="BX52" s="1213"/>
      <c r="BY52" s="1213"/>
      <c r="BZ52" s="1213"/>
      <c r="CA52" s="1213"/>
      <c r="CB52" s="1213"/>
      <c r="CC52" s="1213"/>
      <c r="CD52" s="1213"/>
      <c r="CE52" s="1213"/>
      <c r="CF52" s="1213"/>
      <c r="CG52" s="1213"/>
      <c r="CH52" s="1213"/>
      <c r="CI52" s="1213"/>
      <c r="CJ52" s="1213"/>
      <c r="CK52" s="1213"/>
      <c r="CL52" s="1213"/>
      <c r="CM52" s="1213"/>
      <c r="CN52" s="1213"/>
      <c r="CO52" s="1213"/>
      <c r="CP52" s="1213"/>
      <c r="CQ52" s="1213"/>
      <c r="CR52" s="1213"/>
      <c r="CS52" s="1213"/>
      <c r="CT52" s="1213"/>
      <c r="CU52" s="1213"/>
      <c r="CV52" s="1213"/>
      <c r="CW52" s="1213"/>
      <c r="CX52" s="1213"/>
      <c r="CY52" s="1213"/>
      <c r="CZ52" s="1213"/>
      <c r="DA52" s="1213"/>
      <c r="DB52" s="1213"/>
      <c r="DC52" s="1213"/>
    </row>
    <row r="53" spans="1:109" ht="13.5" x14ac:dyDescent="0.15">
      <c r="A53" s="1242"/>
      <c r="B53" s="1207"/>
      <c r="G53" s="1222"/>
      <c r="H53" s="1222"/>
      <c r="I53" s="1218"/>
      <c r="J53" s="1218"/>
      <c r="K53" s="1221"/>
      <c r="L53" s="1221"/>
      <c r="M53" s="1221"/>
      <c r="N53" s="1221"/>
      <c r="AM53" s="1220"/>
      <c r="AN53" s="1214"/>
      <c r="AO53" s="1214"/>
      <c r="AP53" s="1214"/>
      <c r="AQ53" s="1214"/>
      <c r="AR53" s="1214"/>
      <c r="AS53" s="1214"/>
      <c r="AT53" s="1214"/>
      <c r="AU53" s="1214"/>
      <c r="AV53" s="1214"/>
      <c r="AW53" s="1214"/>
      <c r="AX53" s="1214"/>
      <c r="AY53" s="1214"/>
      <c r="AZ53" s="1214"/>
      <c r="BA53" s="1214"/>
      <c r="BB53" s="1214" t="s">
        <v>616</v>
      </c>
      <c r="BC53" s="1214"/>
      <c r="BD53" s="1214"/>
      <c r="BE53" s="1214"/>
      <c r="BF53" s="1214"/>
      <c r="BG53" s="1214"/>
      <c r="BH53" s="1214"/>
      <c r="BI53" s="1214"/>
      <c r="BJ53" s="1214"/>
      <c r="BK53" s="1214"/>
      <c r="BL53" s="1214"/>
      <c r="BM53" s="1214"/>
      <c r="BN53" s="1214"/>
      <c r="BO53" s="1214"/>
      <c r="BP53" s="1213">
        <v>29.4</v>
      </c>
      <c r="BQ53" s="1213"/>
      <c r="BR53" s="1213"/>
      <c r="BS53" s="1213"/>
      <c r="BT53" s="1213"/>
      <c r="BU53" s="1213"/>
      <c r="BV53" s="1213"/>
      <c r="BW53" s="1213"/>
      <c r="BX53" s="1213">
        <v>44.2</v>
      </c>
      <c r="BY53" s="1213"/>
      <c r="BZ53" s="1213"/>
      <c r="CA53" s="1213"/>
      <c r="CB53" s="1213"/>
      <c r="CC53" s="1213"/>
      <c r="CD53" s="1213"/>
      <c r="CE53" s="1213"/>
      <c r="CF53" s="1213">
        <v>47.8</v>
      </c>
      <c r="CG53" s="1213"/>
      <c r="CH53" s="1213"/>
      <c r="CI53" s="1213"/>
      <c r="CJ53" s="1213"/>
      <c r="CK53" s="1213"/>
      <c r="CL53" s="1213"/>
      <c r="CM53" s="1213"/>
      <c r="CN53" s="1213">
        <v>37.700000000000003</v>
      </c>
      <c r="CO53" s="1213"/>
      <c r="CP53" s="1213"/>
      <c r="CQ53" s="1213"/>
      <c r="CR53" s="1213"/>
      <c r="CS53" s="1213"/>
      <c r="CT53" s="1213"/>
      <c r="CU53" s="1213"/>
      <c r="CV53" s="1213">
        <v>39.299999999999997</v>
      </c>
      <c r="CW53" s="1213"/>
      <c r="CX53" s="1213"/>
      <c r="CY53" s="1213"/>
      <c r="CZ53" s="1213"/>
      <c r="DA53" s="1213"/>
      <c r="DB53" s="1213"/>
      <c r="DC53" s="1213"/>
    </row>
    <row r="54" spans="1:109" ht="13.5" x14ac:dyDescent="0.15">
      <c r="A54" s="1242"/>
      <c r="B54" s="1207"/>
      <c r="G54" s="1222"/>
      <c r="H54" s="1222"/>
      <c r="I54" s="1218"/>
      <c r="J54" s="1218"/>
      <c r="K54" s="1221"/>
      <c r="L54" s="1221"/>
      <c r="M54" s="1221"/>
      <c r="N54" s="1221"/>
      <c r="AM54" s="1220"/>
      <c r="AN54" s="1214"/>
      <c r="AO54" s="1214"/>
      <c r="AP54" s="1214"/>
      <c r="AQ54" s="1214"/>
      <c r="AR54" s="1214"/>
      <c r="AS54" s="1214"/>
      <c r="AT54" s="1214"/>
      <c r="AU54" s="1214"/>
      <c r="AV54" s="1214"/>
      <c r="AW54" s="1214"/>
      <c r="AX54" s="1214"/>
      <c r="AY54" s="1214"/>
      <c r="AZ54" s="1214"/>
      <c r="BA54" s="1214"/>
      <c r="BB54" s="1214"/>
      <c r="BC54" s="1214"/>
      <c r="BD54" s="1214"/>
      <c r="BE54" s="1214"/>
      <c r="BF54" s="1214"/>
      <c r="BG54" s="1214"/>
      <c r="BH54" s="1214"/>
      <c r="BI54" s="1214"/>
      <c r="BJ54" s="1214"/>
      <c r="BK54" s="1214"/>
      <c r="BL54" s="1214"/>
      <c r="BM54" s="1214"/>
      <c r="BN54" s="1214"/>
      <c r="BO54" s="1214"/>
      <c r="BP54" s="1213"/>
      <c r="BQ54" s="1213"/>
      <c r="BR54" s="1213"/>
      <c r="BS54" s="1213"/>
      <c r="BT54" s="1213"/>
      <c r="BU54" s="1213"/>
      <c r="BV54" s="1213"/>
      <c r="BW54" s="1213"/>
      <c r="BX54" s="1213"/>
      <c r="BY54" s="1213"/>
      <c r="BZ54" s="1213"/>
      <c r="CA54" s="1213"/>
      <c r="CB54" s="1213"/>
      <c r="CC54" s="1213"/>
      <c r="CD54" s="1213"/>
      <c r="CE54" s="1213"/>
      <c r="CF54" s="1213"/>
      <c r="CG54" s="1213"/>
      <c r="CH54" s="1213"/>
      <c r="CI54" s="1213"/>
      <c r="CJ54" s="1213"/>
      <c r="CK54" s="1213"/>
      <c r="CL54" s="1213"/>
      <c r="CM54" s="1213"/>
      <c r="CN54" s="1213"/>
      <c r="CO54" s="1213"/>
      <c r="CP54" s="1213"/>
      <c r="CQ54" s="1213"/>
      <c r="CR54" s="1213"/>
      <c r="CS54" s="1213"/>
      <c r="CT54" s="1213"/>
      <c r="CU54" s="1213"/>
      <c r="CV54" s="1213"/>
      <c r="CW54" s="1213"/>
      <c r="CX54" s="1213"/>
      <c r="CY54" s="1213"/>
      <c r="CZ54" s="1213"/>
      <c r="DA54" s="1213"/>
      <c r="DB54" s="1213"/>
      <c r="DC54" s="1213"/>
    </row>
    <row r="55" spans="1:109" ht="13.5" x14ac:dyDescent="0.15">
      <c r="A55" s="1242"/>
      <c r="B55" s="1207"/>
      <c r="G55" s="1218"/>
      <c r="H55" s="1218"/>
      <c r="I55" s="1218"/>
      <c r="J55" s="1218"/>
      <c r="K55" s="1221"/>
      <c r="L55" s="1221"/>
      <c r="M55" s="1221"/>
      <c r="N55" s="1221"/>
      <c r="AN55" s="1215" t="s">
        <v>610</v>
      </c>
      <c r="AO55" s="1215"/>
      <c r="AP55" s="1215"/>
      <c r="AQ55" s="1215"/>
      <c r="AR55" s="1215"/>
      <c r="AS55" s="1215"/>
      <c r="AT55" s="1215"/>
      <c r="AU55" s="1215"/>
      <c r="AV55" s="1215"/>
      <c r="AW55" s="1215"/>
      <c r="AX55" s="1215"/>
      <c r="AY55" s="1215"/>
      <c r="AZ55" s="1215"/>
      <c r="BA55" s="1215"/>
      <c r="BB55" s="1214" t="s">
        <v>609</v>
      </c>
      <c r="BC55" s="1214"/>
      <c r="BD55" s="1214"/>
      <c r="BE55" s="1214"/>
      <c r="BF55" s="1214"/>
      <c r="BG55" s="1214"/>
      <c r="BH55" s="1214"/>
      <c r="BI55" s="1214"/>
      <c r="BJ55" s="1214"/>
      <c r="BK55" s="1214"/>
      <c r="BL55" s="1214"/>
      <c r="BM55" s="1214"/>
      <c r="BN55" s="1214"/>
      <c r="BO55" s="1214"/>
      <c r="BP55" s="1213">
        <v>0</v>
      </c>
      <c r="BQ55" s="1213"/>
      <c r="BR55" s="1213"/>
      <c r="BS55" s="1213"/>
      <c r="BT55" s="1213"/>
      <c r="BU55" s="1213"/>
      <c r="BV55" s="1213"/>
      <c r="BW55" s="1213"/>
      <c r="BX55" s="1213">
        <v>0</v>
      </c>
      <c r="BY55" s="1213"/>
      <c r="BZ55" s="1213"/>
      <c r="CA55" s="1213"/>
      <c r="CB55" s="1213"/>
      <c r="CC55" s="1213"/>
      <c r="CD55" s="1213"/>
      <c r="CE55" s="1213"/>
      <c r="CF55" s="1213">
        <v>0</v>
      </c>
      <c r="CG55" s="1213"/>
      <c r="CH55" s="1213"/>
      <c r="CI55" s="1213"/>
      <c r="CJ55" s="1213"/>
      <c r="CK55" s="1213"/>
      <c r="CL55" s="1213"/>
      <c r="CM55" s="1213"/>
      <c r="CN55" s="1213">
        <v>0</v>
      </c>
      <c r="CO55" s="1213"/>
      <c r="CP55" s="1213"/>
      <c r="CQ55" s="1213"/>
      <c r="CR55" s="1213"/>
      <c r="CS55" s="1213"/>
      <c r="CT55" s="1213"/>
      <c r="CU55" s="1213"/>
      <c r="CV55" s="1213">
        <v>0</v>
      </c>
      <c r="CW55" s="1213"/>
      <c r="CX55" s="1213"/>
      <c r="CY55" s="1213"/>
      <c r="CZ55" s="1213"/>
      <c r="DA55" s="1213"/>
      <c r="DB55" s="1213"/>
      <c r="DC55" s="1213"/>
    </row>
    <row r="56" spans="1:109" ht="13.5" x14ac:dyDescent="0.15">
      <c r="A56" s="1242"/>
      <c r="B56" s="1207"/>
      <c r="G56" s="1218"/>
      <c r="H56" s="1218"/>
      <c r="I56" s="1218"/>
      <c r="J56" s="1218"/>
      <c r="K56" s="1221"/>
      <c r="L56" s="1221"/>
      <c r="M56" s="1221"/>
      <c r="N56" s="1221"/>
      <c r="AN56" s="1215"/>
      <c r="AO56" s="1215"/>
      <c r="AP56" s="1215"/>
      <c r="AQ56" s="1215"/>
      <c r="AR56" s="1215"/>
      <c r="AS56" s="1215"/>
      <c r="AT56" s="1215"/>
      <c r="AU56" s="1215"/>
      <c r="AV56" s="1215"/>
      <c r="AW56" s="1215"/>
      <c r="AX56" s="1215"/>
      <c r="AY56" s="1215"/>
      <c r="AZ56" s="1215"/>
      <c r="BA56" s="1215"/>
      <c r="BB56" s="1214"/>
      <c r="BC56" s="1214"/>
      <c r="BD56" s="1214"/>
      <c r="BE56" s="1214"/>
      <c r="BF56" s="1214"/>
      <c r="BG56" s="1214"/>
      <c r="BH56" s="1214"/>
      <c r="BI56" s="1214"/>
      <c r="BJ56" s="1214"/>
      <c r="BK56" s="1214"/>
      <c r="BL56" s="1214"/>
      <c r="BM56" s="1214"/>
      <c r="BN56" s="1214"/>
      <c r="BO56" s="1214"/>
      <c r="BP56" s="1213"/>
      <c r="BQ56" s="1213"/>
      <c r="BR56" s="1213"/>
      <c r="BS56" s="1213"/>
      <c r="BT56" s="1213"/>
      <c r="BU56" s="1213"/>
      <c r="BV56" s="1213"/>
      <c r="BW56" s="1213"/>
      <c r="BX56" s="1213"/>
      <c r="BY56" s="1213"/>
      <c r="BZ56" s="1213"/>
      <c r="CA56" s="1213"/>
      <c r="CB56" s="1213"/>
      <c r="CC56" s="1213"/>
      <c r="CD56" s="1213"/>
      <c r="CE56" s="1213"/>
      <c r="CF56" s="1213"/>
      <c r="CG56" s="1213"/>
      <c r="CH56" s="1213"/>
      <c r="CI56" s="1213"/>
      <c r="CJ56" s="1213"/>
      <c r="CK56" s="1213"/>
      <c r="CL56" s="1213"/>
      <c r="CM56" s="1213"/>
      <c r="CN56" s="1213"/>
      <c r="CO56" s="1213"/>
      <c r="CP56" s="1213"/>
      <c r="CQ56" s="1213"/>
      <c r="CR56" s="1213"/>
      <c r="CS56" s="1213"/>
      <c r="CT56" s="1213"/>
      <c r="CU56" s="1213"/>
      <c r="CV56" s="1213"/>
      <c r="CW56" s="1213"/>
      <c r="CX56" s="1213"/>
      <c r="CY56" s="1213"/>
      <c r="CZ56" s="1213"/>
      <c r="DA56" s="1213"/>
      <c r="DB56" s="1213"/>
      <c r="DC56" s="1213"/>
    </row>
    <row r="57" spans="1:109" s="1242" customFormat="1" ht="13.5" x14ac:dyDescent="0.15">
      <c r="B57" s="1248"/>
      <c r="G57" s="1218"/>
      <c r="H57" s="1218"/>
      <c r="I57" s="1217"/>
      <c r="J57" s="1217"/>
      <c r="K57" s="1221"/>
      <c r="L57" s="1221"/>
      <c r="M57" s="1221"/>
      <c r="N57" s="1221"/>
      <c r="AM57" s="1206"/>
      <c r="AN57" s="1215"/>
      <c r="AO57" s="1215"/>
      <c r="AP57" s="1215"/>
      <c r="AQ57" s="1215"/>
      <c r="AR57" s="1215"/>
      <c r="AS57" s="1215"/>
      <c r="AT57" s="1215"/>
      <c r="AU57" s="1215"/>
      <c r="AV57" s="1215"/>
      <c r="AW57" s="1215"/>
      <c r="AX57" s="1215"/>
      <c r="AY57" s="1215"/>
      <c r="AZ57" s="1215"/>
      <c r="BA57" s="1215"/>
      <c r="BB57" s="1214" t="s">
        <v>616</v>
      </c>
      <c r="BC57" s="1214"/>
      <c r="BD57" s="1214"/>
      <c r="BE57" s="1214"/>
      <c r="BF57" s="1214"/>
      <c r="BG57" s="1214"/>
      <c r="BH57" s="1214"/>
      <c r="BI57" s="1214"/>
      <c r="BJ57" s="1214"/>
      <c r="BK57" s="1214"/>
      <c r="BL57" s="1214"/>
      <c r="BM57" s="1214"/>
      <c r="BN57" s="1214"/>
      <c r="BO57" s="1214"/>
      <c r="BP57" s="1213">
        <v>58.4</v>
      </c>
      <c r="BQ57" s="1213"/>
      <c r="BR57" s="1213"/>
      <c r="BS57" s="1213"/>
      <c r="BT57" s="1213"/>
      <c r="BU57" s="1213"/>
      <c r="BV57" s="1213"/>
      <c r="BW57" s="1213"/>
      <c r="BX57" s="1213">
        <v>61.8</v>
      </c>
      <c r="BY57" s="1213"/>
      <c r="BZ57" s="1213"/>
      <c r="CA57" s="1213"/>
      <c r="CB57" s="1213"/>
      <c r="CC57" s="1213"/>
      <c r="CD57" s="1213"/>
      <c r="CE57" s="1213"/>
      <c r="CF57" s="1213">
        <v>63.1</v>
      </c>
      <c r="CG57" s="1213"/>
      <c r="CH57" s="1213"/>
      <c r="CI57" s="1213"/>
      <c r="CJ57" s="1213"/>
      <c r="CK57" s="1213"/>
      <c r="CL57" s="1213"/>
      <c r="CM57" s="1213"/>
      <c r="CN57" s="1213">
        <v>62.2</v>
      </c>
      <c r="CO57" s="1213"/>
      <c r="CP57" s="1213"/>
      <c r="CQ57" s="1213"/>
      <c r="CR57" s="1213"/>
      <c r="CS57" s="1213"/>
      <c r="CT57" s="1213"/>
      <c r="CU57" s="1213"/>
      <c r="CV57" s="1213">
        <v>48</v>
      </c>
      <c r="CW57" s="1213"/>
      <c r="CX57" s="1213"/>
      <c r="CY57" s="1213"/>
      <c r="CZ57" s="1213"/>
      <c r="DA57" s="1213"/>
      <c r="DB57" s="1213"/>
      <c r="DC57" s="1213"/>
      <c r="DD57" s="1253"/>
      <c r="DE57" s="1248"/>
    </row>
    <row r="58" spans="1:109" s="1242" customFormat="1" ht="13.5" x14ac:dyDescent="0.15">
      <c r="A58" s="1206"/>
      <c r="B58" s="1248"/>
      <c r="G58" s="1218"/>
      <c r="H58" s="1218"/>
      <c r="I58" s="1217"/>
      <c r="J58" s="1217"/>
      <c r="K58" s="1221"/>
      <c r="L58" s="1221"/>
      <c r="M58" s="1221"/>
      <c r="N58" s="1221"/>
      <c r="AM58" s="1206"/>
      <c r="AN58" s="1215"/>
      <c r="AO58" s="1215"/>
      <c r="AP58" s="1215"/>
      <c r="AQ58" s="1215"/>
      <c r="AR58" s="1215"/>
      <c r="AS58" s="1215"/>
      <c r="AT58" s="1215"/>
      <c r="AU58" s="1215"/>
      <c r="AV58" s="1215"/>
      <c r="AW58" s="1215"/>
      <c r="AX58" s="1215"/>
      <c r="AY58" s="1215"/>
      <c r="AZ58" s="1215"/>
      <c r="BA58" s="1215"/>
      <c r="BB58" s="1214"/>
      <c r="BC58" s="1214"/>
      <c r="BD58" s="1214"/>
      <c r="BE58" s="1214"/>
      <c r="BF58" s="1214"/>
      <c r="BG58" s="1214"/>
      <c r="BH58" s="1214"/>
      <c r="BI58" s="1214"/>
      <c r="BJ58" s="1214"/>
      <c r="BK58" s="1214"/>
      <c r="BL58" s="1214"/>
      <c r="BM58" s="1214"/>
      <c r="BN58" s="1214"/>
      <c r="BO58" s="1214"/>
      <c r="BP58" s="1213"/>
      <c r="BQ58" s="1213"/>
      <c r="BR58" s="1213"/>
      <c r="BS58" s="1213"/>
      <c r="BT58" s="1213"/>
      <c r="BU58" s="1213"/>
      <c r="BV58" s="1213"/>
      <c r="BW58" s="1213"/>
      <c r="BX58" s="1213"/>
      <c r="BY58" s="1213"/>
      <c r="BZ58" s="1213"/>
      <c r="CA58" s="1213"/>
      <c r="CB58" s="1213"/>
      <c r="CC58" s="1213"/>
      <c r="CD58" s="1213"/>
      <c r="CE58" s="1213"/>
      <c r="CF58" s="1213"/>
      <c r="CG58" s="1213"/>
      <c r="CH58" s="1213"/>
      <c r="CI58" s="1213"/>
      <c r="CJ58" s="1213"/>
      <c r="CK58" s="1213"/>
      <c r="CL58" s="1213"/>
      <c r="CM58" s="1213"/>
      <c r="CN58" s="1213"/>
      <c r="CO58" s="1213"/>
      <c r="CP58" s="1213"/>
      <c r="CQ58" s="1213"/>
      <c r="CR58" s="1213"/>
      <c r="CS58" s="1213"/>
      <c r="CT58" s="1213"/>
      <c r="CU58" s="1213"/>
      <c r="CV58" s="1213"/>
      <c r="CW58" s="1213"/>
      <c r="CX58" s="1213"/>
      <c r="CY58" s="1213"/>
      <c r="CZ58" s="1213"/>
      <c r="DA58" s="1213"/>
      <c r="DB58" s="1213"/>
      <c r="DC58" s="1213"/>
      <c r="DD58" s="1253"/>
      <c r="DE58" s="1248"/>
    </row>
    <row r="59" spans="1:109" s="1242" customFormat="1" ht="13.5" x14ac:dyDescent="0.15">
      <c r="A59" s="1206"/>
      <c r="B59" s="1248"/>
      <c r="K59" s="1254"/>
      <c r="L59" s="1254"/>
      <c r="M59" s="1254"/>
      <c r="N59" s="1254"/>
      <c r="AQ59" s="1254"/>
      <c r="AR59" s="1254"/>
      <c r="AS59" s="1254"/>
      <c r="AT59" s="1254"/>
      <c r="BC59" s="1254"/>
      <c r="BD59" s="1254"/>
      <c r="BE59" s="1254"/>
      <c r="BF59" s="1254"/>
      <c r="BO59" s="1254"/>
      <c r="BP59" s="1254"/>
      <c r="BQ59" s="1254"/>
      <c r="BR59" s="1254"/>
      <c r="CA59" s="1254"/>
      <c r="CB59" s="1254"/>
      <c r="CC59" s="1254"/>
      <c r="CD59" s="1254"/>
      <c r="CM59" s="1254"/>
      <c r="CN59" s="1254"/>
      <c r="CO59" s="1254"/>
      <c r="CP59" s="1254"/>
      <c r="CY59" s="1254"/>
      <c r="CZ59" s="1254"/>
      <c r="DA59" s="1254"/>
      <c r="DB59" s="1254"/>
      <c r="DC59" s="1254"/>
      <c r="DD59" s="1253"/>
      <c r="DE59" s="1248"/>
    </row>
    <row r="60" spans="1:109" s="1242" customFormat="1" ht="13.5" x14ac:dyDescent="0.15">
      <c r="A60" s="1206"/>
      <c r="B60" s="1248"/>
      <c r="K60" s="1254"/>
      <c r="L60" s="1254"/>
      <c r="M60" s="1254"/>
      <c r="N60" s="1254"/>
      <c r="AQ60" s="1254"/>
      <c r="AR60" s="1254"/>
      <c r="AS60" s="1254"/>
      <c r="AT60" s="1254"/>
      <c r="BC60" s="1254"/>
      <c r="BD60" s="1254"/>
      <c r="BE60" s="1254"/>
      <c r="BF60" s="1254"/>
      <c r="BO60" s="1254"/>
      <c r="BP60" s="1254"/>
      <c r="BQ60" s="1254"/>
      <c r="BR60" s="1254"/>
      <c r="CA60" s="1254"/>
      <c r="CB60" s="1254"/>
      <c r="CC60" s="1254"/>
      <c r="CD60" s="1254"/>
      <c r="CM60" s="1254"/>
      <c r="CN60" s="1254"/>
      <c r="CO60" s="1254"/>
      <c r="CP60" s="1254"/>
      <c r="CY60" s="1254"/>
      <c r="CZ60" s="1254"/>
      <c r="DA60" s="1254"/>
      <c r="DB60" s="1254"/>
      <c r="DC60" s="1254"/>
      <c r="DD60" s="1253"/>
      <c r="DE60" s="1248"/>
    </row>
    <row r="61" spans="1:109" s="1242" customFormat="1" ht="13.5" x14ac:dyDescent="0.15">
      <c r="A61" s="1206"/>
      <c r="B61" s="1252"/>
      <c r="C61" s="1251"/>
      <c r="D61" s="1251"/>
      <c r="E61" s="1251"/>
      <c r="F61" s="1251"/>
      <c r="G61" s="1251"/>
      <c r="H61" s="1251"/>
      <c r="I61" s="1251"/>
      <c r="J61" s="1251"/>
      <c r="K61" s="1251"/>
      <c r="L61" s="1251"/>
      <c r="M61" s="1250"/>
      <c r="N61" s="1250"/>
      <c r="O61" s="1251"/>
      <c r="P61" s="1251"/>
      <c r="Q61" s="1251"/>
      <c r="R61" s="1251"/>
      <c r="S61" s="1251"/>
      <c r="T61" s="1251"/>
      <c r="U61" s="1251"/>
      <c r="V61" s="1251"/>
      <c r="W61" s="1251"/>
      <c r="X61" s="1251"/>
      <c r="Y61" s="1251"/>
      <c r="Z61" s="1251"/>
      <c r="AA61" s="1251"/>
      <c r="AB61" s="1251"/>
      <c r="AC61" s="1251"/>
      <c r="AD61" s="1251"/>
      <c r="AE61" s="1251"/>
      <c r="AF61" s="1251"/>
      <c r="AG61" s="1251"/>
      <c r="AH61" s="1251"/>
      <c r="AI61" s="1251"/>
      <c r="AJ61" s="1251"/>
      <c r="AK61" s="1251"/>
      <c r="AL61" s="1251"/>
      <c r="AM61" s="1251"/>
      <c r="AN61" s="1251"/>
      <c r="AO61" s="1251"/>
      <c r="AP61" s="1251"/>
      <c r="AQ61" s="1251"/>
      <c r="AR61" s="1251"/>
      <c r="AS61" s="1250"/>
      <c r="AT61" s="1250"/>
      <c r="AU61" s="1251"/>
      <c r="AV61" s="1251"/>
      <c r="AW61" s="1251"/>
      <c r="AX61" s="1251"/>
      <c r="AY61" s="1251"/>
      <c r="AZ61" s="1251"/>
      <c r="BA61" s="1251"/>
      <c r="BB61" s="1251"/>
      <c r="BC61" s="1251"/>
      <c r="BD61" s="1251"/>
      <c r="BE61" s="1250"/>
      <c r="BF61" s="1250"/>
      <c r="BG61" s="1251"/>
      <c r="BH61" s="1251"/>
      <c r="BI61" s="1251"/>
      <c r="BJ61" s="1251"/>
      <c r="BK61" s="1251"/>
      <c r="BL61" s="1251"/>
      <c r="BM61" s="1251"/>
      <c r="BN61" s="1251"/>
      <c r="BO61" s="1251"/>
      <c r="BP61" s="1251"/>
      <c r="BQ61" s="1250"/>
      <c r="BR61" s="1250"/>
      <c r="BS61" s="1251"/>
      <c r="BT61" s="1251"/>
      <c r="BU61" s="1251"/>
      <c r="BV61" s="1251"/>
      <c r="BW61" s="1251"/>
      <c r="BX61" s="1251"/>
      <c r="BY61" s="1251"/>
      <c r="BZ61" s="1251"/>
      <c r="CA61" s="1251"/>
      <c r="CB61" s="1251"/>
      <c r="CC61" s="1250"/>
      <c r="CD61" s="1250"/>
      <c r="CE61" s="1251"/>
      <c r="CF61" s="1251"/>
      <c r="CG61" s="1251"/>
      <c r="CH61" s="1251"/>
      <c r="CI61" s="1251"/>
      <c r="CJ61" s="1251"/>
      <c r="CK61" s="1251"/>
      <c r="CL61" s="1251"/>
      <c r="CM61" s="1251"/>
      <c r="CN61" s="1251"/>
      <c r="CO61" s="1250"/>
      <c r="CP61" s="1250"/>
      <c r="CQ61" s="1251"/>
      <c r="CR61" s="1251"/>
      <c r="CS61" s="1251"/>
      <c r="CT61" s="1251"/>
      <c r="CU61" s="1251"/>
      <c r="CV61" s="1251"/>
      <c r="CW61" s="1251"/>
      <c r="CX61" s="1251"/>
      <c r="CY61" s="1251"/>
      <c r="CZ61" s="1251"/>
      <c r="DA61" s="1250"/>
      <c r="DB61" s="1250"/>
      <c r="DC61" s="1250"/>
      <c r="DD61" s="1249"/>
      <c r="DE61" s="1248"/>
    </row>
    <row r="62" spans="1:109" ht="13.5" x14ac:dyDescent="0.15">
      <c r="B62" s="1247"/>
      <c r="C62" s="1247"/>
      <c r="D62" s="1247"/>
      <c r="E62" s="1247"/>
      <c r="F62" s="1247"/>
      <c r="G62" s="1247"/>
      <c r="H62" s="1247"/>
      <c r="I62" s="1247"/>
      <c r="J62" s="1247"/>
      <c r="K62" s="1247"/>
      <c r="L62" s="1247"/>
      <c r="M62" s="1247"/>
      <c r="N62" s="1247"/>
      <c r="O62" s="1247"/>
      <c r="P62" s="1247"/>
      <c r="Q62" s="1247"/>
      <c r="R62" s="1247"/>
      <c r="S62" s="1247"/>
      <c r="T62" s="1247"/>
      <c r="U62" s="1247"/>
      <c r="V62" s="1247"/>
      <c r="W62" s="1247"/>
      <c r="X62" s="1247"/>
      <c r="Y62" s="1247"/>
      <c r="Z62" s="1247"/>
      <c r="AA62" s="1247"/>
      <c r="AB62" s="1247"/>
      <c r="AC62" s="1247"/>
      <c r="AD62" s="1247"/>
      <c r="AE62" s="1247"/>
      <c r="AF62" s="1247"/>
      <c r="AG62" s="1247"/>
      <c r="AH62" s="1247"/>
      <c r="AI62" s="1247"/>
      <c r="AJ62" s="1247"/>
      <c r="AK62" s="1247"/>
      <c r="AL62" s="1247"/>
      <c r="AM62" s="1247"/>
      <c r="AN62" s="1247"/>
      <c r="AO62" s="1247"/>
      <c r="AP62" s="1247"/>
      <c r="AQ62" s="1247"/>
      <c r="AR62" s="1247"/>
      <c r="AS62" s="1247"/>
      <c r="AT62" s="1247"/>
      <c r="AU62" s="1247"/>
      <c r="AV62" s="1247"/>
      <c r="AW62" s="1247"/>
      <c r="AX62" s="1247"/>
      <c r="AY62" s="1247"/>
      <c r="AZ62" s="1247"/>
      <c r="BA62" s="1247"/>
      <c r="BB62" s="1247"/>
      <c r="BC62" s="1247"/>
      <c r="BD62" s="1247"/>
      <c r="BE62" s="1247"/>
      <c r="BF62" s="1247"/>
      <c r="BG62" s="1247"/>
      <c r="BH62" s="1247"/>
      <c r="BI62" s="1247"/>
      <c r="BJ62" s="1247"/>
      <c r="BK62" s="1247"/>
      <c r="BL62" s="1247"/>
      <c r="BM62" s="1247"/>
      <c r="BN62" s="1247"/>
      <c r="BO62" s="1247"/>
      <c r="BP62" s="1247"/>
      <c r="BQ62" s="1247"/>
      <c r="BR62" s="1247"/>
      <c r="BS62" s="1247"/>
      <c r="BT62" s="1247"/>
      <c r="BU62" s="1247"/>
      <c r="BV62" s="1247"/>
      <c r="BW62" s="1247"/>
      <c r="BX62" s="1247"/>
      <c r="BY62" s="1247"/>
      <c r="BZ62" s="1247"/>
      <c r="CA62" s="1247"/>
      <c r="CB62" s="1247"/>
      <c r="CC62" s="1247"/>
      <c r="CD62" s="1247"/>
      <c r="CE62" s="1247"/>
      <c r="CF62" s="1247"/>
      <c r="CG62" s="1247"/>
      <c r="CH62" s="1247"/>
      <c r="CI62" s="1247"/>
      <c r="CJ62" s="1247"/>
      <c r="CK62" s="1247"/>
      <c r="CL62" s="1247"/>
      <c r="CM62" s="1247"/>
      <c r="CN62" s="1247"/>
      <c r="CO62" s="1247"/>
      <c r="CP62" s="1247"/>
      <c r="CQ62" s="1247"/>
      <c r="CR62" s="1247"/>
      <c r="CS62" s="1247"/>
      <c r="CT62" s="1247"/>
      <c r="CU62" s="1247"/>
      <c r="CV62" s="1247"/>
      <c r="CW62" s="1247"/>
      <c r="CX62" s="1247"/>
      <c r="CY62" s="1247"/>
      <c r="CZ62" s="1247"/>
      <c r="DA62" s="1247"/>
      <c r="DB62" s="1247"/>
      <c r="DC62" s="1247"/>
      <c r="DD62" s="1247"/>
      <c r="DE62" s="1206"/>
    </row>
    <row r="63" spans="1:109" ht="17.25" x14ac:dyDescent="0.15">
      <c r="B63" s="1246" t="s">
        <v>615</v>
      </c>
    </row>
    <row r="64" spans="1:109" ht="13.5" x14ac:dyDescent="0.15">
      <c r="B64" s="1207"/>
      <c r="G64" s="1243"/>
      <c r="I64" s="1245"/>
      <c r="J64" s="1245"/>
      <c r="K64" s="1245"/>
      <c r="L64" s="1245"/>
      <c r="M64" s="1245"/>
      <c r="N64" s="1244"/>
      <c r="AM64" s="1243"/>
      <c r="AN64" s="1243" t="s">
        <v>614</v>
      </c>
      <c r="AP64" s="1242"/>
      <c r="AQ64" s="1242"/>
      <c r="AR64" s="1242"/>
      <c r="AY64" s="1243"/>
      <c r="BA64" s="1242"/>
      <c r="BB64" s="1242"/>
      <c r="BC64" s="1242"/>
      <c r="BK64" s="1243"/>
      <c r="BM64" s="1242"/>
      <c r="BN64" s="1242"/>
      <c r="BO64" s="1242"/>
      <c r="BW64" s="1243"/>
      <c r="BY64" s="1242"/>
      <c r="BZ64" s="1242"/>
      <c r="CA64" s="1242"/>
      <c r="CI64" s="1243"/>
      <c r="CK64" s="1242"/>
      <c r="CL64" s="1242"/>
      <c r="CM64" s="1242"/>
      <c r="CU64" s="1243"/>
      <c r="CW64" s="1242"/>
      <c r="CX64" s="1242"/>
      <c r="CY64" s="1242"/>
    </row>
    <row r="65" spans="2:107" ht="13.5" x14ac:dyDescent="0.15">
      <c r="B65" s="1207"/>
      <c r="AN65" s="1241" t="s">
        <v>613</v>
      </c>
      <c r="AO65" s="1240"/>
      <c r="AP65" s="1240"/>
      <c r="AQ65" s="1240"/>
      <c r="AR65" s="1240"/>
      <c r="AS65" s="1240"/>
      <c r="AT65" s="1240"/>
      <c r="AU65" s="1240"/>
      <c r="AV65" s="1240"/>
      <c r="AW65" s="1240"/>
      <c r="AX65" s="1240"/>
      <c r="AY65" s="1240"/>
      <c r="AZ65" s="1240"/>
      <c r="BA65" s="1240"/>
      <c r="BB65" s="1240"/>
      <c r="BC65" s="1240"/>
      <c r="BD65" s="1240"/>
      <c r="BE65" s="1240"/>
      <c r="BF65" s="1240"/>
      <c r="BG65" s="1240"/>
      <c r="BH65" s="1240"/>
      <c r="BI65" s="1240"/>
      <c r="BJ65" s="1240"/>
      <c r="BK65" s="1240"/>
      <c r="BL65" s="1240"/>
      <c r="BM65" s="1240"/>
      <c r="BN65" s="1240"/>
      <c r="BO65" s="1240"/>
      <c r="BP65" s="1240"/>
      <c r="BQ65" s="1240"/>
      <c r="BR65" s="1240"/>
      <c r="BS65" s="1240"/>
      <c r="BT65" s="1240"/>
      <c r="BU65" s="1240"/>
      <c r="BV65" s="1240"/>
      <c r="BW65" s="1240"/>
      <c r="BX65" s="1240"/>
      <c r="BY65" s="1240"/>
      <c r="BZ65" s="1240"/>
      <c r="CA65" s="1240"/>
      <c r="CB65" s="1240"/>
      <c r="CC65" s="1240"/>
      <c r="CD65" s="1240"/>
      <c r="CE65" s="1240"/>
      <c r="CF65" s="1240"/>
      <c r="CG65" s="1240"/>
      <c r="CH65" s="1240"/>
      <c r="CI65" s="1240"/>
      <c r="CJ65" s="1240"/>
      <c r="CK65" s="1240"/>
      <c r="CL65" s="1240"/>
      <c r="CM65" s="1240"/>
      <c r="CN65" s="1240"/>
      <c r="CO65" s="1240"/>
      <c r="CP65" s="1240"/>
      <c r="CQ65" s="1240"/>
      <c r="CR65" s="1240"/>
      <c r="CS65" s="1240"/>
      <c r="CT65" s="1240"/>
      <c r="CU65" s="1240"/>
      <c r="CV65" s="1240"/>
      <c r="CW65" s="1240"/>
      <c r="CX65" s="1240"/>
      <c r="CY65" s="1240"/>
      <c r="CZ65" s="1240"/>
      <c r="DA65" s="1240"/>
      <c r="DB65" s="1240"/>
      <c r="DC65" s="1239"/>
    </row>
    <row r="66" spans="2:107" ht="13.5" x14ac:dyDescent="0.15">
      <c r="B66" s="1207"/>
      <c r="AN66" s="1238"/>
      <c r="AO66" s="1237"/>
      <c r="AP66" s="1237"/>
      <c r="AQ66" s="1237"/>
      <c r="AR66" s="1237"/>
      <c r="AS66" s="1237"/>
      <c r="AT66" s="1237"/>
      <c r="AU66" s="1237"/>
      <c r="AV66" s="1237"/>
      <c r="AW66" s="1237"/>
      <c r="AX66" s="1237"/>
      <c r="AY66" s="1237"/>
      <c r="AZ66" s="1237"/>
      <c r="BA66" s="1237"/>
      <c r="BB66" s="1237"/>
      <c r="BC66" s="1237"/>
      <c r="BD66" s="1237"/>
      <c r="BE66" s="1237"/>
      <c r="BF66" s="1237"/>
      <c r="BG66" s="1237"/>
      <c r="BH66" s="1237"/>
      <c r="BI66" s="1237"/>
      <c r="BJ66" s="1237"/>
      <c r="BK66" s="1237"/>
      <c r="BL66" s="1237"/>
      <c r="BM66" s="1237"/>
      <c r="BN66" s="1237"/>
      <c r="BO66" s="1237"/>
      <c r="BP66" s="1237"/>
      <c r="BQ66" s="1237"/>
      <c r="BR66" s="1237"/>
      <c r="BS66" s="1237"/>
      <c r="BT66" s="1237"/>
      <c r="BU66" s="1237"/>
      <c r="BV66" s="1237"/>
      <c r="BW66" s="1237"/>
      <c r="BX66" s="1237"/>
      <c r="BY66" s="1237"/>
      <c r="BZ66" s="1237"/>
      <c r="CA66" s="1237"/>
      <c r="CB66" s="1237"/>
      <c r="CC66" s="1237"/>
      <c r="CD66" s="1237"/>
      <c r="CE66" s="1237"/>
      <c r="CF66" s="1237"/>
      <c r="CG66" s="1237"/>
      <c r="CH66" s="1237"/>
      <c r="CI66" s="1237"/>
      <c r="CJ66" s="1237"/>
      <c r="CK66" s="1237"/>
      <c r="CL66" s="1237"/>
      <c r="CM66" s="1237"/>
      <c r="CN66" s="1237"/>
      <c r="CO66" s="1237"/>
      <c r="CP66" s="1237"/>
      <c r="CQ66" s="1237"/>
      <c r="CR66" s="1237"/>
      <c r="CS66" s="1237"/>
      <c r="CT66" s="1237"/>
      <c r="CU66" s="1237"/>
      <c r="CV66" s="1237"/>
      <c r="CW66" s="1237"/>
      <c r="CX66" s="1237"/>
      <c r="CY66" s="1237"/>
      <c r="CZ66" s="1237"/>
      <c r="DA66" s="1237"/>
      <c r="DB66" s="1237"/>
      <c r="DC66" s="1236"/>
    </row>
    <row r="67" spans="2:107" ht="13.5" x14ac:dyDescent="0.15">
      <c r="B67" s="1207"/>
      <c r="AN67" s="1238"/>
      <c r="AO67" s="1237"/>
      <c r="AP67" s="1237"/>
      <c r="AQ67" s="1237"/>
      <c r="AR67" s="1237"/>
      <c r="AS67" s="1237"/>
      <c r="AT67" s="1237"/>
      <c r="AU67" s="1237"/>
      <c r="AV67" s="1237"/>
      <c r="AW67" s="1237"/>
      <c r="AX67" s="1237"/>
      <c r="AY67" s="1237"/>
      <c r="AZ67" s="1237"/>
      <c r="BA67" s="1237"/>
      <c r="BB67" s="1237"/>
      <c r="BC67" s="1237"/>
      <c r="BD67" s="1237"/>
      <c r="BE67" s="1237"/>
      <c r="BF67" s="1237"/>
      <c r="BG67" s="1237"/>
      <c r="BH67" s="1237"/>
      <c r="BI67" s="1237"/>
      <c r="BJ67" s="1237"/>
      <c r="BK67" s="1237"/>
      <c r="BL67" s="1237"/>
      <c r="BM67" s="1237"/>
      <c r="BN67" s="1237"/>
      <c r="BO67" s="1237"/>
      <c r="BP67" s="1237"/>
      <c r="BQ67" s="1237"/>
      <c r="BR67" s="1237"/>
      <c r="BS67" s="1237"/>
      <c r="BT67" s="1237"/>
      <c r="BU67" s="1237"/>
      <c r="BV67" s="1237"/>
      <c r="BW67" s="1237"/>
      <c r="BX67" s="1237"/>
      <c r="BY67" s="1237"/>
      <c r="BZ67" s="1237"/>
      <c r="CA67" s="1237"/>
      <c r="CB67" s="1237"/>
      <c r="CC67" s="1237"/>
      <c r="CD67" s="1237"/>
      <c r="CE67" s="1237"/>
      <c r="CF67" s="1237"/>
      <c r="CG67" s="1237"/>
      <c r="CH67" s="1237"/>
      <c r="CI67" s="1237"/>
      <c r="CJ67" s="1237"/>
      <c r="CK67" s="1237"/>
      <c r="CL67" s="1237"/>
      <c r="CM67" s="1237"/>
      <c r="CN67" s="1237"/>
      <c r="CO67" s="1237"/>
      <c r="CP67" s="1237"/>
      <c r="CQ67" s="1237"/>
      <c r="CR67" s="1237"/>
      <c r="CS67" s="1237"/>
      <c r="CT67" s="1237"/>
      <c r="CU67" s="1237"/>
      <c r="CV67" s="1237"/>
      <c r="CW67" s="1237"/>
      <c r="CX67" s="1237"/>
      <c r="CY67" s="1237"/>
      <c r="CZ67" s="1237"/>
      <c r="DA67" s="1237"/>
      <c r="DB67" s="1237"/>
      <c r="DC67" s="1236"/>
    </row>
    <row r="68" spans="2:107" ht="13.5" x14ac:dyDescent="0.15">
      <c r="B68" s="1207"/>
      <c r="AN68" s="1238"/>
      <c r="AO68" s="1237"/>
      <c r="AP68" s="1237"/>
      <c r="AQ68" s="1237"/>
      <c r="AR68" s="1237"/>
      <c r="AS68" s="1237"/>
      <c r="AT68" s="1237"/>
      <c r="AU68" s="1237"/>
      <c r="AV68" s="1237"/>
      <c r="AW68" s="1237"/>
      <c r="AX68" s="1237"/>
      <c r="AY68" s="1237"/>
      <c r="AZ68" s="1237"/>
      <c r="BA68" s="1237"/>
      <c r="BB68" s="1237"/>
      <c r="BC68" s="1237"/>
      <c r="BD68" s="1237"/>
      <c r="BE68" s="1237"/>
      <c r="BF68" s="1237"/>
      <c r="BG68" s="1237"/>
      <c r="BH68" s="1237"/>
      <c r="BI68" s="1237"/>
      <c r="BJ68" s="1237"/>
      <c r="BK68" s="1237"/>
      <c r="BL68" s="1237"/>
      <c r="BM68" s="1237"/>
      <c r="BN68" s="1237"/>
      <c r="BO68" s="1237"/>
      <c r="BP68" s="1237"/>
      <c r="BQ68" s="1237"/>
      <c r="BR68" s="1237"/>
      <c r="BS68" s="1237"/>
      <c r="BT68" s="1237"/>
      <c r="BU68" s="1237"/>
      <c r="BV68" s="1237"/>
      <c r="BW68" s="1237"/>
      <c r="BX68" s="1237"/>
      <c r="BY68" s="1237"/>
      <c r="BZ68" s="1237"/>
      <c r="CA68" s="1237"/>
      <c r="CB68" s="1237"/>
      <c r="CC68" s="1237"/>
      <c r="CD68" s="1237"/>
      <c r="CE68" s="1237"/>
      <c r="CF68" s="1237"/>
      <c r="CG68" s="1237"/>
      <c r="CH68" s="1237"/>
      <c r="CI68" s="1237"/>
      <c r="CJ68" s="1237"/>
      <c r="CK68" s="1237"/>
      <c r="CL68" s="1237"/>
      <c r="CM68" s="1237"/>
      <c r="CN68" s="1237"/>
      <c r="CO68" s="1237"/>
      <c r="CP68" s="1237"/>
      <c r="CQ68" s="1237"/>
      <c r="CR68" s="1237"/>
      <c r="CS68" s="1237"/>
      <c r="CT68" s="1237"/>
      <c r="CU68" s="1237"/>
      <c r="CV68" s="1237"/>
      <c r="CW68" s="1237"/>
      <c r="CX68" s="1237"/>
      <c r="CY68" s="1237"/>
      <c r="CZ68" s="1237"/>
      <c r="DA68" s="1237"/>
      <c r="DB68" s="1237"/>
      <c r="DC68" s="1236"/>
    </row>
    <row r="69" spans="2:107" ht="13.5" x14ac:dyDescent="0.15">
      <c r="B69" s="1207"/>
      <c r="AN69" s="1235"/>
      <c r="AO69" s="1234"/>
      <c r="AP69" s="1234"/>
      <c r="AQ69" s="1234"/>
      <c r="AR69" s="1234"/>
      <c r="AS69" s="1234"/>
      <c r="AT69" s="1234"/>
      <c r="AU69" s="1234"/>
      <c r="AV69" s="1234"/>
      <c r="AW69" s="1234"/>
      <c r="AX69" s="1234"/>
      <c r="AY69" s="1234"/>
      <c r="AZ69" s="1234"/>
      <c r="BA69" s="1234"/>
      <c r="BB69" s="1234"/>
      <c r="BC69" s="1234"/>
      <c r="BD69" s="1234"/>
      <c r="BE69" s="1234"/>
      <c r="BF69" s="1234"/>
      <c r="BG69" s="1234"/>
      <c r="BH69" s="1234"/>
      <c r="BI69" s="1234"/>
      <c r="BJ69" s="1234"/>
      <c r="BK69" s="1234"/>
      <c r="BL69" s="1234"/>
      <c r="BM69" s="1234"/>
      <c r="BN69" s="1234"/>
      <c r="BO69" s="1234"/>
      <c r="BP69" s="1234"/>
      <c r="BQ69" s="1234"/>
      <c r="BR69" s="1234"/>
      <c r="BS69" s="1234"/>
      <c r="BT69" s="1234"/>
      <c r="BU69" s="1234"/>
      <c r="BV69" s="1234"/>
      <c r="BW69" s="1234"/>
      <c r="BX69" s="1234"/>
      <c r="BY69" s="1234"/>
      <c r="BZ69" s="1234"/>
      <c r="CA69" s="1234"/>
      <c r="CB69" s="1234"/>
      <c r="CC69" s="1234"/>
      <c r="CD69" s="1234"/>
      <c r="CE69" s="1234"/>
      <c r="CF69" s="1234"/>
      <c r="CG69" s="1234"/>
      <c r="CH69" s="1234"/>
      <c r="CI69" s="1234"/>
      <c r="CJ69" s="1234"/>
      <c r="CK69" s="1234"/>
      <c r="CL69" s="1234"/>
      <c r="CM69" s="1234"/>
      <c r="CN69" s="1234"/>
      <c r="CO69" s="1234"/>
      <c r="CP69" s="1234"/>
      <c r="CQ69" s="1234"/>
      <c r="CR69" s="1234"/>
      <c r="CS69" s="1234"/>
      <c r="CT69" s="1234"/>
      <c r="CU69" s="1234"/>
      <c r="CV69" s="1234"/>
      <c r="CW69" s="1234"/>
      <c r="CX69" s="1234"/>
      <c r="CY69" s="1234"/>
      <c r="CZ69" s="1234"/>
      <c r="DA69" s="1234"/>
      <c r="DB69" s="1234"/>
      <c r="DC69" s="1233"/>
    </row>
    <row r="70" spans="2:107" ht="13.5" x14ac:dyDescent="0.15">
      <c r="B70" s="1207"/>
      <c r="H70" s="1232"/>
      <c r="I70" s="1232"/>
      <c r="J70" s="1230"/>
      <c r="K70" s="1230"/>
      <c r="L70" s="1229"/>
      <c r="M70" s="1230"/>
      <c r="N70" s="1229"/>
      <c r="AN70" s="1220"/>
      <c r="AO70" s="1220"/>
      <c r="AP70" s="1220"/>
      <c r="AZ70" s="1220"/>
      <c r="BA70" s="1220"/>
      <c r="BB70" s="1220"/>
      <c r="BL70" s="1220"/>
      <c r="BM70" s="1220"/>
      <c r="BN70" s="1220"/>
      <c r="BX70" s="1220"/>
      <c r="BY70" s="1220"/>
      <c r="BZ70" s="1220"/>
      <c r="CJ70" s="1220"/>
      <c r="CK70" s="1220"/>
      <c r="CL70" s="1220"/>
      <c r="CV70" s="1220"/>
      <c r="CW70" s="1220"/>
      <c r="CX70" s="1220"/>
    </row>
    <row r="71" spans="2:107" ht="13.5" x14ac:dyDescent="0.15">
      <c r="B71" s="1207"/>
      <c r="G71" s="1228"/>
      <c r="I71" s="1231"/>
      <c r="J71" s="1230"/>
      <c r="K71" s="1230"/>
      <c r="L71" s="1229"/>
      <c r="M71" s="1230"/>
      <c r="N71" s="1229"/>
      <c r="AM71" s="1228"/>
      <c r="AN71" s="1206" t="s">
        <v>612</v>
      </c>
    </row>
    <row r="72" spans="2:107" ht="13.5" x14ac:dyDescent="0.15">
      <c r="B72" s="1207"/>
      <c r="G72" s="1218"/>
      <c r="H72" s="1218"/>
      <c r="I72" s="1218"/>
      <c r="J72" s="1218"/>
      <c r="K72" s="1227"/>
      <c r="L72" s="1227"/>
      <c r="M72" s="1226"/>
      <c r="N72" s="1226"/>
      <c r="AN72" s="1225"/>
      <c r="AO72" s="1224"/>
      <c r="AP72" s="1224"/>
      <c r="AQ72" s="1224"/>
      <c r="AR72" s="1224"/>
      <c r="AS72" s="1224"/>
      <c r="AT72" s="1224"/>
      <c r="AU72" s="1224"/>
      <c r="AV72" s="1224"/>
      <c r="AW72" s="1224"/>
      <c r="AX72" s="1224"/>
      <c r="AY72" s="1224"/>
      <c r="AZ72" s="1224"/>
      <c r="BA72" s="1224"/>
      <c r="BB72" s="1224"/>
      <c r="BC72" s="1224"/>
      <c r="BD72" s="1224"/>
      <c r="BE72" s="1224"/>
      <c r="BF72" s="1224"/>
      <c r="BG72" s="1224"/>
      <c r="BH72" s="1224"/>
      <c r="BI72" s="1224"/>
      <c r="BJ72" s="1224"/>
      <c r="BK72" s="1224"/>
      <c r="BL72" s="1224"/>
      <c r="BM72" s="1224"/>
      <c r="BN72" s="1224"/>
      <c r="BO72" s="1223"/>
      <c r="BP72" s="1215" t="s">
        <v>566</v>
      </c>
      <c r="BQ72" s="1215"/>
      <c r="BR72" s="1215"/>
      <c r="BS72" s="1215"/>
      <c r="BT72" s="1215"/>
      <c r="BU72" s="1215"/>
      <c r="BV72" s="1215"/>
      <c r="BW72" s="1215"/>
      <c r="BX72" s="1215" t="s">
        <v>567</v>
      </c>
      <c r="BY72" s="1215"/>
      <c r="BZ72" s="1215"/>
      <c r="CA72" s="1215"/>
      <c r="CB72" s="1215"/>
      <c r="CC72" s="1215"/>
      <c r="CD72" s="1215"/>
      <c r="CE72" s="1215"/>
      <c r="CF72" s="1215" t="s">
        <v>568</v>
      </c>
      <c r="CG72" s="1215"/>
      <c r="CH72" s="1215"/>
      <c r="CI72" s="1215"/>
      <c r="CJ72" s="1215"/>
      <c r="CK72" s="1215"/>
      <c r="CL72" s="1215"/>
      <c r="CM72" s="1215"/>
      <c r="CN72" s="1215" t="s">
        <v>569</v>
      </c>
      <c r="CO72" s="1215"/>
      <c r="CP72" s="1215"/>
      <c r="CQ72" s="1215"/>
      <c r="CR72" s="1215"/>
      <c r="CS72" s="1215"/>
      <c r="CT72" s="1215"/>
      <c r="CU72" s="1215"/>
      <c r="CV72" s="1215" t="s">
        <v>570</v>
      </c>
      <c r="CW72" s="1215"/>
      <c r="CX72" s="1215"/>
      <c r="CY72" s="1215"/>
      <c r="CZ72" s="1215"/>
      <c r="DA72" s="1215"/>
      <c r="DB72" s="1215"/>
      <c r="DC72" s="1215"/>
    </row>
    <row r="73" spans="2:107" ht="13.5" x14ac:dyDescent="0.15">
      <c r="B73" s="1207"/>
      <c r="G73" s="1222"/>
      <c r="H73" s="1222"/>
      <c r="I73" s="1222"/>
      <c r="J73" s="1222"/>
      <c r="K73" s="1219"/>
      <c r="L73" s="1219"/>
      <c r="M73" s="1219"/>
      <c r="N73" s="1219"/>
      <c r="AM73" s="1220"/>
      <c r="AN73" s="1214" t="s">
        <v>611</v>
      </c>
      <c r="AO73" s="1214"/>
      <c r="AP73" s="1214"/>
      <c r="AQ73" s="1214"/>
      <c r="AR73" s="1214"/>
      <c r="AS73" s="1214"/>
      <c r="AT73" s="1214"/>
      <c r="AU73" s="1214"/>
      <c r="AV73" s="1214"/>
      <c r="AW73" s="1214"/>
      <c r="AX73" s="1214"/>
      <c r="AY73" s="1214"/>
      <c r="AZ73" s="1214"/>
      <c r="BA73" s="1214"/>
      <c r="BB73" s="1214" t="s">
        <v>609</v>
      </c>
      <c r="BC73" s="1214"/>
      <c r="BD73" s="1214"/>
      <c r="BE73" s="1214"/>
      <c r="BF73" s="1214"/>
      <c r="BG73" s="1214"/>
      <c r="BH73" s="1214"/>
      <c r="BI73" s="1214"/>
      <c r="BJ73" s="1214"/>
      <c r="BK73" s="1214"/>
      <c r="BL73" s="1214"/>
      <c r="BM73" s="1214"/>
      <c r="BN73" s="1214"/>
      <c r="BO73" s="1214"/>
      <c r="BP73" s="1213">
        <v>12.4</v>
      </c>
      <c r="BQ73" s="1213"/>
      <c r="BR73" s="1213"/>
      <c r="BS73" s="1213"/>
      <c r="BT73" s="1213"/>
      <c r="BU73" s="1213"/>
      <c r="BV73" s="1213"/>
      <c r="BW73" s="1213"/>
      <c r="BX73" s="1213">
        <v>18.8</v>
      </c>
      <c r="BY73" s="1213"/>
      <c r="BZ73" s="1213"/>
      <c r="CA73" s="1213"/>
      <c r="CB73" s="1213"/>
      <c r="CC73" s="1213"/>
      <c r="CD73" s="1213"/>
      <c r="CE73" s="1213"/>
      <c r="CF73" s="1213">
        <v>14.9</v>
      </c>
      <c r="CG73" s="1213"/>
      <c r="CH73" s="1213"/>
      <c r="CI73" s="1213"/>
      <c r="CJ73" s="1213"/>
      <c r="CK73" s="1213"/>
      <c r="CL73" s="1213"/>
      <c r="CM73" s="1213"/>
      <c r="CN73" s="1213">
        <v>26.6</v>
      </c>
      <c r="CO73" s="1213"/>
      <c r="CP73" s="1213"/>
      <c r="CQ73" s="1213"/>
      <c r="CR73" s="1213"/>
      <c r="CS73" s="1213"/>
      <c r="CT73" s="1213"/>
      <c r="CU73" s="1213"/>
      <c r="CV73" s="1213">
        <v>17.7</v>
      </c>
      <c r="CW73" s="1213"/>
      <c r="CX73" s="1213"/>
      <c r="CY73" s="1213"/>
      <c r="CZ73" s="1213"/>
      <c r="DA73" s="1213"/>
      <c r="DB73" s="1213"/>
      <c r="DC73" s="1213"/>
    </row>
    <row r="74" spans="2:107" ht="13.5" x14ac:dyDescent="0.15">
      <c r="B74" s="1207"/>
      <c r="G74" s="1222"/>
      <c r="H74" s="1222"/>
      <c r="I74" s="1222"/>
      <c r="J74" s="1222"/>
      <c r="K74" s="1219"/>
      <c r="L74" s="1219"/>
      <c r="M74" s="1219"/>
      <c r="N74" s="1219"/>
      <c r="AM74" s="1220"/>
      <c r="AN74" s="1214"/>
      <c r="AO74" s="1214"/>
      <c r="AP74" s="1214"/>
      <c r="AQ74" s="1214"/>
      <c r="AR74" s="1214"/>
      <c r="AS74" s="1214"/>
      <c r="AT74" s="1214"/>
      <c r="AU74" s="1214"/>
      <c r="AV74" s="1214"/>
      <c r="AW74" s="1214"/>
      <c r="AX74" s="1214"/>
      <c r="AY74" s="1214"/>
      <c r="AZ74" s="1214"/>
      <c r="BA74" s="1214"/>
      <c r="BB74" s="1214"/>
      <c r="BC74" s="1214"/>
      <c r="BD74" s="1214"/>
      <c r="BE74" s="1214"/>
      <c r="BF74" s="1214"/>
      <c r="BG74" s="1214"/>
      <c r="BH74" s="1214"/>
      <c r="BI74" s="1214"/>
      <c r="BJ74" s="1214"/>
      <c r="BK74" s="1214"/>
      <c r="BL74" s="1214"/>
      <c r="BM74" s="1214"/>
      <c r="BN74" s="1214"/>
      <c r="BO74" s="1214"/>
      <c r="BP74" s="1213"/>
      <c r="BQ74" s="1213"/>
      <c r="BR74" s="1213"/>
      <c r="BS74" s="1213"/>
      <c r="BT74" s="1213"/>
      <c r="BU74" s="1213"/>
      <c r="BV74" s="1213"/>
      <c r="BW74" s="1213"/>
      <c r="BX74" s="1213"/>
      <c r="BY74" s="1213"/>
      <c r="BZ74" s="1213"/>
      <c r="CA74" s="1213"/>
      <c r="CB74" s="1213"/>
      <c r="CC74" s="1213"/>
      <c r="CD74" s="1213"/>
      <c r="CE74" s="1213"/>
      <c r="CF74" s="1213"/>
      <c r="CG74" s="1213"/>
      <c r="CH74" s="1213"/>
      <c r="CI74" s="1213"/>
      <c r="CJ74" s="1213"/>
      <c r="CK74" s="1213"/>
      <c r="CL74" s="1213"/>
      <c r="CM74" s="1213"/>
      <c r="CN74" s="1213"/>
      <c r="CO74" s="1213"/>
      <c r="CP74" s="1213"/>
      <c r="CQ74" s="1213"/>
      <c r="CR74" s="1213"/>
      <c r="CS74" s="1213"/>
      <c r="CT74" s="1213"/>
      <c r="CU74" s="1213"/>
      <c r="CV74" s="1213"/>
      <c r="CW74" s="1213"/>
      <c r="CX74" s="1213"/>
      <c r="CY74" s="1213"/>
      <c r="CZ74" s="1213"/>
      <c r="DA74" s="1213"/>
      <c r="DB74" s="1213"/>
      <c r="DC74" s="1213"/>
    </row>
    <row r="75" spans="2:107" ht="13.5" x14ac:dyDescent="0.15">
      <c r="B75" s="1207"/>
      <c r="G75" s="1222"/>
      <c r="H75" s="1222"/>
      <c r="I75" s="1218"/>
      <c r="J75" s="1218"/>
      <c r="K75" s="1221"/>
      <c r="L75" s="1221"/>
      <c r="M75" s="1221"/>
      <c r="N75" s="1221"/>
      <c r="AM75" s="1220"/>
      <c r="AN75" s="1214"/>
      <c r="AO75" s="1214"/>
      <c r="AP75" s="1214"/>
      <c r="AQ75" s="1214"/>
      <c r="AR75" s="1214"/>
      <c r="AS75" s="1214"/>
      <c r="AT75" s="1214"/>
      <c r="AU75" s="1214"/>
      <c r="AV75" s="1214"/>
      <c r="AW75" s="1214"/>
      <c r="AX75" s="1214"/>
      <c r="AY75" s="1214"/>
      <c r="AZ75" s="1214"/>
      <c r="BA75" s="1214"/>
      <c r="BB75" s="1214" t="s">
        <v>608</v>
      </c>
      <c r="BC75" s="1214"/>
      <c r="BD75" s="1214"/>
      <c r="BE75" s="1214"/>
      <c r="BF75" s="1214"/>
      <c r="BG75" s="1214"/>
      <c r="BH75" s="1214"/>
      <c r="BI75" s="1214"/>
      <c r="BJ75" s="1214"/>
      <c r="BK75" s="1214"/>
      <c r="BL75" s="1214"/>
      <c r="BM75" s="1214"/>
      <c r="BN75" s="1214"/>
      <c r="BO75" s="1214"/>
      <c r="BP75" s="1213">
        <v>6.9</v>
      </c>
      <c r="BQ75" s="1213"/>
      <c r="BR75" s="1213"/>
      <c r="BS75" s="1213"/>
      <c r="BT75" s="1213"/>
      <c r="BU75" s="1213"/>
      <c r="BV75" s="1213"/>
      <c r="BW75" s="1213"/>
      <c r="BX75" s="1213">
        <v>6.5</v>
      </c>
      <c r="BY75" s="1213"/>
      <c r="BZ75" s="1213"/>
      <c r="CA75" s="1213"/>
      <c r="CB75" s="1213"/>
      <c r="CC75" s="1213"/>
      <c r="CD75" s="1213"/>
      <c r="CE75" s="1213"/>
      <c r="CF75" s="1213">
        <v>6</v>
      </c>
      <c r="CG75" s="1213"/>
      <c r="CH75" s="1213"/>
      <c r="CI75" s="1213"/>
      <c r="CJ75" s="1213"/>
      <c r="CK75" s="1213"/>
      <c r="CL75" s="1213"/>
      <c r="CM75" s="1213"/>
      <c r="CN75" s="1213">
        <v>6.6</v>
      </c>
      <c r="CO75" s="1213"/>
      <c r="CP75" s="1213"/>
      <c r="CQ75" s="1213"/>
      <c r="CR75" s="1213"/>
      <c r="CS75" s="1213"/>
      <c r="CT75" s="1213"/>
      <c r="CU75" s="1213"/>
      <c r="CV75" s="1213">
        <v>6.8</v>
      </c>
      <c r="CW75" s="1213"/>
      <c r="CX75" s="1213"/>
      <c r="CY75" s="1213"/>
      <c r="CZ75" s="1213"/>
      <c r="DA75" s="1213"/>
      <c r="DB75" s="1213"/>
      <c r="DC75" s="1213"/>
    </row>
    <row r="76" spans="2:107" ht="13.5" x14ac:dyDescent="0.15">
      <c r="B76" s="1207"/>
      <c r="G76" s="1222"/>
      <c r="H76" s="1222"/>
      <c r="I76" s="1218"/>
      <c r="J76" s="1218"/>
      <c r="K76" s="1221"/>
      <c r="L76" s="1221"/>
      <c r="M76" s="1221"/>
      <c r="N76" s="1221"/>
      <c r="AM76" s="1220"/>
      <c r="AN76" s="1214"/>
      <c r="AO76" s="1214"/>
      <c r="AP76" s="1214"/>
      <c r="AQ76" s="1214"/>
      <c r="AR76" s="1214"/>
      <c r="AS76" s="1214"/>
      <c r="AT76" s="1214"/>
      <c r="AU76" s="1214"/>
      <c r="AV76" s="1214"/>
      <c r="AW76" s="1214"/>
      <c r="AX76" s="1214"/>
      <c r="AY76" s="1214"/>
      <c r="AZ76" s="1214"/>
      <c r="BA76" s="1214"/>
      <c r="BB76" s="1214"/>
      <c r="BC76" s="1214"/>
      <c r="BD76" s="1214"/>
      <c r="BE76" s="1214"/>
      <c r="BF76" s="1214"/>
      <c r="BG76" s="1214"/>
      <c r="BH76" s="1214"/>
      <c r="BI76" s="1214"/>
      <c r="BJ76" s="1214"/>
      <c r="BK76" s="1214"/>
      <c r="BL76" s="1214"/>
      <c r="BM76" s="1214"/>
      <c r="BN76" s="1214"/>
      <c r="BO76" s="1214"/>
      <c r="BP76" s="1213"/>
      <c r="BQ76" s="1213"/>
      <c r="BR76" s="1213"/>
      <c r="BS76" s="1213"/>
      <c r="BT76" s="1213"/>
      <c r="BU76" s="1213"/>
      <c r="BV76" s="1213"/>
      <c r="BW76" s="1213"/>
      <c r="BX76" s="1213"/>
      <c r="BY76" s="1213"/>
      <c r="BZ76" s="1213"/>
      <c r="CA76" s="1213"/>
      <c r="CB76" s="1213"/>
      <c r="CC76" s="1213"/>
      <c r="CD76" s="1213"/>
      <c r="CE76" s="1213"/>
      <c r="CF76" s="1213"/>
      <c r="CG76" s="1213"/>
      <c r="CH76" s="1213"/>
      <c r="CI76" s="1213"/>
      <c r="CJ76" s="1213"/>
      <c r="CK76" s="1213"/>
      <c r="CL76" s="1213"/>
      <c r="CM76" s="1213"/>
      <c r="CN76" s="1213"/>
      <c r="CO76" s="1213"/>
      <c r="CP76" s="1213"/>
      <c r="CQ76" s="1213"/>
      <c r="CR76" s="1213"/>
      <c r="CS76" s="1213"/>
      <c r="CT76" s="1213"/>
      <c r="CU76" s="1213"/>
      <c r="CV76" s="1213"/>
      <c r="CW76" s="1213"/>
      <c r="CX76" s="1213"/>
      <c r="CY76" s="1213"/>
      <c r="CZ76" s="1213"/>
      <c r="DA76" s="1213"/>
      <c r="DB76" s="1213"/>
      <c r="DC76" s="1213"/>
    </row>
    <row r="77" spans="2:107" ht="13.5" x14ac:dyDescent="0.15">
      <c r="B77" s="1207"/>
      <c r="G77" s="1218"/>
      <c r="H77" s="1218"/>
      <c r="I77" s="1218"/>
      <c r="J77" s="1218"/>
      <c r="K77" s="1219"/>
      <c r="L77" s="1219"/>
      <c r="M77" s="1219"/>
      <c r="N77" s="1219"/>
      <c r="AN77" s="1215" t="s">
        <v>610</v>
      </c>
      <c r="AO77" s="1215"/>
      <c r="AP77" s="1215"/>
      <c r="AQ77" s="1215"/>
      <c r="AR77" s="1215"/>
      <c r="AS77" s="1215"/>
      <c r="AT77" s="1215"/>
      <c r="AU77" s="1215"/>
      <c r="AV77" s="1215"/>
      <c r="AW77" s="1215"/>
      <c r="AX77" s="1215"/>
      <c r="AY77" s="1215"/>
      <c r="AZ77" s="1215"/>
      <c r="BA77" s="1215"/>
      <c r="BB77" s="1214" t="s">
        <v>609</v>
      </c>
      <c r="BC77" s="1214"/>
      <c r="BD77" s="1214"/>
      <c r="BE77" s="1214"/>
      <c r="BF77" s="1214"/>
      <c r="BG77" s="1214"/>
      <c r="BH77" s="1214"/>
      <c r="BI77" s="1214"/>
      <c r="BJ77" s="1214"/>
      <c r="BK77" s="1214"/>
      <c r="BL77" s="1214"/>
      <c r="BM77" s="1214"/>
      <c r="BN77" s="1214"/>
      <c r="BO77" s="1214"/>
      <c r="BP77" s="1213">
        <v>0</v>
      </c>
      <c r="BQ77" s="1213"/>
      <c r="BR77" s="1213"/>
      <c r="BS77" s="1213"/>
      <c r="BT77" s="1213"/>
      <c r="BU77" s="1213"/>
      <c r="BV77" s="1213"/>
      <c r="BW77" s="1213"/>
      <c r="BX77" s="1213">
        <v>0</v>
      </c>
      <c r="BY77" s="1213"/>
      <c r="BZ77" s="1213"/>
      <c r="CA77" s="1213"/>
      <c r="CB77" s="1213"/>
      <c r="CC77" s="1213"/>
      <c r="CD77" s="1213"/>
      <c r="CE77" s="1213"/>
      <c r="CF77" s="1213">
        <v>0</v>
      </c>
      <c r="CG77" s="1213"/>
      <c r="CH77" s="1213"/>
      <c r="CI77" s="1213"/>
      <c r="CJ77" s="1213"/>
      <c r="CK77" s="1213"/>
      <c r="CL77" s="1213"/>
      <c r="CM77" s="1213"/>
      <c r="CN77" s="1213">
        <v>0</v>
      </c>
      <c r="CO77" s="1213"/>
      <c r="CP77" s="1213"/>
      <c r="CQ77" s="1213"/>
      <c r="CR77" s="1213"/>
      <c r="CS77" s="1213"/>
      <c r="CT77" s="1213"/>
      <c r="CU77" s="1213"/>
      <c r="CV77" s="1213">
        <v>0</v>
      </c>
      <c r="CW77" s="1213"/>
      <c r="CX77" s="1213"/>
      <c r="CY77" s="1213"/>
      <c r="CZ77" s="1213"/>
      <c r="DA77" s="1213"/>
      <c r="DB77" s="1213"/>
      <c r="DC77" s="1213"/>
    </row>
    <row r="78" spans="2:107" ht="13.5" x14ac:dyDescent="0.15">
      <c r="B78" s="1207"/>
      <c r="G78" s="1218"/>
      <c r="H78" s="1218"/>
      <c r="I78" s="1218"/>
      <c r="J78" s="1218"/>
      <c r="K78" s="1219"/>
      <c r="L78" s="1219"/>
      <c r="M78" s="1219"/>
      <c r="N78" s="1219"/>
      <c r="AN78" s="1215"/>
      <c r="AO78" s="1215"/>
      <c r="AP78" s="1215"/>
      <c r="AQ78" s="1215"/>
      <c r="AR78" s="1215"/>
      <c r="AS78" s="1215"/>
      <c r="AT78" s="1215"/>
      <c r="AU78" s="1215"/>
      <c r="AV78" s="1215"/>
      <c r="AW78" s="1215"/>
      <c r="AX78" s="1215"/>
      <c r="AY78" s="1215"/>
      <c r="AZ78" s="1215"/>
      <c r="BA78" s="1215"/>
      <c r="BB78" s="1214"/>
      <c r="BC78" s="1214"/>
      <c r="BD78" s="1214"/>
      <c r="BE78" s="1214"/>
      <c r="BF78" s="1214"/>
      <c r="BG78" s="1214"/>
      <c r="BH78" s="1214"/>
      <c r="BI78" s="1214"/>
      <c r="BJ78" s="1214"/>
      <c r="BK78" s="1214"/>
      <c r="BL78" s="1214"/>
      <c r="BM78" s="1214"/>
      <c r="BN78" s="1214"/>
      <c r="BO78" s="1214"/>
      <c r="BP78" s="1213"/>
      <c r="BQ78" s="1213"/>
      <c r="BR78" s="1213"/>
      <c r="BS78" s="1213"/>
      <c r="BT78" s="1213"/>
      <c r="BU78" s="1213"/>
      <c r="BV78" s="1213"/>
      <c r="BW78" s="1213"/>
      <c r="BX78" s="1213"/>
      <c r="BY78" s="1213"/>
      <c r="BZ78" s="1213"/>
      <c r="CA78" s="1213"/>
      <c r="CB78" s="1213"/>
      <c r="CC78" s="1213"/>
      <c r="CD78" s="1213"/>
      <c r="CE78" s="1213"/>
      <c r="CF78" s="1213"/>
      <c r="CG78" s="1213"/>
      <c r="CH78" s="1213"/>
      <c r="CI78" s="1213"/>
      <c r="CJ78" s="1213"/>
      <c r="CK78" s="1213"/>
      <c r="CL78" s="1213"/>
      <c r="CM78" s="1213"/>
      <c r="CN78" s="1213"/>
      <c r="CO78" s="1213"/>
      <c r="CP78" s="1213"/>
      <c r="CQ78" s="1213"/>
      <c r="CR78" s="1213"/>
      <c r="CS78" s="1213"/>
      <c r="CT78" s="1213"/>
      <c r="CU78" s="1213"/>
      <c r="CV78" s="1213"/>
      <c r="CW78" s="1213"/>
      <c r="CX78" s="1213"/>
      <c r="CY78" s="1213"/>
      <c r="CZ78" s="1213"/>
      <c r="DA78" s="1213"/>
      <c r="DB78" s="1213"/>
      <c r="DC78" s="1213"/>
    </row>
    <row r="79" spans="2:107" ht="13.5" x14ac:dyDescent="0.15">
      <c r="B79" s="1207"/>
      <c r="G79" s="1218"/>
      <c r="H79" s="1218"/>
      <c r="I79" s="1217"/>
      <c r="J79" s="1217"/>
      <c r="K79" s="1216"/>
      <c r="L79" s="1216"/>
      <c r="M79" s="1216"/>
      <c r="N79" s="1216"/>
      <c r="AN79" s="1215"/>
      <c r="AO79" s="1215"/>
      <c r="AP79" s="1215"/>
      <c r="AQ79" s="1215"/>
      <c r="AR79" s="1215"/>
      <c r="AS79" s="1215"/>
      <c r="AT79" s="1215"/>
      <c r="AU79" s="1215"/>
      <c r="AV79" s="1215"/>
      <c r="AW79" s="1215"/>
      <c r="AX79" s="1215"/>
      <c r="AY79" s="1215"/>
      <c r="AZ79" s="1215"/>
      <c r="BA79" s="1215"/>
      <c r="BB79" s="1214" t="s">
        <v>608</v>
      </c>
      <c r="BC79" s="1214"/>
      <c r="BD79" s="1214"/>
      <c r="BE79" s="1214"/>
      <c r="BF79" s="1214"/>
      <c r="BG79" s="1214"/>
      <c r="BH79" s="1214"/>
      <c r="BI79" s="1214"/>
      <c r="BJ79" s="1214"/>
      <c r="BK79" s="1214"/>
      <c r="BL79" s="1214"/>
      <c r="BM79" s="1214"/>
      <c r="BN79" s="1214"/>
      <c r="BO79" s="1214"/>
      <c r="BP79" s="1213">
        <v>5.6</v>
      </c>
      <c r="BQ79" s="1213"/>
      <c r="BR79" s="1213"/>
      <c r="BS79" s="1213"/>
      <c r="BT79" s="1213"/>
      <c r="BU79" s="1213"/>
      <c r="BV79" s="1213"/>
      <c r="BW79" s="1213"/>
      <c r="BX79" s="1213">
        <v>5.3</v>
      </c>
      <c r="BY79" s="1213"/>
      <c r="BZ79" s="1213"/>
      <c r="CA79" s="1213"/>
      <c r="CB79" s="1213"/>
      <c r="CC79" s="1213"/>
      <c r="CD79" s="1213"/>
      <c r="CE79" s="1213"/>
      <c r="CF79" s="1213">
        <v>5.8</v>
      </c>
      <c r="CG79" s="1213"/>
      <c r="CH79" s="1213"/>
      <c r="CI79" s="1213"/>
      <c r="CJ79" s="1213"/>
      <c r="CK79" s="1213"/>
      <c r="CL79" s="1213"/>
      <c r="CM79" s="1213"/>
      <c r="CN79" s="1213">
        <v>5.8</v>
      </c>
      <c r="CO79" s="1213"/>
      <c r="CP79" s="1213"/>
      <c r="CQ79" s="1213"/>
      <c r="CR79" s="1213"/>
      <c r="CS79" s="1213"/>
      <c r="CT79" s="1213"/>
      <c r="CU79" s="1213"/>
      <c r="CV79" s="1213">
        <v>6.1</v>
      </c>
      <c r="CW79" s="1213"/>
      <c r="CX79" s="1213"/>
      <c r="CY79" s="1213"/>
      <c r="CZ79" s="1213"/>
      <c r="DA79" s="1213"/>
      <c r="DB79" s="1213"/>
      <c r="DC79" s="1213"/>
    </row>
    <row r="80" spans="2:107" ht="13.5" x14ac:dyDescent="0.15">
      <c r="B80" s="1207"/>
      <c r="G80" s="1218"/>
      <c r="H80" s="1218"/>
      <c r="I80" s="1217"/>
      <c r="J80" s="1217"/>
      <c r="K80" s="1216"/>
      <c r="L80" s="1216"/>
      <c r="M80" s="1216"/>
      <c r="N80" s="1216"/>
      <c r="AN80" s="1215"/>
      <c r="AO80" s="1215"/>
      <c r="AP80" s="1215"/>
      <c r="AQ80" s="1215"/>
      <c r="AR80" s="1215"/>
      <c r="AS80" s="1215"/>
      <c r="AT80" s="1215"/>
      <c r="AU80" s="1215"/>
      <c r="AV80" s="1215"/>
      <c r="AW80" s="1215"/>
      <c r="AX80" s="1215"/>
      <c r="AY80" s="1215"/>
      <c r="AZ80" s="1215"/>
      <c r="BA80" s="1215"/>
      <c r="BB80" s="1214"/>
      <c r="BC80" s="1214"/>
      <c r="BD80" s="1214"/>
      <c r="BE80" s="1214"/>
      <c r="BF80" s="1214"/>
      <c r="BG80" s="1214"/>
      <c r="BH80" s="1214"/>
      <c r="BI80" s="1214"/>
      <c r="BJ80" s="1214"/>
      <c r="BK80" s="1214"/>
      <c r="BL80" s="1214"/>
      <c r="BM80" s="1214"/>
      <c r="BN80" s="1214"/>
      <c r="BO80" s="1214"/>
      <c r="BP80" s="1213"/>
      <c r="BQ80" s="1213"/>
      <c r="BR80" s="1213"/>
      <c r="BS80" s="1213"/>
      <c r="BT80" s="1213"/>
      <c r="BU80" s="1213"/>
      <c r="BV80" s="1213"/>
      <c r="BW80" s="1213"/>
      <c r="BX80" s="1213"/>
      <c r="BY80" s="1213"/>
      <c r="BZ80" s="1213"/>
      <c r="CA80" s="1213"/>
      <c r="CB80" s="1213"/>
      <c r="CC80" s="1213"/>
      <c r="CD80" s="1213"/>
      <c r="CE80" s="1213"/>
      <c r="CF80" s="1213"/>
      <c r="CG80" s="1213"/>
      <c r="CH80" s="1213"/>
      <c r="CI80" s="1213"/>
      <c r="CJ80" s="1213"/>
      <c r="CK80" s="1213"/>
      <c r="CL80" s="1213"/>
      <c r="CM80" s="1213"/>
      <c r="CN80" s="1213"/>
      <c r="CO80" s="1213"/>
      <c r="CP80" s="1213"/>
      <c r="CQ80" s="1213"/>
      <c r="CR80" s="1213"/>
      <c r="CS80" s="1213"/>
      <c r="CT80" s="1213"/>
      <c r="CU80" s="1213"/>
      <c r="CV80" s="1213"/>
      <c r="CW80" s="1213"/>
      <c r="CX80" s="1213"/>
      <c r="CY80" s="1213"/>
      <c r="CZ80" s="1213"/>
      <c r="DA80" s="1213"/>
      <c r="DB80" s="1213"/>
      <c r="DC80" s="1213"/>
    </row>
    <row r="81" spans="2:109" ht="13.5" x14ac:dyDescent="0.15">
      <c r="B81" s="1207"/>
    </row>
    <row r="82" spans="2:109" ht="17.25" x14ac:dyDescent="0.15">
      <c r="B82" s="1207"/>
      <c r="K82" s="1212"/>
      <c r="L82" s="1212"/>
      <c r="M82" s="1212"/>
      <c r="N82" s="1212"/>
      <c r="AQ82" s="1212"/>
      <c r="AR82" s="1212"/>
      <c r="AS82" s="1212"/>
      <c r="AT82" s="1212"/>
      <c r="BC82" s="1212"/>
      <c r="BD82" s="1212"/>
      <c r="BE82" s="1212"/>
      <c r="BF82" s="1212"/>
      <c r="BO82" s="1212"/>
      <c r="BP82" s="1212"/>
      <c r="BQ82" s="1212"/>
      <c r="BR82" s="1212"/>
      <c r="CA82" s="1212"/>
      <c r="CB82" s="1212"/>
      <c r="CC82" s="1212"/>
      <c r="CD82" s="1212"/>
      <c r="CM82" s="1212"/>
      <c r="CN82" s="1212"/>
      <c r="CO82" s="1212"/>
      <c r="CP82" s="1212"/>
      <c r="CY82" s="1212"/>
      <c r="CZ82" s="1212"/>
      <c r="DA82" s="1212"/>
      <c r="DB82" s="1212"/>
      <c r="DC82" s="1212"/>
    </row>
    <row r="83" spans="2:109" ht="13.5" x14ac:dyDescent="0.15">
      <c r="B83" s="1211"/>
      <c r="C83" s="1210"/>
      <c r="D83" s="1210"/>
      <c r="E83" s="1210"/>
      <c r="F83" s="1210"/>
      <c r="G83" s="1210"/>
      <c r="H83" s="1210"/>
      <c r="I83" s="1210"/>
      <c r="J83" s="1210"/>
      <c r="K83" s="1210"/>
      <c r="L83" s="1210"/>
      <c r="M83" s="1210"/>
      <c r="N83" s="1210"/>
      <c r="O83" s="1210"/>
      <c r="P83" s="1210"/>
      <c r="Q83" s="1210"/>
      <c r="R83" s="1210"/>
      <c r="S83" s="1210"/>
      <c r="T83" s="1210"/>
      <c r="U83" s="1210"/>
      <c r="V83" s="1210"/>
      <c r="W83" s="1210"/>
      <c r="X83" s="1210"/>
      <c r="Y83" s="1210"/>
      <c r="Z83" s="1210"/>
      <c r="AA83" s="1210"/>
      <c r="AB83" s="1210"/>
      <c r="AC83" s="1210"/>
      <c r="AD83" s="1210"/>
      <c r="AE83" s="1210"/>
      <c r="AF83" s="1210"/>
      <c r="AG83" s="1210"/>
      <c r="AH83" s="1210"/>
      <c r="AI83" s="1210"/>
      <c r="AJ83" s="1210"/>
      <c r="AK83" s="1210"/>
      <c r="AL83" s="1210"/>
      <c r="AM83" s="1210"/>
      <c r="AN83" s="1210"/>
      <c r="AO83" s="1210"/>
      <c r="AP83" s="1210"/>
      <c r="AQ83" s="1210"/>
      <c r="AR83" s="1210"/>
      <c r="AS83" s="1210"/>
      <c r="AT83" s="1210"/>
      <c r="AU83" s="1210"/>
      <c r="AV83" s="1210"/>
      <c r="AW83" s="1210"/>
      <c r="AX83" s="1210"/>
      <c r="AY83" s="1210"/>
      <c r="AZ83" s="1210"/>
      <c r="BA83" s="1210"/>
      <c r="BB83" s="1210"/>
      <c r="BC83" s="1210"/>
      <c r="BD83" s="1210"/>
      <c r="BE83" s="1210"/>
      <c r="BF83" s="1210"/>
      <c r="BG83" s="1210"/>
      <c r="BH83" s="1210"/>
      <c r="BI83" s="1210"/>
      <c r="BJ83" s="1210"/>
      <c r="BK83" s="1210"/>
      <c r="BL83" s="1210"/>
      <c r="BM83" s="1210"/>
      <c r="BN83" s="1210"/>
      <c r="BO83" s="1210"/>
      <c r="BP83" s="1210"/>
      <c r="BQ83" s="1210"/>
      <c r="BR83" s="1210"/>
      <c r="BS83" s="1210"/>
      <c r="BT83" s="1210"/>
      <c r="BU83" s="1210"/>
      <c r="BV83" s="1210"/>
      <c r="BW83" s="1210"/>
      <c r="BX83" s="1210"/>
      <c r="BY83" s="1210"/>
      <c r="BZ83" s="1210"/>
      <c r="CA83" s="1210"/>
      <c r="CB83" s="1210"/>
      <c r="CC83" s="1210"/>
      <c r="CD83" s="1210"/>
      <c r="CE83" s="1210"/>
      <c r="CF83" s="1210"/>
      <c r="CG83" s="1210"/>
      <c r="CH83" s="1210"/>
      <c r="CI83" s="1210"/>
      <c r="CJ83" s="1210"/>
      <c r="CK83" s="1210"/>
      <c r="CL83" s="1210"/>
      <c r="CM83" s="1210"/>
      <c r="CN83" s="1210"/>
      <c r="CO83" s="1210"/>
      <c r="CP83" s="1210"/>
      <c r="CQ83" s="1210"/>
      <c r="CR83" s="1210"/>
      <c r="CS83" s="1210"/>
      <c r="CT83" s="1210"/>
      <c r="CU83" s="1210"/>
      <c r="CV83" s="1210"/>
      <c r="CW83" s="1210"/>
      <c r="CX83" s="1210"/>
      <c r="CY83" s="1210"/>
      <c r="CZ83" s="1210"/>
      <c r="DA83" s="1210"/>
      <c r="DB83" s="1210"/>
      <c r="DC83" s="1210"/>
      <c r="DD83" s="1209"/>
    </row>
    <row r="84" spans="2:109" ht="13.5" x14ac:dyDescent="0.15">
      <c r="DD84" s="1206"/>
      <c r="DE84" s="1206"/>
    </row>
    <row r="85" spans="2:109" ht="13.5" x14ac:dyDescent="0.15">
      <c r="DD85" s="1206"/>
      <c r="DE85" s="1206"/>
    </row>
  </sheetData>
  <sheetProtection algorithmName="SHA-512" hashValue="/jx9uVbbeae2ZX8E6+VRmrYyp5aFMtnL4oRRFne5hX3z8mG3aIQlAjHZj6FO9w5Vz2AEfj8vvZnl9hUmOl2AFg==" saltValue="MKLic/d8h3dWKd25w9zsAg==" spinCount="100000" sheet="1" objects="1" scenarios="1" formatCells="0"/>
  <dataConsolidate/>
  <mergeCells count="112">
    <mergeCell ref="CV51:DC52"/>
    <mergeCell ref="CN51:CU52"/>
    <mergeCell ref="AN43:DC47"/>
    <mergeCell ref="G50:J50"/>
    <mergeCell ref="AN50:BO50"/>
    <mergeCell ref="BP50:BW50"/>
    <mergeCell ref="BX50:CE50"/>
    <mergeCell ref="CF50:CM50"/>
    <mergeCell ref="CN50:CU50"/>
    <mergeCell ref="CV50:DC50"/>
    <mergeCell ref="BP53:BW54"/>
    <mergeCell ref="BX53:CE54"/>
    <mergeCell ref="CF53:CM54"/>
    <mergeCell ref="AN51:BA54"/>
    <mergeCell ref="BB51:BO52"/>
    <mergeCell ref="BP51:BW52"/>
    <mergeCell ref="BX51:CE52"/>
    <mergeCell ref="CF51:CM52"/>
    <mergeCell ref="I53:J54"/>
    <mergeCell ref="K53:K54"/>
    <mergeCell ref="L53:L54"/>
    <mergeCell ref="M53:M54"/>
    <mergeCell ref="N53:N54"/>
    <mergeCell ref="BB53:BO54"/>
    <mergeCell ref="CN57:CU58"/>
    <mergeCell ref="CV57:DC58"/>
    <mergeCell ref="CN53:CU54"/>
    <mergeCell ref="I51:J52"/>
    <mergeCell ref="K51:K52"/>
    <mergeCell ref="L51:L52"/>
    <mergeCell ref="M51:M52"/>
    <mergeCell ref="N51:N52"/>
    <mergeCell ref="I57:J58"/>
    <mergeCell ref="K57:K58"/>
    <mergeCell ref="BB55:BO56"/>
    <mergeCell ref="BP55:BW56"/>
    <mergeCell ref="G51:H54"/>
    <mergeCell ref="BP57:BW58"/>
    <mergeCell ref="BX57:CE58"/>
    <mergeCell ref="CF57:CM58"/>
    <mergeCell ref="L57:L58"/>
    <mergeCell ref="M57:M58"/>
    <mergeCell ref="N57:N58"/>
    <mergeCell ref="BB57:BO58"/>
    <mergeCell ref="BX73:CE74"/>
    <mergeCell ref="CF73:CM74"/>
    <mergeCell ref="CN73:CU74"/>
    <mergeCell ref="CV53:DC54"/>
    <mergeCell ref="G55:H58"/>
    <mergeCell ref="I55:J56"/>
    <mergeCell ref="K55:K56"/>
    <mergeCell ref="L55:L56"/>
    <mergeCell ref="M55:M56"/>
    <mergeCell ref="N55:N56"/>
    <mergeCell ref="AN73:BA76"/>
    <mergeCell ref="BB73:BO74"/>
    <mergeCell ref="BP73:BW74"/>
    <mergeCell ref="G72:J72"/>
    <mergeCell ref="AN72:BO72"/>
    <mergeCell ref="BP72:BW72"/>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AN55:BA58"/>
    <mergeCell ref="BB75:BO76"/>
    <mergeCell ref="BP75:BW76"/>
    <mergeCell ref="BX75:CE76"/>
    <mergeCell ref="CF75:CM76"/>
    <mergeCell ref="CN75:CU76"/>
    <mergeCell ref="CV75:DC76"/>
    <mergeCell ref="BP77:BW78"/>
    <mergeCell ref="BX77:CE78"/>
    <mergeCell ref="CF77:CM78"/>
    <mergeCell ref="CF79:CM80"/>
    <mergeCell ref="CV73:DC74"/>
    <mergeCell ref="I75:J76"/>
    <mergeCell ref="K75:K76"/>
    <mergeCell ref="L75:L76"/>
    <mergeCell ref="M75:M76"/>
    <mergeCell ref="N75:N76"/>
    <mergeCell ref="CV79:DC80"/>
    <mergeCell ref="CN77:CU78"/>
    <mergeCell ref="CV77:DC78"/>
    <mergeCell ref="I79:J80"/>
    <mergeCell ref="K79:K80"/>
    <mergeCell ref="L79:L80"/>
    <mergeCell ref="M79:M80"/>
    <mergeCell ref="N79:N80"/>
    <mergeCell ref="BB79:BO80"/>
    <mergeCell ref="BP79:BW80"/>
    <mergeCell ref="G77:H80"/>
    <mergeCell ref="I77:J78"/>
    <mergeCell ref="K77:K78"/>
    <mergeCell ref="L77:L78"/>
    <mergeCell ref="M77:M78"/>
    <mergeCell ref="CN79:CU80"/>
    <mergeCell ref="BX79:CE80"/>
    <mergeCell ref="N77:N78"/>
    <mergeCell ref="AN77:BA80"/>
    <mergeCell ref="BB77:BO78"/>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224D0D-B01D-42B6-A104-60B9399D4A34}">
  <sheetPr>
    <pageSetUpPr fitToPage="1"/>
  </sheetPr>
  <dimension ref="A1:DR125"/>
  <sheetViews>
    <sheetView showGridLines="0" topLeftCell="A79" zoomScaleNormal="100" zoomScaleSheetLayoutView="70" workbookViewId="0">
      <selection activeCell="BP73" sqref="BP73:BW74"/>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1:34"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1:34" x14ac:dyDescent="0.15">
      <c r="S2" s="250"/>
      <c r="AH2" s="250"/>
    </row>
    <row r="3" spans="1: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1:34" x14ac:dyDescent="0.15"/>
    <row r="5" spans="1:34" x14ac:dyDescent="0.15"/>
    <row r="6" spans="1:34" x14ac:dyDescent="0.15"/>
    <row r="7" spans="1:34" x14ac:dyDescent="0.15"/>
    <row r="8" spans="1:34" x14ac:dyDescent="0.15"/>
    <row r="9" spans="1:34" x14ac:dyDescent="0.15">
      <c r="AH9" s="250"/>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513</v>
      </c>
    </row>
  </sheetData>
  <sheetProtection algorithmName="SHA-512" hashValue="GHJfEbioaMNFNOyTjzNr/E6oDE03egv1NK0nysAPFKCHIuaI9YrYx8cXcaHzvQV5pXikEIaMm7hl90jgXoQKEA==" saltValue="vXQ7Urs6apH30O0DTlvkW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D40180-2046-4D31-94DA-1995EA428AFE}">
  <sheetPr>
    <pageSetUpPr fitToPage="1"/>
  </sheetPr>
  <dimension ref="A1:DR125"/>
  <sheetViews>
    <sheetView showGridLines="0" topLeftCell="A37" zoomScaleNormal="100" zoomScaleSheetLayoutView="55" workbookViewId="0">
      <selection activeCell="BP73" sqref="BP73:BW74"/>
    </sheetView>
  </sheetViews>
  <sheetFormatPr defaultColWidth="0" defaultRowHeight="13.5" customHeight="1" zeroHeight="1" x14ac:dyDescent="0.15"/>
  <cols>
    <col min="1" max="34" width="2.5" style="251" customWidth="1"/>
    <col min="35" max="122" width="2.5" style="250" customWidth="1"/>
    <col min="123" max="16384" width="2.5" style="250" hidden="1"/>
  </cols>
  <sheetData>
    <row r="1" spans="2:34"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row>
    <row r="2" spans="2:34" x14ac:dyDescent="0.15">
      <c r="S2" s="250"/>
      <c r="AH2" s="250"/>
    </row>
    <row r="3" spans="2:34"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row>
    <row r="4" spans="2:34" x14ac:dyDescent="0.15"/>
    <row r="5" spans="2:34" x14ac:dyDescent="0.15"/>
    <row r="6" spans="2:34" x14ac:dyDescent="0.15"/>
    <row r="7" spans="2:34" x14ac:dyDescent="0.15"/>
    <row r="8" spans="2:34" x14ac:dyDescent="0.15"/>
    <row r="9" spans="2:34" x14ac:dyDescent="0.15">
      <c r="AH9" s="25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0"/>
    </row>
    <row r="18" spans="12:34" x14ac:dyDescent="0.15"/>
    <row r="19" spans="12:34" x14ac:dyDescent="0.15"/>
    <row r="20" spans="12:34" x14ac:dyDescent="0.15">
      <c r="AH20" s="250"/>
    </row>
    <row r="21" spans="12:34" x14ac:dyDescent="0.15">
      <c r="AH21" s="250"/>
    </row>
    <row r="22" spans="12:34" x14ac:dyDescent="0.15"/>
    <row r="23" spans="12:34" x14ac:dyDescent="0.15"/>
    <row r="24" spans="12:34" x14ac:dyDescent="0.15">
      <c r="Q24" s="250"/>
    </row>
    <row r="25" spans="12:34" x14ac:dyDescent="0.15"/>
    <row r="26" spans="12:34" x14ac:dyDescent="0.15"/>
    <row r="27" spans="12:34" x14ac:dyDescent="0.15"/>
    <row r="28" spans="12:34" x14ac:dyDescent="0.15">
      <c r="O28" s="250"/>
      <c r="T28" s="250"/>
      <c r="AH28" s="250"/>
    </row>
    <row r="29" spans="12:34" x14ac:dyDescent="0.15"/>
    <row r="30" spans="12:34" x14ac:dyDescent="0.15"/>
    <row r="31" spans="12:34" x14ac:dyDescent="0.15">
      <c r="Q31" s="250"/>
    </row>
    <row r="32" spans="12:34" x14ac:dyDescent="0.15">
      <c r="L32" s="250"/>
    </row>
    <row r="33" spans="2:34" x14ac:dyDescent="0.15">
      <c r="C33" s="250"/>
      <c r="E33" s="250"/>
      <c r="G33" s="250"/>
      <c r="I33" s="250"/>
      <c r="X33" s="250"/>
    </row>
    <row r="34" spans="2:34" x14ac:dyDescent="0.15">
      <c r="B34" s="250"/>
      <c r="P34" s="250"/>
      <c r="R34" s="250"/>
      <c r="T34" s="250"/>
    </row>
    <row r="35" spans="2:34" x14ac:dyDescent="0.15">
      <c r="D35" s="250"/>
      <c r="W35" s="250"/>
      <c r="AC35" s="250"/>
      <c r="AD35" s="250"/>
      <c r="AE35" s="250"/>
      <c r="AF35" s="250"/>
      <c r="AG35" s="250"/>
      <c r="AH35" s="250"/>
    </row>
    <row r="36" spans="2:34" x14ac:dyDescent="0.15">
      <c r="H36" s="250"/>
      <c r="J36" s="250"/>
      <c r="K36" s="250"/>
      <c r="M36" s="250"/>
      <c r="Y36" s="250"/>
      <c r="Z36" s="250"/>
      <c r="AA36" s="250"/>
      <c r="AB36" s="250"/>
      <c r="AC36" s="250"/>
      <c r="AD36" s="250"/>
      <c r="AE36" s="250"/>
      <c r="AF36" s="250"/>
      <c r="AG36" s="250"/>
      <c r="AH36" s="250"/>
    </row>
    <row r="37" spans="2:34" x14ac:dyDescent="0.15">
      <c r="AH37" s="250"/>
    </row>
    <row r="38" spans="2:34" x14ac:dyDescent="0.15">
      <c r="AG38" s="250"/>
      <c r="AH38" s="250"/>
    </row>
    <row r="39" spans="2:34" x14ac:dyDescent="0.15"/>
    <row r="40" spans="2:34" x14ac:dyDescent="0.15">
      <c r="X40" s="250"/>
    </row>
    <row r="41" spans="2:34" x14ac:dyDescent="0.15">
      <c r="R41" s="250"/>
    </row>
    <row r="42" spans="2:34" x14ac:dyDescent="0.15">
      <c r="W42" s="250"/>
    </row>
    <row r="43" spans="2:34" x14ac:dyDescent="0.15">
      <c r="Y43" s="250"/>
      <c r="Z43" s="250"/>
      <c r="AA43" s="250"/>
      <c r="AB43" s="250"/>
      <c r="AC43" s="250"/>
      <c r="AD43" s="250"/>
      <c r="AE43" s="250"/>
      <c r="AF43" s="250"/>
      <c r="AG43" s="250"/>
      <c r="AH43" s="250"/>
    </row>
    <row r="44" spans="2:34" x14ac:dyDescent="0.15">
      <c r="AH44" s="250"/>
    </row>
    <row r="45" spans="2:34" x14ac:dyDescent="0.15">
      <c r="X45" s="250"/>
    </row>
    <row r="46" spans="2:34" x14ac:dyDescent="0.15"/>
    <row r="47" spans="2:34" x14ac:dyDescent="0.15"/>
    <row r="48" spans="2:34" x14ac:dyDescent="0.15">
      <c r="W48" s="250"/>
      <c r="Y48" s="250"/>
      <c r="Z48" s="250"/>
      <c r="AA48" s="250"/>
      <c r="AB48" s="250"/>
      <c r="AC48" s="250"/>
      <c r="AD48" s="250"/>
      <c r="AE48" s="250"/>
      <c r="AF48" s="250"/>
      <c r="AG48" s="250"/>
      <c r="AH48" s="250"/>
    </row>
    <row r="49" spans="28:34" x14ac:dyDescent="0.15"/>
    <row r="50" spans="28:34" x14ac:dyDescent="0.15">
      <c r="AE50" s="250"/>
      <c r="AF50" s="250"/>
      <c r="AG50" s="250"/>
      <c r="AH50" s="250"/>
    </row>
    <row r="51" spans="28:34" x14ac:dyDescent="0.15">
      <c r="AC51" s="250"/>
      <c r="AD51" s="250"/>
      <c r="AE51" s="250"/>
      <c r="AF51" s="250"/>
      <c r="AG51" s="250"/>
      <c r="AH51" s="250"/>
    </row>
    <row r="52" spans="28:34" x14ac:dyDescent="0.15"/>
    <row r="53" spans="28:34" x14ac:dyDescent="0.15">
      <c r="AF53" s="250"/>
      <c r="AG53" s="250"/>
      <c r="AH53" s="250"/>
    </row>
    <row r="54" spans="28:34" x14ac:dyDescent="0.15">
      <c r="AH54" s="250"/>
    </row>
    <row r="55" spans="28:34" x14ac:dyDescent="0.15"/>
    <row r="56" spans="28:34" x14ac:dyDescent="0.15">
      <c r="AB56" s="250"/>
      <c r="AC56" s="250"/>
      <c r="AD56" s="250"/>
      <c r="AE56" s="250"/>
      <c r="AF56" s="250"/>
      <c r="AG56" s="250"/>
      <c r="AH56" s="250"/>
    </row>
    <row r="57" spans="28:34" x14ac:dyDescent="0.15">
      <c r="AH57" s="250"/>
    </row>
    <row r="58" spans="28:34" x14ac:dyDescent="0.15">
      <c r="AH58" s="250"/>
    </row>
    <row r="59" spans="28:34" x14ac:dyDescent="0.15">
      <c r="AG59" s="250"/>
      <c r="AH59" s="250"/>
    </row>
    <row r="60" spans="28:34" x14ac:dyDescent="0.15"/>
    <row r="61" spans="28:34" x14ac:dyDescent="0.15"/>
    <row r="62" spans="28:34" x14ac:dyDescent="0.15"/>
    <row r="63" spans="28:34" x14ac:dyDescent="0.15">
      <c r="AH63" s="250"/>
    </row>
    <row r="64" spans="28:34" x14ac:dyDescent="0.15">
      <c r="AG64" s="250"/>
      <c r="AH64" s="250"/>
    </row>
    <row r="65" spans="28:34" x14ac:dyDescent="0.15"/>
    <row r="66" spans="28:34" x14ac:dyDescent="0.15"/>
    <row r="67" spans="28:34" x14ac:dyDescent="0.15"/>
    <row r="68" spans="28:34" x14ac:dyDescent="0.15">
      <c r="AB68" s="250"/>
      <c r="AC68" s="250"/>
      <c r="AD68" s="250"/>
      <c r="AE68" s="250"/>
      <c r="AF68" s="250"/>
      <c r="AG68" s="250"/>
      <c r="AH68" s="250"/>
    </row>
    <row r="69" spans="28:34" x14ac:dyDescent="0.15">
      <c r="AF69" s="250"/>
      <c r="AG69" s="250"/>
      <c r="AH69" s="250"/>
    </row>
    <row r="70" spans="28:34" x14ac:dyDescent="0.15"/>
    <row r="71" spans="28:34" x14ac:dyDescent="0.15"/>
    <row r="72" spans="28:34" x14ac:dyDescent="0.15"/>
    <row r="73" spans="28:34" x14ac:dyDescent="0.15"/>
    <row r="74" spans="28:34" x14ac:dyDescent="0.15"/>
    <row r="75" spans="28:34" x14ac:dyDescent="0.15">
      <c r="AH75" s="250"/>
    </row>
    <row r="76" spans="28:34" x14ac:dyDescent="0.15">
      <c r="AF76" s="250"/>
      <c r="AG76" s="250"/>
      <c r="AH76" s="250"/>
    </row>
    <row r="77" spans="28:34" x14ac:dyDescent="0.15">
      <c r="AG77" s="250"/>
      <c r="AH77" s="250"/>
    </row>
    <row r="78" spans="28:34" x14ac:dyDescent="0.15"/>
    <row r="79" spans="28:34" x14ac:dyDescent="0.15"/>
    <row r="80" spans="28:34" x14ac:dyDescent="0.15"/>
    <row r="81" spans="25:34" x14ac:dyDescent="0.15"/>
    <row r="82" spans="25:34" x14ac:dyDescent="0.15">
      <c r="Y82" s="250"/>
    </row>
    <row r="83" spans="25:34" x14ac:dyDescent="0.15">
      <c r="Y83" s="250"/>
      <c r="Z83" s="250"/>
      <c r="AA83" s="250"/>
      <c r="AB83" s="250"/>
      <c r="AC83" s="250"/>
      <c r="AD83" s="250"/>
      <c r="AE83" s="250"/>
      <c r="AF83" s="250"/>
      <c r="AG83" s="250"/>
      <c r="AH83" s="250"/>
    </row>
    <row r="84" spans="25:34" x14ac:dyDescent="0.15"/>
    <row r="85" spans="25:34" x14ac:dyDescent="0.15"/>
    <row r="86" spans="25:34" x14ac:dyDescent="0.15"/>
    <row r="87" spans="25:34" x14ac:dyDescent="0.15"/>
    <row r="88" spans="25:34" x14ac:dyDescent="0.15">
      <c r="AH88" s="25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0"/>
      <c r="AG94" s="250"/>
      <c r="AH94" s="250"/>
    </row>
    <row r="95" spans="25:34" ht="13.5" customHeight="1" x14ac:dyDescent="0.15">
      <c r="AH95" s="25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0"/>
    </row>
    <row r="102" spans="33:34" ht="13.5" customHeight="1" x14ac:dyDescent="0.15"/>
    <row r="103" spans="33:34" ht="13.5" customHeight="1" x14ac:dyDescent="0.15"/>
    <row r="104" spans="33:34" ht="13.5" customHeight="1" x14ac:dyDescent="0.15">
      <c r="AG104" s="250"/>
      <c r="AH104" s="25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0"/>
    </row>
    <row r="117" spans="34:122" ht="13.5" customHeight="1" x14ac:dyDescent="0.15"/>
    <row r="118" spans="34:122" ht="13.5" customHeight="1" x14ac:dyDescent="0.15"/>
    <row r="119" spans="34:122" ht="13.5" customHeight="1" x14ac:dyDescent="0.15"/>
    <row r="120" spans="34:122" ht="13.5" customHeight="1" x14ac:dyDescent="0.15">
      <c r="AH120" s="250"/>
    </row>
    <row r="121" spans="34:122" ht="13.5" customHeight="1" x14ac:dyDescent="0.15">
      <c r="AH121" s="250"/>
    </row>
    <row r="122" spans="34:122" ht="13.5" customHeight="1" x14ac:dyDescent="0.15"/>
    <row r="123" spans="34:122" ht="13.5" customHeight="1" x14ac:dyDescent="0.15"/>
    <row r="124" spans="34:122" ht="13.5" customHeight="1" x14ac:dyDescent="0.15"/>
    <row r="125" spans="34:122" ht="13.5" customHeight="1" x14ac:dyDescent="0.15">
      <c r="DR125" s="250" t="s">
        <v>513</v>
      </c>
    </row>
  </sheetData>
  <sheetProtection algorithmName="SHA-512" hashValue="QECDH08Dky8iWrAyMNpcly4ZcxrN0de41MWnRBEWj7aTldeEqZvtQCvqzH2eGxXL2dKsKubhTHuuYyJddlpH0g==" saltValue="olYjocjbbQmX7lS0tD8mv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563</v>
      </c>
      <c r="G2" s="148"/>
      <c r="H2" s="149"/>
    </row>
    <row r="3" spans="1:8" x14ac:dyDescent="0.15">
      <c r="A3" s="145" t="s">
        <v>556</v>
      </c>
      <c r="B3" s="150"/>
      <c r="C3" s="151"/>
      <c r="D3" s="152">
        <v>161208</v>
      </c>
      <c r="E3" s="153"/>
      <c r="F3" s="154">
        <v>267911</v>
      </c>
      <c r="G3" s="155"/>
      <c r="H3" s="156"/>
    </row>
    <row r="4" spans="1:8" x14ac:dyDescent="0.15">
      <c r="A4" s="157"/>
      <c r="B4" s="158"/>
      <c r="C4" s="159"/>
      <c r="D4" s="160">
        <v>92338</v>
      </c>
      <c r="E4" s="161"/>
      <c r="F4" s="162">
        <v>106425</v>
      </c>
      <c r="G4" s="163"/>
      <c r="H4" s="164"/>
    </row>
    <row r="5" spans="1:8" x14ac:dyDescent="0.15">
      <c r="A5" s="145" t="s">
        <v>558</v>
      </c>
      <c r="B5" s="150"/>
      <c r="C5" s="151"/>
      <c r="D5" s="152">
        <v>167612</v>
      </c>
      <c r="E5" s="153"/>
      <c r="F5" s="154">
        <v>228215</v>
      </c>
      <c r="G5" s="155"/>
      <c r="H5" s="156"/>
    </row>
    <row r="6" spans="1:8" x14ac:dyDescent="0.15">
      <c r="A6" s="157"/>
      <c r="B6" s="158"/>
      <c r="C6" s="159"/>
      <c r="D6" s="160">
        <v>119530</v>
      </c>
      <c r="E6" s="161"/>
      <c r="F6" s="162">
        <v>117571</v>
      </c>
      <c r="G6" s="163"/>
      <c r="H6" s="164"/>
    </row>
    <row r="7" spans="1:8" x14ac:dyDescent="0.15">
      <c r="A7" s="145" t="s">
        <v>559</v>
      </c>
      <c r="B7" s="150"/>
      <c r="C7" s="151"/>
      <c r="D7" s="152">
        <v>208806</v>
      </c>
      <c r="E7" s="153"/>
      <c r="F7" s="154">
        <v>264232</v>
      </c>
      <c r="G7" s="155"/>
      <c r="H7" s="156"/>
    </row>
    <row r="8" spans="1:8" x14ac:dyDescent="0.15">
      <c r="A8" s="157"/>
      <c r="B8" s="158"/>
      <c r="C8" s="159"/>
      <c r="D8" s="160">
        <v>91182</v>
      </c>
      <c r="E8" s="161"/>
      <c r="F8" s="162">
        <v>133959</v>
      </c>
      <c r="G8" s="163"/>
      <c r="H8" s="164"/>
    </row>
    <row r="9" spans="1:8" x14ac:dyDescent="0.15">
      <c r="A9" s="145" t="s">
        <v>560</v>
      </c>
      <c r="B9" s="150"/>
      <c r="C9" s="151"/>
      <c r="D9" s="152">
        <v>156753</v>
      </c>
      <c r="E9" s="153"/>
      <c r="F9" s="154">
        <v>263613</v>
      </c>
      <c r="G9" s="155"/>
      <c r="H9" s="156"/>
    </row>
    <row r="10" spans="1:8" x14ac:dyDescent="0.15">
      <c r="A10" s="157"/>
      <c r="B10" s="158"/>
      <c r="C10" s="159"/>
      <c r="D10" s="160">
        <v>72519</v>
      </c>
      <c r="E10" s="161"/>
      <c r="F10" s="162">
        <v>128823</v>
      </c>
      <c r="G10" s="163"/>
      <c r="H10" s="164"/>
    </row>
    <row r="11" spans="1:8" x14ac:dyDescent="0.15">
      <c r="A11" s="145" t="s">
        <v>561</v>
      </c>
      <c r="B11" s="150"/>
      <c r="C11" s="151"/>
      <c r="D11" s="152">
        <v>178572</v>
      </c>
      <c r="E11" s="153"/>
      <c r="F11" s="154">
        <v>330026</v>
      </c>
      <c r="G11" s="155"/>
      <c r="H11" s="156"/>
    </row>
    <row r="12" spans="1:8" x14ac:dyDescent="0.15">
      <c r="A12" s="157"/>
      <c r="B12" s="158"/>
      <c r="C12" s="165"/>
      <c r="D12" s="160">
        <v>52778</v>
      </c>
      <c r="E12" s="161"/>
      <c r="F12" s="162">
        <v>141075</v>
      </c>
      <c r="G12" s="163"/>
      <c r="H12" s="164"/>
    </row>
    <row r="13" spans="1:8" x14ac:dyDescent="0.15">
      <c r="A13" s="145"/>
      <c r="B13" s="150"/>
      <c r="C13" s="166"/>
      <c r="D13" s="167">
        <v>174590</v>
      </c>
      <c r="E13" s="168"/>
      <c r="F13" s="169">
        <v>270799</v>
      </c>
      <c r="G13" s="170"/>
      <c r="H13" s="156"/>
    </row>
    <row r="14" spans="1:8" x14ac:dyDescent="0.15">
      <c r="A14" s="157"/>
      <c r="B14" s="158"/>
      <c r="C14" s="159"/>
      <c r="D14" s="160">
        <v>85669</v>
      </c>
      <c r="E14" s="161"/>
      <c r="F14" s="162">
        <v>125571</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3.79</v>
      </c>
      <c r="C19" s="171">
        <f>ROUND(VALUE(SUBSTITUTE(実質収支比率等に係る経年分析!G$48,"▲","-")),2)</f>
        <v>4.1500000000000004</v>
      </c>
      <c r="D19" s="171">
        <f>ROUND(VALUE(SUBSTITUTE(実質収支比率等に係る経年分析!H$48,"▲","-")),2)</f>
        <v>3.23</v>
      </c>
      <c r="E19" s="171">
        <f>ROUND(VALUE(SUBSTITUTE(実質収支比率等に係る経年分析!I$48,"▲","-")),2)</f>
        <v>5.15</v>
      </c>
      <c r="F19" s="171">
        <f>ROUND(VALUE(SUBSTITUTE(実質収支比率等に係る経年分析!J$48,"▲","-")),2)</f>
        <v>5.66</v>
      </c>
    </row>
    <row r="20" spans="1:11" x14ac:dyDescent="0.15">
      <c r="A20" s="171" t="s">
        <v>55</v>
      </c>
      <c r="B20" s="171">
        <f>ROUND(VALUE(SUBSTITUTE(実質収支比率等に係る経年分析!F$47,"▲","-")),2)</f>
        <v>32.15</v>
      </c>
      <c r="C20" s="171">
        <f>ROUND(VALUE(SUBSTITUTE(実質収支比率等に係る経年分析!G$47,"▲","-")),2)</f>
        <v>32.08</v>
      </c>
      <c r="D20" s="171">
        <f>ROUND(VALUE(SUBSTITUTE(実質収支比率等に係る経年分析!H$47,"▲","-")),2)</f>
        <v>34.200000000000003</v>
      </c>
      <c r="E20" s="171">
        <f>ROUND(VALUE(SUBSTITUTE(実質収支比率等に係る経年分析!I$47,"▲","-")),2)</f>
        <v>32.5</v>
      </c>
      <c r="F20" s="171">
        <f>ROUND(VALUE(SUBSTITUTE(実質収支比率等に係る経年分析!J$47,"▲","-")),2)</f>
        <v>32.270000000000003</v>
      </c>
    </row>
    <row r="21" spans="1:11" x14ac:dyDescent="0.15">
      <c r="A21" s="171" t="s">
        <v>56</v>
      </c>
      <c r="B21" s="171">
        <f>IF(ISNUMBER(VALUE(SUBSTITUTE(実質収支比率等に係る経年分析!F$49,"▲","-"))),ROUND(VALUE(SUBSTITUTE(実質収支比率等に係る経年分析!F$49,"▲","-")),2),NA())</f>
        <v>0.88</v>
      </c>
      <c r="C21" s="171">
        <f>IF(ISNUMBER(VALUE(SUBSTITUTE(実質収支比率等に係る経年分析!G$49,"▲","-"))),ROUND(VALUE(SUBSTITUTE(実質収支比率等に係る経年分析!G$49,"▲","-")),2),NA())</f>
        <v>-2.66</v>
      </c>
      <c r="D21" s="171">
        <f>IF(ISNUMBER(VALUE(SUBSTITUTE(実質収支比率等に係る経年分析!H$49,"▲","-"))),ROUND(VALUE(SUBSTITUTE(実質収支比率等に係る経年分析!H$49,"▲","-")),2),NA())</f>
        <v>-0.9</v>
      </c>
      <c r="E21" s="171">
        <f>IF(ISNUMBER(VALUE(SUBSTITUTE(実質収支比率等に係る経年分析!I$49,"▲","-"))),ROUND(VALUE(SUBSTITUTE(実質収支比率等に係る経年分析!I$49,"▲","-")),2),NA())</f>
        <v>0.48</v>
      </c>
      <c r="F21" s="171">
        <f>IF(ISNUMBER(VALUE(SUBSTITUTE(実質収支比率等に係る経年分析!J$49,"▲","-"))),ROUND(VALUE(SUBSTITUTE(実質収支比率等に係る経年分析!J$49,"▲","-")),2),NA())</f>
        <v>1.03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0.69</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0.4</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0.46</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0.56999999999999995</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南木曽町営妻籠宿有料駐車場特別会計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0.05</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0.09</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7.0000000000000007E-2</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南木曽町特定環境保全公共下水道事業会計</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0.05</v>
      </c>
    </row>
    <row r="31" spans="1:11" x14ac:dyDescent="0.15">
      <c r="A31" s="172" t="str">
        <f>IF(連結実質赤字比率に係る赤字・黒字の構成分析!C$39="",NA(),連結実質赤字比率に係る赤字・黒字の構成分析!C$39)</f>
        <v>南木曽町後期高齢者医療特別会計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15">
      <c r="A32" s="172" t="str">
        <f>IF(連結実質赤字比率に係る赤字・黒字の構成分析!C$38="",NA(),連結実質赤字比率に係る赤字・黒字の構成分析!C$38)</f>
        <v>南木曽町農業集落排水事業会計</v>
      </c>
      <c r="B32" s="172" t="e">
        <f>IF(ROUND(VALUE(SUBSTITUTE(連結実質赤字比率に係る赤字・黒字の構成分析!F$38,"▲", "-")), 2) &lt; 0, ABS(ROUND(VALUE(SUBSTITUTE(連結実質赤字比率に係る赤字・黒字の構成分析!F$38,"▲", "-")), 2)), NA())</f>
        <v>#VALUE!</v>
      </c>
      <c r="C32" s="172" t="e">
        <f>IF(ROUND(VALUE(SUBSTITUTE(連結実質赤字比率に係る赤字・黒字の構成分析!F$38,"▲", "-")), 2) &gt;= 0, ABS(ROUND(VALUE(SUBSTITUTE(連結実質赤字比率に係る赤字・黒字の構成分析!F$38,"▲", "-")), 2)), NA())</f>
        <v>#VALUE!</v>
      </c>
      <c r="D32" s="172" t="e">
        <f>IF(ROUND(VALUE(SUBSTITUTE(連結実質赤字比率に係る赤字・黒字の構成分析!G$38,"▲", "-")), 2) &lt; 0, ABS(ROUND(VALUE(SUBSTITUTE(連結実質赤字比率に係る赤字・黒字の構成分析!G$38,"▲", "-")), 2)), NA())</f>
        <v>#VALUE!</v>
      </c>
      <c r="E32" s="172" t="e">
        <f>IF(ROUND(VALUE(SUBSTITUTE(連結実質赤字比率に係る赤字・黒字の構成分析!G$38,"▲", "-")), 2) &gt;= 0, ABS(ROUND(VALUE(SUBSTITUTE(連結実質赤字比率に係る赤字・黒字の構成分析!G$38,"▲", "-")), 2)), NA())</f>
        <v>#VALUE!</v>
      </c>
      <c r="F32" s="172" t="e">
        <f>IF(ROUND(VALUE(SUBSTITUTE(連結実質赤字比率に係る赤字・黒字の構成分析!H$38,"▲", "-")), 2) &lt; 0, ABS(ROUND(VALUE(SUBSTITUTE(連結実質赤字比率に係る赤字・黒字の構成分析!H$38,"▲", "-")), 2)), NA())</f>
        <v>#VALUE!</v>
      </c>
      <c r="G32" s="172" t="e">
        <f>IF(ROUND(VALUE(SUBSTITUTE(連結実質赤字比率に係る赤字・黒字の構成分析!H$38,"▲", "-")), 2) &gt;= 0, ABS(ROUND(VALUE(SUBSTITUTE(連結実質赤字比率に係る赤字・黒字の構成分析!H$38,"▲", "-")), 2)), NA())</f>
        <v>#VALUE!</v>
      </c>
      <c r="H32" s="172" t="e">
        <f>IF(ROUND(VALUE(SUBSTITUTE(連結実質赤字比率に係る赤字・黒字の構成分析!I$38,"▲", "-")), 2) &lt; 0, ABS(ROUND(VALUE(SUBSTITUTE(連結実質赤字比率に係る赤字・黒字の構成分析!I$38,"▲", "-")), 2)), NA())</f>
        <v>#VALUE!</v>
      </c>
      <c r="I32" s="172" t="e">
        <f>IF(ROUND(VALUE(SUBSTITUTE(連結実質赤字比率に係る赤字・黒字の構成分析!I$38,"▲", "-")), 2) &gt;= 0, ABS(ROUND(VALUE(SUBSTITUTE(連結実質赤字比率に係る赤字・黒字の構成分析!I$38,"▲", "-")), 2)), NA())</f>
        <v>#VALUE!</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0.13</v>
      </c>
    </row>
    <row r="33" spans="1:16" x14ac:dyDescent="0.15">
      <c r="A33" s="172" t="str">
        <f>IF(連結実質赤字比率に係る赤字・黒字の構成分析!C$37="",NA(),連結実質赤字比率に係る赤字・黒字の構成分析!C$37)</f>
        <v>南木曽町国民健康保険特別会計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1.64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0.85</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0.52</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0.47</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0.25</v>
      </c>
    </row>
    <row r="34" spans="1:16" x14ac:dyDescent="0.15">
      <c r="A34" s="172" t="str">
        <f>IF(連結実質赤字比率に係る赤字・黒字の構成分析!C$36="",NA(),連結実質赤字比率に係る赤字・黒字の構成分析!C$36)</f>
        <v>南木曽町簡易水道事業会計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#VALUE!</v>
      </c>
      <c r="I34" s="172" t="e">
        <f>IF(ROUND(VALUE(SUBSTITUTE(連結実質赤字比率に係る赤字・黒字の構成分析!I$36,"▲", "-")), 2) &gt;= 0, ABS(ROUND(VALUE(SUBSTITUTE(連結実質赤字比率に係る赤字・黒字の構成分析!I$36,"▲", "-")), 2)), NA())</f>
        <v>#VALUE!</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0.36</v>
      </c>
    </row>
    <row r="35" spans="1:16" x14ac:dyDescent="0.15">
      <c r="A35" s="172" t="str">
        <f>IF(連結実質赤字比率に係る赤字・黒字の構成分析!C$35="",NA(),連結実質赤字比率に係る赤字・黒字の構成分析!C$35)</f>
        <v>南木曽町浄化槽市町村整備推進事業会計</v>
      </c>
      <c r="B35" s="172" t="e">
        <f>IF(ROUND(VALUE(SUBSTITUTE(連結実質赤字比率に係る赤字・黒字の構成分析!F$35,"▲", "-")), 2) &lt; 0, ABS(ROUND(VALUE(SUBSTITUTE(連結実質赤字比率に係る赤字・黒字の構成分析!F$35,"▲", "-")), 2)), NA())</f>
        <v>#VALUE!</v>
      </c>
      <c r="C35" s="172" t="e">
        <f>IF(ROUND(VALUE(SUBSTITUTE(連結実質赤字比率に係る赤字・黒字の構成分析!F$35,"▲", "-")), 2) &gt;= 0, ABS(ROUND(VALUE(SUBSTITUTE(連結実質赤字比率に係る赤字・黒字の構成分析!F$35,"▲", "-")), 2)), NA())</f>
        <v>#VALUE!</v>
      </c>
      <c r="D35" s="172" t="e">
        <f>IF(ROUND(VALUE(SUBSTITUTE(連結実質赤字比率に係る赤字・黒字の構成分析!G$35,"▲", "-")), 2) &lt; 0, ABS(ROUND(VALUE(SUBSTITUTE(連結実質赤字比率に係る赤字・黒字の構成分析!G$35,"▲", "-")), 2)), NA())</f>
        <v>#VALUE!</v>
      </c>
      <c r="E35" s="172" t="e">
        <f>IF(ROUND(VALUE(SUBSTITUTE(連結実質赤字比率に係る赤字・黒字の構成分析!G$35,"▲", "-")), 2) &gt;= 0, ABS(ROUND(VALUE(SUBSTITUTE(連結実質赤字比率に係る赤字・黒字の構成分析!G$35,"▲", "-")), 2)), NA())</f>
        <v>#VALUE!</v>
      </c>
      <c r="F35" s="172" t="e">
        <f>IF(ROUND(VALUE(SUBSTITUTE(連結実質赤字比率に係る赤字・黒字の構成分析!H$35,"▲", "-")), 2) &lt; 0, ABS(ROUND(VALUE(SUBSTITUTE(連結実質赤字比率に係る赤字・黒字の構成分析!H$35,"▲", "-")), 2)), NA())</f>
        <v>#VALUE!</v>
      </c>
      <c r="G35" s="172" t="e">
        <f>IF(ROUND(VALUE(SUBSTITUTE(連結実質赤字比率に係る赤字・黒字の構成分析!H$35,"▲", "-")), 2) &gt;= 0, ABS(ROUND(VALUE(SUBSTITUTE(連結実質赤字比率に係る赤字・黒字の構成分析!H$35,"▲", "-")), 2)), NA())</f>
        <v>#VALUE!</v>
      </c>
      <c r="H35" s="172" t="e">
        <f>IF(ROUND(VALUE(SUBSTITUTE(連結実質赤字比率に係る赤字・黒字の構成分析!I$35,"▲", "-")), 2) &lt; 0, ABS(ROUND(VALUE(SUBSTITUTE(連結実質赤字比率に係る赤字・黒字の構成分析!I$35,"▲", "-")), 2)), NA())</f>
        <v>#VALUE!</v>
      </c>
      <c r="I35" s="172" t="e">
        <f>IF(ROUND(VALUE(SUBSTITUTE(連結実質赤字比率に係る赤字・黒字の構成分析!I$35,"▲", "-")), 2) &gt;= 0, ABS(ROUND(VALUE(SUBSTITUTE(連結実質赤字比率に係る赤字・黒字の構成分析!I$35,"▲", "-")), 2)), NA())</f>
        <v>#VALUE!</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0.5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3.78</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4.1399999999999997</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3.23</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5.14</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5.66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460</v>
      </c>
      <c r="E42" s="173"/>
      <c r="F42" s="173"/>
      <c r="G42" s="173">
        <f>'実質公債費比率（分子）の構造'!L$52</f>
        <v>446</v>
      </c>
      <c r="H42" s="173"/>
      <c r="I42" s="173"/>
      <c r="J42" s="173">
        <f>'実質公債費比率（分子）の構造'!M$52</f>
        <v>420</v>
      </c>
      <c r="K42" s="173"/>
      <c r="L42" s="173"/>
      <c r="M42" s="173">
        <f>'実質公債費比率（分子）の構造'!N$52</f>
        <v>411</v>
      </c>
      <c r="N42" s="173"/>
      <c r="O42" s="173"/>
      <c r="P42" s="173">
        <f>'実質公債費比率（分子）の構造'!O$52</f>
        <v>420</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f>'実質公債費比率（分子）の構造'!K$50</f>
        <v>1</v>
      </c>
      <c r="C44" s="173"/>
      <c r="D44" s="173"/>
      <c r="E44" s="173">
        <f>'実質公債費比率（分子）の構造'!L$50</f>
        <v>2</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15</v>
      </c>
      <c r="C45" s="173"/>
      <c r="D45" s="173"/>
      <c r="E45" s="173">
        <f>'実質公債費比率（分子）の構造'!L$49</f>
        <v>16</v>
      </c>
      <c r="F45" s="173"/>
      <c r="G45" s="173"/>
      <c r="H45" s="173">
        <f>'実質公債費比率（分子）の構造'!M$49</f>
        <v>16</v>
      </c>
      <c r="I45" s="173"/>
      <c r="J45" s="173"/>
      <c r="K45" s="173">
        <f>'実質公債費比率（分子）の構造'!N$49</f>
        <v>16</v>
      </c>
      <c r="L45" s="173"/>
      <c r="M45" s="173"/>
      <c r="N45" s="173">
        <f>'実質公債費比率（分子）の構造'!O$49</f>
        <v>16</v>
      </c>
      <c r="O45" s="173"/>
      <c r="P45" s="173"/>
    </row>
    <row r="46" spans="1:16" x14ac:dyDescent="0.15">
      <c r="A46" s="173" t="s">
        <v>67</v>
      </c>
      <c r="B46" s="173">
        <f>'実質公債費比率（分子）の構造'!K$48</f>
        <v>137</v>
      </c>
      <c r="C46" s="173"/>
      <c r="D46" s="173"/>
      <c r="E46" s="173">
        <f>'実質公債費比率（分子）の構造'!L$48</f>
        <v>129</v>
      </c>
      <c r="F46" s="173"/>
      <c r="G46" s="173"/>
      <c r="H46" s="173">
        <f>'実質公債費比率（分子）の構造'!M$48</f>
        <v>97</v>
      </c>
      <c r="I46" s="173"/>
      <c r="J46" s="173"/>
      <c r="K46" s="173">
        <f>'実質公債費比率（分子）の構造'!N$48</f>
        <v>126</v>
      </c>
      <c r="L46" s="173"/>
      <c r="M46" s="173"/>
      <c r="N46" s="173">
        <f>'実質公債費比率（分子）の構造'!O$48</f>
        <v>113</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440</v>
      </c>
      <c r="C49" s="173"/>
      <c r="D49" s="173"/>
      <c r="E49" s="173">
        <f>'実質公債費比率（分子）の構造'!L$45</f>
        <v>410</v>
      </c>
      <c r="F49" s="173"/>
      <c r="G49" s="173"/>
      <c r="H49" s="173">
        <f>'実質公債費比率（分子）の構造'!M$45</f>
        <v>418</v>
      </c>
      <c r="I49" s="173"/>
      <c r="J49" s="173"/>
      <c r="K49" s="173">
        <f>'実質公債費比率（分子）の構造'!N$45</f>
        <v>423</v>
      </c>
      <c r="L49" s="173"/>
      <c r="M49" s="173"/>
      <c r="N49" s="173">
        <f>'実質公債費比率（分子）の構造'!O$45</f>
        <v>464</v>
      </c>
      <c r="O49" s="173"/>
      <c r="P49" s="173"/>
    </row>
    <row r="50" spans="1:16" x14ac:dyDescent="0.15">
      <c r="A50" s="173" t="s">
        <v>71</v>
      </c>
      <c r="B50" s="173" t="e">
        <f>NA()</f>
        <v>#N/A</v>
      </c>
      <c r="C50" s="173">
        <f>IF(ISNUMBER('実質公債費比率（分子）の構造'!K$53),'実質公債費比率（分子）の構造'!K$53,NA())</f>
        <v>133</v>
      </c>
      <c r="D50" s="173" t="e">
        <f>NA()</f>
        <v>#N/A</v>
      </c>
      <c r="E50" s="173" t="e">
        <f>NA()</f>
        <v>#N/A</v>
      </c>
      <c r="F50" s="173">
        <f>IF(ISNUMBER('実質公債費比率（分子）の構造'!L$53),'実質公債費比率（分子）の構造'!L$53,NA())</f>
        <v>111</v>
      </c>
      <c r="G50" s="173" t="e">
        <f>NA()</f>
        <v>#N/A</v>
      </c>
      <c r="H50" s="173" t="e">
        <f>NA()</f>
        <v>#N/A</v>
      </c>
      <c r="I50" s="173">
        <f>IF(ISNUMBER('実質公債費比率（分子）の構造'!M$53),'実質公債費比率（分子）の構造'!M$53,NA())</f>
        <v>111</v>
      </c>
      <c r="J50" s="173" t="e">
        <f>NA()</f>
        <v>#N/A</v>
      </c>
      <c r="K50" s="173" t="e">
        <f>NA()</f>
        <v>#N/A</v>
      </c>
      <c r="L50" s="173">
        <f>IF(ISNUMBER('実質公債費比率（分子）の構造'!N$53),'実質公債費比率（分子）の構造'!N$53,NA())</f>
        <v>154</v>
      </c>
      <c r="M50" s="173" t="e">
        <f>NA()</f>
        <v>#N/A</v>
      </c>
      <c r="N50" s="173" t="e">
        <f>NA()</f>
        <v>#N/A</v>
      </c>
      <c r="O50" s="173">
        <f>IF(ISNUMBER('実質公債費比率（分子）の構造'!O$53),'実質公債費比率（分子）の構造'!O$53,NA())</f>
        <v>173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4398</v>
      </c>
      <c r="E56" s="172"/>
      <c r="F56" s="172"/>
      <c r="G56" s="172">
        <f>'将来負担比率（分子）の構造'!J$52</f>
        <v>4171</v>
      </c>
      <c r="H56" s="172"/>
      <c r="I56" s="172"/>
      <c r="J56" s="172">
        <f>'将来負担比率（分子）の構造'!K$52</f>
        <v>4032</v>
      </c>
      <c r="K56" s="172"/>
      <c r="L56" s="172"/>
      <c r="M56" s="172">
        <f>'将来負担比率（分子）の構造'!L$52</f>
        <v>3751</v>
      </c>
      <c r="N56" s="172"/>
      <c r="O56" s="172"/>
      <c r="P56" s="172">
        <f>'将来負担比率（分子）の構造'!M$52</f>
        <v>3522</v>
      </c>
    </row>
    <row r="57" spans="1:16" x14ac:dyDescent="0.15">
      <c r="A57" s="172" t="s">
        <v>42</v>
      </c>
      <c r="B57" s="172"/>
      <c r="C57" s="172"/>
      <c r="D57" s="172">
        <f>'将来負担比率（分子）の構造'!I$51</f>
        <v>66</v>
      </c>
      <c r="E57" s="172"/>
      <c r="F57" s="172"/>
      <c r="G57" s="172">
        <f>'将来負担比率（分子）の構造'!J$51</f>
        <v>60</v>
      </c>
      <c r="H57" s="172"/>
      <c r="I57" s="172"/>
      <c r="J57" s="172">
        <f>'将来負担比率（分子）の構造'!K$51</f>
        <v>56</v>
      </c>
      <c r="K57" s="172"/>
      <c r="L57" s="172"/>
      <c r="M57" s="172">
        <f>'将来負担比率（分子）の構造'!L$51</f>
        <v>50</v>
      </c>
      <c r="N57" s="172"/>
      <c r="O57" s="172"/>
      <c r="P57" s="172">
        <f>'将来負担比率（分子）の構造'!M$51</f>
        <v>43</v>
      </c>
    </row>
    <row r="58" spans="1:16" x14ac:dyDescent="0.15">
      <c r="A58" s="172" t="s">
        <v>41</v>
      </c>
      <c r="B58" s="172"/>
      <c r="C58" s="172"/>
      <c r="D58" s="172">
        <f>'将来負担比率（分子）の構造'!I$50</f>
        <v>1941</v>
      </c>
      <c r="E58" s="172"/>
      <c r="F58" s="172"/>
      <c r="G58" s="172">
        <f>'将来負担比率（分子）の構造'!J$50</f>
        <v>1793</v>
      </c>
      <c r="H58" s="172"/>
      <c r="I58" s="172"/>
      <c r="J58" s="172">
        <f>'将来負担比率（分子）の構造'!K$50</f>
        <v>1878</v>
      </c>
      <c r="K58" s="172"/>
      <c r="L58" s="172"/>
      <c r="M58" s="172">
        <f>'将来負担比率（分子）の構造'!L$50</f>
        <v>1907</v>
      </c>
      <c r="N58" s="172"/>
      <c r="O58" s="172"/>
      <c r="P58" s="172">
        <f>'将来負担比率（分子）の構造'!M$50</f>
        <v>2152</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867</v>
      </c>
      <c r="C62" s="172"/>
      <c r="D62" s="172"/>
      <c r="E62" s="172">
        <f>'将来負担比率（分子）の構造'!J$45</f>
        <v>832</v>
      </c>
      <c r="F62" s="172"/>
      <c r="G62" s="172"/>
      <c r="H62" s="172">
        <f>'将来負担比率（分子）の構造'!K$45</f>
        <v>847</v>
      </c>
      <c r="I62" s="172"/>
      <c r="J62" s="172"/>
      <c r="K62" s="172">
        <f>'将来負担比率（分子）の構造'!L$45</f>
        <v>645</v>
      </c>
      <c r="L62" s="172"/>
      <c r="M62" s="172"/>
      <c r="N62" s="172">
        <f>'将来負担比率（分子）の構造'!M$45</f>
        <v>832</v>
      </c>
      <c r="O62" s="172"/>
      <c r="P62" s="172"/>
    </row>
    <row r="63" spans="1:16" x14ac:dyDescent="0.15">
      <c r="A63" s="172" t="s">
        <v>34</v>
      </c>
      <c r="B63" s="172">
        <f>'将来負担比率（分子）の構造'!I$44</f>
        <v>112</v>
      </c>
      <c r="C63" s="172"/>
      <c r="D63" s="172"/>
      <c r="E63" s="172">
        <f>'将来負担比率（分子）の構造'!J$44</f>
        <v>97</v>
      </c>
      <c r="F63" s="172"/>
      <c r="G63" s="172"/>
      <c r="H63" s="172">
        <f>'将来負担比率（分子）の構造'!K$44</f>
        <v>81</v>
      </c>
      <c r="I63" s="172"/>
      <c r="J63" s="172"/>
      <c r="K63" s="172">
        <f>'将来負担比率（分子）の構造'!L$44</f>
        <v>66</v>
      </c>
      <c r="L63" s="172"/>
      <c r="M63" s="172"/>
      <c r="N63" s="172">
        <f>'将来負担比率（分子）の構造'!M$44</f>
        <v>65</v>
      </c>
      <c r="O63" s="172"/>
      <c r="P63" s="172"/>
    </row>
    <row r="64" spans="1:16" x14ac:dyDescent="0.15">
      <c r="A64" s="172" t="s">
        <v>33</v>
      </c>
      <c r="B64" s="172">
        <f>'将来負担比率（分子）の構造'!I$43</f>
        <v>1822</v>
      </c>
      <c r="C64" s="172"/>
      <c r="D64" s="172"/>
      <c r="E64" s="172">
        <f>'将来負担比率（分子）の構造'!J$43</f>
        <v>1701</v>
      </c>
      <c r="F64" s="172"/>
      <c r="G64" s="172"/>
      <c r="H64" s="172">
        <f>'将来負担比率（分子）の構造'!K$43</f>
        <v>1473</v>
      </c>
      <c r="I64" s="172"/>
      <c r="J64" s="172"/>
      <c r="K64" s="172">
        <f>'将来負担比率（分子）の構造'!L$43</f>
        <v>1382</v>
      </c>
      <c r="L64" s="172"/>
      <c r="M64" s="172"/>
      <c r="N64" s="172">
        <f>'将来負担比率（分子）の構造'!M$43</f>
        <v>1202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3849</v>
      </c>
      <c r="C66" s="172"/>
      <c r="D66" s="172"/>
      <c r="E66" s="172">
        <f>'将来負担比率（分子）の構造'!J$41</f>
        <v>3757</v>
      </c>
      <c r="F66" s="172"/>
      <c r="G66" s="172"/>
      <c r="H66" s="172">
        <f>'将来負担比率（分子）の構造'!K$41</f>
        <v>3858</v>
      </c>
      <c r="I66" s="172"/>
      <c r="J66" s="172"/>
      <c r="K66" s="172">
        <f>'将来負担比率（分子）の構造'!L$41</f>
        <v>4174</v>
      </c>
      <c r="L66" s="172"/>
      <c r="M66" s="172"/>
      <c r="N66" s="172">
        <f>'将来負担比率（分子）の構造'!M$41</f>
        <v>4030</v>
      </c>
      <c r="O66" s="172"/>
      <c r="P66" s="172"/>
    </row>
    <row r="67" spans="1:16" x14ac:dyDescent="0.15">
      <c r="A67" s="172" t="s">
        <v>75</v>
      </c>
      <c r="B67" s="172" t="e">
        <f>NA()</f>
        <v>#N/A</v>
      </c>
      <c r="C67" s="172">
        <f>IF(ISNUMBER('将来負担比率（分子）の構造'!I$53), IF('将来負担比率（分子）の構造'!I$53 &lt; 0, 0, '将来負担比率（分子）の構造'!I$53), NA())</f>
        <v>245</v>
      </c>
      <c r="D67" s="172" t="e">
        <f>NA()</f>
        <v>#N/A</v>
      </c>
      <c r="E67" s="172" t="e">
        <f>NA()</f>
        <v>#N/A</v>
      </c>
      <c r="F67" s="172">
        <f>IF(ISNUMBER('将来負担比率（分子）の構造'!J$53), IF('将来負担比率（分子）の構造'!J$53 &lt; 0, 0, '将来負担比率（分子）の構造'!J$53), NA())</f>
        <v>362</v>
      </c>
      <c r="G67" s="172" t="e">
        <f>NA()</f>
        <v>#N/A</v>
      </c>
      <c r="H67" s="172" t="e">
        <f>NA()</f>
        <v>#N/A</v>
      </c>
      <c r="I67" s="172">
        <f>IF(ISNUMBER('将来負担比率（分子）の構造'!K$53), IF('将来負担比率（分子）の構造'!K$53 &lt; 0, 0, '将来負担比率（分子）の構造'!K$53), NA())</f>
        <v>293</v>
      </c>
      <c r="J67" s="172" t="e">
        <f>NA()</f>
        <v>#N/A</v>
      </c>
      <c r="K67" s="172" t="e">
        <f>NA()</f>
        <v>#N/A</v>
      </c>
      <c r="L67" s="172">
        <f>IF(ISNUMBER('将来負担比率（分子）の構造'!L$53), IF('将来負担比率（分子）の構造'!L$53 &lt; 0, 0, '将来負担比率（分子）の構造'!L$53), NA())</f>
        <v>558</v>
      </c>
      <c r="M67" s="172" t="e">
        <f>NA()</f>
        <v>#N/A</v>
      </c>
      <c r="N67" s="172" t="e">
        <f>NA()</f>
        <v>#N/A</v>
      </c>
      <c r="O67" s="172">
        <f>IF(ISNUMBER('将来負担比率（分子）の構造'!M$53), IF('将来負担比率（分子）の構造'!M$53 &lt; 0, 0, '将来負担比率（分子）の構造'!M$53), NA())</f>
        <v>411</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812</v>
      </c>
      <c r="C72" s="176">
        <f>基金残高に係る経年分析!G55</f>
        <v>812</v>
      </c>
      <c r="D72" s="176">
        <f>基金残高に係る経年分析!H55</f>
        <v>882</v>
      </c>
    </row>
    <row r="73" spans="1:16" x14ac:dyDescent="0.15">
      <c r="A73" s="175" t="s">
        <v>78</v>
      </c>
      <c r="B73" s="176">
        <f>基金残高に係る経年分析!F56</f>
        <v>303</v>
      </c>
      <c r="C73" s="176">
        <f>基金残高に係る経年分析!G56</f>
        <v>283</v>
      </c>
      <c r="D73" s="176">
        <f>基金残高に係る経年分析!H56</f>
        <v>383</v>
      </c>
    </row>
    <row r="74" spans="1:16" x14ac:dyDescent="0.15">
      <c r="A74" s="175" t="s">
        <v>79</v>
      </c>
      <c r="B74" s="176">
        <f>基金残高に係る経年分析!F57</f>
        <v>593</v>
      </c>
      <c r="C74" s="176">
        <f>基金残高に係る経年分析!G57</f>
        <v>624</v>
      </c>
      <c r="D74" s="176">
        <f>基金残高に係る経年分析!H57</f>
        <v>699</v>
      </c>
    </row>
  </sheetData>
  <sheetProtection algorithmName="SHA-512" hashValue="cBP5LuOVx138ob6VeWkTwgoWIn37khOfojtBq7Ej/zGSoZMLVBZuqyrUmNtXV52lELRvjEtwmje3e6hYtWU6UQ==" saltValue="exBnLxWUSr0phmYkualwd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11.25" customHeight="1" zeroHeight="1" x14ac:dyDescent="0.15"/>
  <cols>
    <col min="1" max="1" width="1.625" style="211" customWidth="1"/>
    <col min="2" max="2" width="2.375" style="211" customWidth="1"/>
    <col min="3" max="16" width="2.625" style="211" customWidth="1"/>
    <col min="17" max="17" width="2.375" style="211" customWidth="1"/>
    <col min="18" max="95" width="1.625" style="211" customWidth="1"/>
    <col min="96" max="133" width="1.625" style="217" customWidth="1"/>
    <col min="134" max="143" width="1.625" style="211" customWidth="1"/>
    <col min="144" max="16384" width="0" style="211"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0"/>
      <c r="CE1" s="210"/>
      <c r="CF1" s="210"/>
      <c r="CG1" s="210"/>
      <c r="CH1" s="210"/>
      <c r="CI1" s="210"/>
      <c r="CJ1" s="210"/>
      <c r="CK1" s="210"/>
      <c r="CL1" s="210"/>
      <c r="CM1" s="210"/>
      <c r="CN1" s="210"/>
      <c r="CO1" s="210"/>
      <c r="CP1" s="210"/>
      <c r="CQ1" s="210"/>
      <c r="CR1" s="210"/>
      <c r="CS1" s="210"/>
      <c r="CT1" s="210"/>
      <c r="CU1" s="210"/>
      <c r="CV1" s="210"/>
      <c r="CW1" s="210"/>
      <c r="CX1" s="210"/>
      <c r="CY1" s="210"/>
      <c r="CZ1" s="210"/>
      <c r="DA1" s="210"/>
      <c r="DB1" s="210"/>
      <c r="DC1" s="210"/>
      <c r="DD1" s="210"/>
      <c r="DE1" s="210"/>
      <c r="DF1" s="210"/>
      <c r="DG1" s="210"/>
      <c r="DH1" s="713" t="s">
        <v>212</v>
      </c>
      <c r="DI1" s="714"/>
      <c r="DJ1" s="714"/>
      <c r="DK1" s="714"/>
      <c r="DL1" s="714"/>
      <c r="DM1" s="714"/>
      <c r="DN1" s="715"/>
      <c r="DO1" s="211"/>
      <c r="DP1" s="713" t="s">
        <v>213</v>
      </c>
      <c r="DQ1" s="714"/>
      <c r="DR1" s="714"/>
      <c r="DS1" s="714"/>
      <c r="DT1" s="714"/>
      <c r="DU1" s="714"/>
      <c r="DV1" s="714"/>
      <c r="DW1" s="714"/>
      <c r="DX1" s="714"/>
      <c r="DY1" s="714"/>
      <c r="DZ1" s="714"/>
      <c r="EA1" s="714"/>
      <c r="EB1" s="714"/>
      <c r="EC1" s="715"/>
      <c r="ED1" s="210"/>
      <c r="EE1" s="210"/>
      <c r="EF1" s="210"/>
      <c r="EG1" s="210"/>
      <c r="EH1" s="210"/>
      <c r="EI1" s="210"/>
      <c r="EJ1" s="210"/>
      <c r="EK1" s="210"/>
      <c r="EL1" s="210"/>
      <c r="EM1" s="210"/>
    </row>
    <row r="2" spans="2:143" ht="22.5" customHeight="1" x14ac:dyDescent="0.15">
      <c r="B2" s="212" t="s">
        <v>214</v>
      </c>
      <c r="R2" s="213"/>
      <c r="S2" s="213"/>
      <c r="T2" s="213"/>
      <c r="U2" s="213"/>
      <c r="V2" s="213"/>
      <c r="W2" s="213"/>
      <c r="X2" s="213"/>
      <c r="Y2" s="213"/>
      <c r="Z2" s="213"/>
      <c r="AA2" s="213"/>
      <c r="AB2" s="213"/>
      <c r="AC2" s="213"/>
      <c r="AE2" s="358"/>
      <c r="AF2" s="358"/>
      <c r="AG2" s="358"/>
      <c r="AH2" s="358"/>
      <c r="AI2" s="358"/>
      <c r="AJ2" s="213"/>
      <c r="AK2" s="213"/>
      <c r="AL2" s="213"/>
      <c r="AM2" s="213"/>
      <c r="AN2" s="213"/>
      <c r="AO2" s="213"/>
      <c r="AP2" s="213"/>
      <c r="CD2" s="210"/>
      <c r="CE2" s="210"/>
      <c r="CF2" s="210"/>
      <c r="CG2" s="210"/>
      <c r="CH2" s="210"/>
      <c r="CI2" s="210"/>
      <c r="CJ2" s="210"/>
      <c r="CK2" s="210"/>
      <c r="CL2" s="210"/>
      <c r="CM2" s="210"/>
      <c r="CN2" s="210"/>
      <c r="CO2" s="210"/>
      <c r="CP2" s="210"/>
      <c r="CQ2" s="210"/>
      <c r="CR2" s="210"/>
      <c r="CS2" s="210"/>
      <c r="CT2" s="210"/>
      <c r="CU2" s="210"/>
      <c r="CV2" s="210"/>
      <c r="CW2" s="210"/>
      <c r="CX2" s="210"/>
      <c r="CY2" s="210"/>
      <c r="CZ2" s="210"/>
      <c r="DA2" s="210"/>
      <c r="DB2" s="210"/>
      <c r="DC2" s="210"/>
      <c r="DD2" s="210"/>
      <c r="DE2" s="210"/>
      <c r="DF2" s="210"/>
      <c r="DG2" s="210"/>
      <c r="DH2" s="210"/>
      <c r="DI2" s="210"/>
      <c r="DJ2" s="210"/>
      <c r="DK2" s="210"/>
      <c r="DL2" s="210"/>
      <c r="DM2" s="210"/>
      <c r="DN2" s="210"/>
      <c r="DO2" s="210"/>
      <c r="DP2" s="210"/>
      <c r="DQ2" s="210"/>
      <c r="DR2" s="210"/>
      <c r="DS2" s="210"/>
      <c r="DT2" s="210"/>
      <c r="DU2" s="210"/>
      <c r="DV2" s="210"/>
      <c r="DW2" s="210"/>
      <c r="DX2" s="210"/>
      <c r="DY2" s="210"/>
      <c r="DZ2" s="210"/>
      <c r="EA2" s="210"/>
      <c r="EB2" s="210"/>
      <c r="EC2" s="210"/>
    </row>
    <row r="3" spans="2:143" ht="11.25" customHeight="1" x14ac:dyDescent="0.15">
      <c r="B3" s="675" t="s">
        <v>215</v>
      </c>
      <c r="C3" s="676"/>
      <c r="D3" s="676"/>
      <c r="E3" s="676"/>
      <c r="F3" s="676"/>
      <c r="G3" s="676"/>
      <c r="H3" s="676"/>
      <c r="I3" s="676"/>
      <c r="J3" s="676"/>
      <c r="K3" s="676"/>
      <c r="L3" s="676"/>
      <c r="M3" s="676"/>
      <c r="N3" s="676"/>
      <c r="O3" s="676"/>
      <c r="P3" s="676"/>
      <c r="Q3" s="676"/>
      <c r="R3" s="676"/>
      <c r="S3" s="676"/>
      <c r="T3" s="676"/>
      <c r="U3" s="676"/>
      <c r="V3" s="676"/>
      <c r="W3" s="676"/>
      <c r="X3" s="676"/>
      <c r="Y3" s="676"/>
      <c r="Z3" s="676"/>
      <c r="AA3" s="676"/>
      <c r="AB3" s="676"/>
      <c r="AC3" s="676"/>
      <c r="AD3" s="676"/>
      <c r="AE3" s="676"/>
      <c r="AF3" s="676"/>
      <c r="AG3" s="676"/>
      <c r="AH3" s="676"/>
      <c r="AI3" s="676"/>
      <c r="AJ3" s="676"/>
      <c r="AK3" s="676"/>
      <c r="AL3" s="676"/>
      <c r="AM3" s="676"/>
      <c r="AN3" s="676"/>
      <c r="AO3" s="676"/>
      <c r="AP3" s="675" t="s">
        <v>216</v>
      </c>
      <c r="AQ3" s="676"/>
      <c r="AR3" s="676"/>
      <c r="AS3" s="676"/>
      <c r="AT3" s="676"/>
      <c r="AU3" s="676"/>
      <c r="AV3" s="676"/>
      <c r="AW3" s="676"/>
      <c r="AX3" s="676"/>
      <c r="AY3" s="676"/>
      <c r="AZ3" s="676"/>
      <c r="BA3" s="676"/>
      <c r="BB3" s="676"/>
      <c r="BC3" s="676"/>
      <c r="BD3" s="676"/>
      <c r="BE3" s="676"/>
      <c r="BF3" s="676"/>
      <c r="BG3" s="676"/>
      <c r="BH3" s="676"/>
      <c r="BI3" s="676"/>
      <c r="BJ3" s="676"/>
      <c r="BK3" s="676"/>
      <c r="BL3" s="676"/>
      <c r="BM3" s="676"/>
      <c r="BN3" s="676"/>
      <c r="BO3" s="676"/>
      <c r="BP3" s="676"/>
      <c r="BQ3" s="676"/>
      <c r="BR3" s="676"/>
      <c r="BS3" s="676"/>
      <c r="BT3" s="676"/>
      <c r="BU3" s="676"/>
      <c r="BV3" s="676"/>
      <c r="BW3" s="676"/>
      <c r="BX3" s="676"/>
      <c r="BY3" s="676"/>
      <c r="BZ3" s="676"/>
      <c r="CA3" s="676"/>
      <c r="CB3" s="677"/>
      <c r="CD3" s="675" t="s">
        <v>217</v>
      </c>
      <c r="CE3" s="676"/>
      <c r="CF3" s="676"/>
      <c r="CG3" s="676"/>
      <c r="CH3" s="676"/>
      <c r="CI3" s="676"/>
      <c r="CJ3" s="676"/>
      <c r="CK3" s="676"/>
      <c r="CL3" s="676"/>
      <c r="CM3" s="676"/>
      <c r="CN3" s="676"/>
      <c r="CO3" s="676"/>
      <c r="CP3" s="676"/>
      <c r="CQ3" s="676"/>
      <c r="CR3" s="676"/>
      <c r="CS3" s="676"/>
      <c r="CT3" s="676"/>
      <c r="CU3" s="676"/>
      <c r="CV3" s="676"/>
      <c r="CW3" s="676"/>
      <c r="CX3" s="676"/>
      <c r="CY3" s="676"/>
      <c r="CZ3" s="676"/>
      <c r="DA3" s="676"/>
      <c r="DB3" s="676"/>
      <c r="DC3" s="676"/>
      <c r="DD3" s="676"/>
      <c r="DE3" s="676"/>
      <c r="DF3" s="676"/>
      <c r="DG3" s="676"/>
      <c r="DH3" s="676"/>
      <c r="DI3" s="676"/>
      <c r="DJ3" s="676"/>
      <c r="DK3" s="676"/>
      <c r="DL3" s="676"/>
      <c r="DM3" s="676"/>
      <c r="DN3" s="676"/>
      <c r="DO3" s="676"/>
      <c r="DP3" s="676"/>
      <c r="DQ3" s="676"/>
      <c r="DR3" s="676"/>
      <c r="DS3" s="676"/>
      <c r="DT3" s="676"/>
      <c r="DU3" s="676"/>
      <c r="DV3" s="676"/>
      <c r="DW3" s="676"/>
      <c r="DX3" s="676"/>
      <c r="DY3" s="676"/>
      <c r="DZ3" s="676"/>
      <c r="EA3" s="676"/>
      <c r="EB3" s="676"/>
      <c r="EC3" s="677"/>
    </row>
    <row r="4" spans="2:143" ht="11.25" customHeight="1" x14ac:dyDescent="0.15">
      <c r="B4" s="675" t="s">
        <v>1</v>
      </c>
      <c r="C4" s="676"/>
      <c r="D4" s="676"/>
      <c r="E4" s="676"/>
      <c r="F4" s="676"/>
      <c r="G4" s="676"/>
      <c r="H4" s="676"/>
      <c r="I4" s="676"/>
      <c r="J4" s="676"/>
      <c r="K4" s="676"/>
      <c r="L4" s="676"/>
      <c r="M4" s="676"/>
      <c r="N4" s="676"/>
      <c r="O4" s="676"/>
      <c r="P4" s="676"/>
      <c r="Q4" s="677"/>
      <c r="R4" s="675" t="s">
        <v>218</v>
      </c>
      <c r="S4" s="676"/>
      <c r="T4" s="676"/>
      <c r="U4" s="676"/>
      <c r="V4" s="676"/>
      <c r="W4" s="676"/>
      <c r="X4" s="676"/>
      <c r="Y4" s="677"/>
      <c r="Z4" s="675" t="s">
        <v>219</v>
      </c>
      <c r="AA4" s="676"/>
      <c r="AB4" s="676"/>
      <c r="AC4" s="677"/>
      <c r="AD4" s="675" t="s">
        <v>220</v>
      </c>
      <c r="AE4" s="676"/>
      <c r="AF4" s="676"/>
      <c r="AG4" s="676"/>
      <c r="AH4" s="676"/>
      <c r="AI4" s="676"/>
      <c r="AJ4" s="676"/>
      <c r="AK4" s="677"/>
      <c r="AL4" s="675" t="s">
        <v>219</v>
      </c>
      <c r="AM4" s="676"/>
      <c r="AN4" s="676"/>
      <c r="AO4" s="677"/>
      <c r="AP4" s="716" t="s">
        <v>221</v>
      </c>
      <c r="AQ4" s="716"/>
      <c r="AR4" s="716"/>
      <c r="AS4" s="716"/>
      <c r="AT4" s="716"/>
      <c r="AU4" s="716"/>
      <c r="AV4" s="716"/>
      <c r="AW4" s="716"/>
      <c r="AX4" s="716"/>
      <c r="AY4" s="716"/>
      <c r="AZ4" s="716"/>
      <c r="BA4" s="716"/>
      <c r="BB4" s="716"/>
      <c r="BC4" s="716"/>
      <c r="BD4" s="716"/>
      <c r="BE4" s="716"/>
      <c r="BF4" s="716"/>
      <c r="BG4" s="716" t="s">
        <v>222</v>
      </c>
      <c r="BH4" s="716"/>
      <c r="BI4" s="716"/>
      <c r="BJ4" s="716"/>
      <c r="BK4" s="716"/>
      <c r="BL4" s="716"/>
      <c r="BM4" s="716"/>
      <c r="BN4" s="716"/>
      <c r="BO4" s="716" t="s">
        <v>219</v>
      </c>
      <c r="BP4" s="716"/>
      <c r="BQ4" s="716"/>
      <c r="BR4" s="716"/>
      <c r="BS4" s="716" t="s">
        <v>223</v>
      </c>
      <c r="BT4" s="716"/>
      <c r="BU4" s="716"/>
      <c r="BV4" s="716"/>
      <c r="BW4" s="716"/>
      <c r="BX4" s="716"/>
      <c r="BY4" s="716"/>
      <c r="BZ4" s="716"/>
      <c r="CA4" s="716"/>
      <c r="CB4" s="716"/>
      <c r="CD4" s="675" t="s">
        <v>224</v>
      </c>
      <c r="CE4" s="676"/>
      <c r="CF4" s="676"/>
      <c r="CG4" s="676"/>
      <c r="CH4" s="676"/>
      <c r="CI4" s="676"/>
      <c r="CJ4" s="676"/>
      <c r="CK4" s="676"/>
      <c r="CL4" s="676"/>
      <c r="CM4" s="676"/>
      <c r="CN4" s="676"/>
      <c r="CO4" s="676"/>
      <c r="CP4" s="676"/>
      <c r="CQ4" s="676"/>
      <c r="CR4" s="676"/>
      <c r="CS4" s="676"/>
      <c r="CT4" s="676"/>
      <c r="CU4" s="676"/>
      <c r="CV4" s="676"/>
      <c r="CW4" s="676"/>
      <c r="CX4" s="676"/>
      <c r="CY4" s="676"/>
      <c r="CZ4" s="676"/>
      <c r="DA4" s="676"/>
      <c r="DB4" s="676"/>
      <c r="DC4" s="676"/>
      <c r="DD4" s="676"/>
      <c r="DE4" s="676"/>
      <c r="DF4" s="676"/>
      <c r="DG4" s="676"/>
      <c r="DH4" s="676"/>
      <c r="DI4" s="676"/>
      <c r="DJ4" s="676"/>
      <c r="DK4" s="676"/>
      <c r="DL4" s="676"/>
      <c r="DM4" s="676"/>
      <c r="DN4" s="676"/>
      <c r="DO4" s="676"/>
      <c r="DP4" s="676"/>
      <c r="DQ4" s="676"/>
      <c r="DR4" s="676"/>
      <c r="DS4" s="676"/>
      <c r="DT4" s="676"/>
      <c r="DU4" s="676"/>
      <c r="DV4" s="676"/>
      <c r="DW4" s="676"/>
      <c r="DX4" s="676"/>
      <c r="DY4" s="676"/>
      <c r="DZ4" s="676"/>
      <c r="EA4" s="676"/>
      <c r="EB4" s="676"/>
      <c r="EC4" s="677"/>
    </row>
    <row r="5" spans="2:143" ht="11.25" customHeight="1" x14ac:dyDescent="0.15">
      <c r="B5" s="672" t="s">
        <v>225</v>
      </c>
      <c r="C5" s="673"/>
      <c r="D5" s="673"/>
      <c r="E5" s="673"/>
      <c r="F5" s="673"/>
      <c r="G5" s="673"/>
      <c r="H5" s="673"/>
      <c r="I5" s="673"/>
      <c r="J5" s="673"/>
      <c r="K5" s="673"/>
      <c r="L5" s="673"/>
      <c r="M5" s="673"/>
      <c r="N5" s="673"/>
      <c r="O5" s="673"/>
      <c r="P5" s="673"/>
      <c r="Q5" s="674"/>
      <c r="R5" s="669">
        <v>563366</v>
      </c>
      <c r="S5" s="670"/>
      <c r="T5" s="670"/>
      <c r="U5" s="670"/>
      <c r="V5" s="670"/>
      <c r="W5" s="670"/>
      <c r="X5" s="670"/>
      <c r="Y5" s="698"/>
      <c r="Z5" s="711">
        <v>12.4</v>
      </c>
      <c r="AA5" s="711"/>
      <c r="AB5" s="711"/>
      <c r="AC5" s="711"/>
      <c r="AD5" s="712">
        <v>563366</v>
      </c>
      <c r="AE5" s="712"/>
      <c r="AF5" s="712"/>
      <c r="AG5" s="712"/>
      <c r="AH5" s="712"/>
      <c r="AI5" s="712"/>
      <c r="AJ5" s="712"/>
      <c r="AK5" s="712"/>
      <c r="AL5" s="699">
        <v>20.5</v>
      </c>
      <c r="AM5" s="685"/>
      <c r="AN5" s="685"/>
      <c r="AO5" s="700"/>
      <c r="AP5" s="672" t="s">
        <v>226</v>
      </c>
      <c r="AQ5" s="673"/>
      <c r="AR5" s="673"/>
      <c r="AS5" s="673"/>
      <c r="AT5" s="673"/>
      <c r="AU5" s="673"/>
      <c r="AV5" s="673"/>
      <c r="AW5" s="673"/>
      <c r="AX5" s="673"/>
      <c r="AY5" s="673"/>
      <c r="AZ5" s="673"/>
      <c r="BA5" s="673"/>
      <c r="BB5" s="673"/>
      <c r="BC5" s="673"/>
      <c r="BD5" s="673"/>
      <c r="BE5" s="673"/>
      <c r="BF5" s="674"/>
      <c r="BG5" s="622">
        <v>555298</v>
      </c>
      <c r="BH5" s="623"/>
      <c r="BI5" s="623"/>
      <c r="BJ5" s="623"/>
      <c r="BK5" s="623"/>
      <c r="BL5" s="623"/>
      <c r="BM5" s="623"/>
      <c r="BN5" s="624"/>
      <c r="BO5" s="648">
        <v>98.6</v>
      </c>
      <c r="BP5" s="648"/>
      <c r="BQ5" s="648"/>
      <c r="BR5" s="648"/>
      <c r="BS5" s="649">
        <v>38642</v>
      </c>
      <c r="BT5" s="649"/>
      <c r="BU5" s="649"/>
      <c r="BV5" s="649"/>
      <c r="BW5" s="649"/>
      <c r="BX5" s="649"/>
      <c r="BY5" s="649"/>
      <c r="BZ5" s="649"/>
      <c r="CA5" s="649"/>
      <c r="CB5" s="694"/>
      <c r="CD5" s="675" t="s">
        <v>221</v>
      </c>
      <c r="CE5" s="676"/>
      <c r="CF5" s="676"/>
      <c r="CG5" s="676"/>
      <c r="CH5" s="676"/>
      <c r="CI5" s="676"/>
      <c r="CJ5" s="676"/>
      <c r="CK5" s="676"/>
      <c r="CL5" s="676"/>
      <c r="CM5" s="676"/>
      <c r="CN5" s="676"/>
      <c r="CO5" s="676"/>
      <c r="CP5" s="676"/>
      <c r="CQ5" s="677"/>
      <c r="CR5" s="675" t="s">
        <v>227</v>
      </c>
      <c r="CS5" s="676"/>
      <c r="CT5" s="676"/>
      <c r="CU5" s="676"/>
      <c r="CV5" s="676"/>
      <c r="CW5" s="676"/>
      <c r="CX5" s="676"/>
      <c r="CY5" s="677"/>
      <c r="CZ5" s="675" t="s">
        <v>219</v>
      </c>
      <c r="DA5" s="676"/>
      <c r="DB5" s="676"/>
      <c r="DC5" s="677"/>
      <c r="DD5" s="675" t="s">
        <v>228</v>
      </c>
      <c r="DE5" s="676"/>
      <c r="DF5" s="676"/>
      <c r="DG5" s="676"/>
      <c r="DH5" s="676"/>
      <c r="DI5" s="676"/>
      <c r="DJ5" s="676"/>
      <c r="DK5" s="676"/>
      <c r="DL5" s="676"/>
      <c r="DM5" s="676"/>
      <c r="DN5" s="676"/>
      <c r="DO5" s="676"/>
      <c r="DP5" s="677"/>
      <c r="DQ5" s="675" t="s">
        <v>229</v>
      </c>
      <c r="DR5" s="676"/>
      <c r="DS5" s="676"/>
      <c r="DT5" s="676"/>
      <c r="DU5" s="676"/>
      <c r="DV5" s="676"/>
      <c r="DW5" s="676"/>
      <c r="DX5" s="676"/>
      <c r="DY5" s="676"/>
      <c r="DZ5" s="676"/>
      <c r="EA5" s="676"/>
      <c r="EB5" s="676"/>
      <c r="EC5" s="677"/>
    </row>
    <row r="6" spans="2:143" ht="11.25" customHeight="1" x14ac:dyDescent="0.15">
      <c r="B6" s="619" t="s">
        <v>230</v>
      </c>
      <c r="C6" s="620"/>
      <c r="D6" s="620"/>
      <c r="E6" s="620"/>
      <c r="F6" s="620"/>
      <c r="G6" s="620"/>
      <c r="H6" s="620"/>
      <c r="I6" s="620"/>
      <c r="J6" s="620"/>
      <c r="K6" s="620"/>
      <c r="L6" s="620"/>
      <c r="M6" s="620"/>
      <c r="N6" s="620"/>
      <c r="O6" s="620"/>
      <c r="P6" s="620"/>
      <c r="Q6" s="621"/>
      <c r="R6" s="622">
        <v>59293</v>
      </c>
      <c r="S6" s="623"/>
      <c r="T6" s="623"/>
      <c r="U6" s="623"/>
      <c r="V6" s="623"/>
      <c r="W6" s="623"/>
      <c r="X6" s="623"/>
      <c r="Y6" s="624"/>
      <c r="Z6" s="648">
        <v>1.3</v>
      </c>
      <c r="AA6" s="648"/>
      <c r="AB6" s="648"/>
      <c r="AC6" s="648"/>
      <c r="AD6" s="649">
        <v>59293</v>
      </c>
      <c r="AE6" s="649"/>
      <c r="AF6" s="649"/>
      <c r="AG6" s="649"/>
      <c r="AH6" s="649"/>
      <c r="AI6" s="649"/>
      <c r="AJ6" s="649"/>
      <c r="AK6" s="649"/>
      <c r="AL6" s="625">
        <v>2.2000000000000002</v>
      </c>
      <c r="AM6" s="626"/>
      <c r="AN6" s="626"/>
      <c r="AO6" s="650"/>
      <c r="AP6" s="619" t="s">
        <v>231</v>
      </c>
      <c r="AQ6" s="620"/>
      <c r="AR6" s="620"/>
      <c r="AS6" s="620"/>
      <c r="AT6" s="620"/>
      <c r="AU6" s="620"/>
      <c r="AV6" s="620"/>
      <c r="AW6" s="620"/>
      <c r="AX6" s="620"/>
      <c r="AY6" s="620"/>
      <c r="AZ6" s="620"/>
      <c r="BA6" s="620"/>
      <c r="BB6" s="620"/>
      <c r="BC6" s="620"/>
      <c r="BD6" s="620"/>
      <c r="BE6" s="620"/>
      <c r="BF6" s="621"/>
      <c r="BG6" s="622">
        <v>555298</v>
      </c>
      <c r="BH6" s="623"/>
      <c r="BI6" s="623"/>
      <c r="BJ6" s="623"/>
      <c r="BK6" s="623"/>
      <c r="BL6" s="623"/>
      <c r="BM6" s="623"/>
      <c r="BN6" s="624"/>
      <c r="BO6" s="648">
        <v>98.6</v>
      </c>
      <c r="BP6" s="648"/>
      <c r="BQ6" s="648"/>
      <c r="BR6" s="648"/>
      <c r="BS6" s="649">
        <v>38642</v>
      </c>
      <c r="BT6" s="649"/>
      <c r="BU6" s="649"/>
      <c r="BV6" s="649"/>
      <c r="BW6" s="649"/>
      <c r="BX6" s="649"/>
      <c r="BY6" s="649"/>
      <c r="BZ6" s="649"/>
      <c r="CA6" s="649"/>
      <c r="CB6" s="694"/>
      <c r="CD6" s="672" t="s">
        <v>232</v>
      </c>
      <c r="CE6" s="673"/>
      <c r="CF6" s="673"/>
      <c r="CG6" s="673"/>
      <c r="CH6" s="673"/>
      <c r="CI6" s="673"/>
      <c r="CJ6" s="673"/>
      <c r="CK6" s="673"/>
      <c r="CL6" s="673"/>
      <c r="CM6" s="673"/>
      <c r="CN6" s="673"/>
      <c r="CO6" s="673"/>
      <c r="CP6" s="673"/>
      <c r="CQ6" s="674"/>
      <c r="CR6" s="622">
        <v>43708</v>
      </c>
      <c r="CS6" s="623"/>
      <c r="CT6" s="623"/>
      <c r="CU6" s="623"/>
      <c r="CV6" s="623"/>
      <c r="CW6" s="623"/>
      <c r="CX6" s="623"/>
      <c r="CY6" s="624"/>
      <c r="CZ6" s="699">
        <v>1</v>
      </c>
      <c r="DA6" s="685"/>
      <c r="DB6" s="685"/>
      <c r="DC6" s="701"/>
      <c r="DD6" s="628" t="s">
        <v>129</v>
      </c>
      <c r="DE6" s="623"/>
      <c r="DF6" s="623"/>
      <c r="DG6" s="623"/>
      <c r="DH6" s="623"/>
      <c r="DI6" s="623"/>
      <c r="DJ6" s="623"/>
      <c r="DK6" s="623"/>
      <c r="DL6" s="623"/>
      <c r="DM6" s="623"/>
      <c r="DN6" s="623"/>
      <c r="DO6" s="623"/>
      <c r="DP6" s="624"/>
      <c r="DQ6" s="628">
        <v>43708</v>
      </c>
      <c r="DR6" s="623"/>
      <c r="DS6" s="623"/>
      <c r="DT6" s="623"/>
      <c r="DU6" s="623"/>
      <c r="DV6" s="623"/>
      <c r="DW6" s="623"/>
      <c r="DX6" s="623"/>
      <c r="DY6" s="623"/>
      <c r="DZ6" s="623"/>
      <c r="EA6" s="623"/>
      <c r="EB6" s="623"/>
      <c r="EC6" s="660"/>
    </row>
    <row r="7" spans="2:143" ht="11.25" customHeight="1" x14ac:dyDescent="0.15">
      <c r="B7" s="619" t="s">
        <v>233</v>
      </c>
      <c r="C7" s="620"/>
      <c r="D7" s="620"/>
      <c r="E7" s="620"/>
      <c r="F7" s="620"/>
      <c r="G7" s="620"/>
      <c r="H7" s="620"/>
      <c r="I7" s="620"/>
      <c r="J7" s="620"/>
      <c r="K7" s="620"/>
      <c r="L7" s="620"/>
      <c r="M7" s="620"/>
      <c r="N7" s="620"/>
      <c r="O7" s="620"/>
      <c r="P7" s="620"/>
      <c r="Q7" s="621"/>
      <c r="R7" s="622">
        <v>279</v>
      </c>
      <c r="S7" s="623"/>
      <c r="T7" s="623"/>
      <c r="U7" s="623"/>
      <c r="V7" s="623"/>
      <c r="W7" s="623"/>
      <c r="X7" s="623"/>
      <c r="Y7" s="624"/>
      <c r="Z7" s="648">
        <v>0</v>
      </c>
      <c r="AA7" s="648"/>
      <c r="AB7" s="648"/>
      <c r="AC7" s="648"/>
      <c r="AD7" s="649">
        <v>279</v>
      </c>
      <c r="AE7" s="649"/>
      <c r="AF7" s="649"/>
      <c r="AG7" s="649"/>
      <c r="AH7" s="649"/>
      <c r="AI7" s="649"/>
      <c r="AJ7" s="649"/>
      <c r="AK7" s="649"/>
      <c r="AL7" s="625">
        <v>0</v>
      </c>
      <c r="AM7" s="626"/>
      <c r="AN7" s="626"/>
      <c r="AO7" s="650"/>
      <c r="AP7" s="619" t="s">
        <v>234</v>
      </c>
      <c r="AQ7" s="620"/>
      <c r="AR7" s="620"/>
      <c r="AS7" s="620"/>
      <c r="AT7" s="620"/>
      <c r="AU7" s="620"/>
      <c r="AV7" s="620"/>
      <c r="AW7" s="620"/>
      <c r="AX7" s="620"/>
      <c r="AY7" s="620"/>
      <c r="AZ7" s="620"/>
      <c r="BA7" s="620"/>
      <c r="BB7" s="620"/>
      <c r="BC7" s="620"/>
      <c r="BD7" s="620"/>
      <c r="BE7" s="620"/>
      <c r="BF7" s="621"/>
      <c r="BG7" s="622">
        <v>175748</v>
      </c>
      <c r="BH7" s="623"/>
      <c r="BI7" s="623"/>
      <c r="BJ7" s="623"/>
      <c r="BK7" s="623"/>
      <c r="BL7" s="623"/>
      <c r="BM7" s="623"/>
      <c r="BN7" s="624"/>
      <c r="BO7" s="648">
        <v>31.2</v>
      </c>
      <c r="BP7" s="648"/>
      <c r="BQ7" s="648"/>
      <c r="BR7" s="648"/>
      <c r="BS7" s="649">
        <v>5167</v>
      </c>
      <c r="BT7" s="649"/>
      <c r="BU7" s="649"/>
      <c r="BV7" s="649"/>
      <c r="BW7" s="649"/>
      <c r="BX7" s="649"/>
      <c r="BY7" s="649"/>
      <c r="BZ7" s="649"/>
      <c r="CA7" s="649"/>
      <c r="CB7" s="694"/>
      <c r="CD7" s="619" t="s">
        <v>235</v>
      </c>
      <c r="CE7" s="620"/>
      <c r="CF7" s="620"/>
      <c r="CG7" s="620"/>
      <c r="CH7" s="620"/>
      <c r="CI7" s="620"/>
      <c r="CJ7" s="620"/>
      <c r="CK7" s="620"/>
      <c r="CL7" s="620"/>
      <c r="CM7" s="620"/>
      <c r="CN7" s="620"/>
      <c r="CO7" s="620"/>
      <c r="CP7" s="620"/>
      <c r="CQ7" s="621"/>
      <c r="CR7" s="622">
        <v>870804</v>
      </c>
      <c r="CS7" s="623"/>
      <c r="CT7" s="623"/>
      <c r="CU7" s="623"/>
      <c r="CV7" s="623"/>
      <c r="CW7" s="623"/>
      <c r="CX7" s="623"/>
      <c r="CY7" s="624"/>
      <c r="CZ7" s="648">
        <v>20</v>
      </c>
      <c r="DA7" s="648"/>
      <c r="DB7" s="648"/>
      <c r="DC7" s="648"/>
      <c r="DD7" s="628">
        <v>16872</v>
      </c>
      <c r="DE7" s="623"/>
      <c r="DF7" s="623"/>
      <c r="DG7" s="623"/>
      <c r="DH7" s="623"/>
      <c r="DI7" s="623"/>
      <c r="DJ7" s="623"/>
      <c r="DK7" s="623"/>
      <c r="DL7" s="623"/>
      <c r="DM7" s="623"/>
      <c r="DN7" s="623"/>
      <c r="DO7" s="623"/>
      <c r="DP7" s="624"/>
      <c r="DQ7" s="628">
        <v>738993</v>
      </c>
      <c r="DR7" s="623"/>
      <c r="DS7" s="623"/>
      <c r="DT7" s="623"/>
      <c r="DU7" s="623"/>
      <c r="DV7" s="623"/>
      <c r="DW7" s="623"/>
      <c r="DX7" s="623"/>
      <c r="DY7" s="623"/>
      <c r="DZ7" s="623"/>
      <c r="EA7" s="623"/>
      <c r="EB7" s="623"/>
      <c r="EC7" s="660"/>
    </row>
    <row r="8" spans="2:143" ht="11.25" customHeight="1" x14ac:dyDescent="0.15">
      <c r="B8" s="619" t="s">
        <v>236</v>
      </c>
      <c r="C8" s="620"/>
      <c r="D8" s="620"/>
      <c r="E8" s="620"/>
      <c r="F8" s="620"/>
      <c r="G8" s="620"/>
      <c r="H8" s="620"/>
      <c r="I8" s="620"/>
      <c r="J8" s="620"/>
      <c r="K8" s="620"/>
      <c r="L8" s="620"/>
      <c r="M8" s="620"/>
      <c r="N8" s="620"/>
      <c r="O8" s="620"/>
      <c r="P8" s="620"/>
      <c r="Q8" s="621"/>
      <c r="R8" s="622">
        <v>2171</v>
      </c>
      <c r="S8" s="623"/>
      <c r="T8" s="623"/>
      <c r="U8" s="623"/>
      <c r="V8" s="623"/>
      <c r="W8" s="623"/>
      <c r="X8" s="623"/>
      <c r="Y8" s="624"/>
      <c r="Z8" s="648">
        <v>0</v>
      </c>
      <c r="AA8" s="648"/>
      <c r="AB8" s="648"/>
      <c r="AC8" s="648"/>
      <c r="AD8" s="649">
        <v>2171</v>
      </c>
      <c r="AE8" s="649"/>
      <c r="AF8" s="649"/>
      <c r="AG8" s="649"/>
      <c r="AH8" s="649"/>
      <c r="AI8" s="649"/>
      <c r="AJ8" s="649"/>
      <c r="AK8" s="649"/>
      <c r="AL8" s="625">
        <v>0.1</v>
      </c>
      <c r="AM8" s="626"/>
      <c r="AN8" s="626"/>
      <c r="AO8" s="650"/>
      <c r="AP8" s="619" t="s">
        <v>237</v>
      </c>
      <c r="AQ8" s="620"/>
      <c r="AR8" s="620"/>
      <c r="AS8" s="620"/>
      <c r="AT8" s="620"/>
      <c r="AU8" s="620"/>
      <c r="AV8" s="620"/>
      <c r="AW8" s="620"/>
      <c r="AX8" s="620"/>
      <c r="AY8" s="620"/>
      <c r="AZ8" s="620"/>
      <c r="BA8" s="620"/>
      <c r="BB8" s="620"/>
      <c r="BC8" s="620"/>
      <c r="BD8" s="620"/>
      <c r="BE8" s="620"/>
      <c r="BF8" s="621"/>
      <c r="BG8" s="622">
        <v>6962</v>
      </c>
      <c r="BH8" s="623"/>
      <c r="BI8" s="623"/>
      <c r="BJ8" s="623"/>
      <c r="BK8" s="623"/>
      <c r="BL8" s="623"/>
      <c r="BM8" s="623"/>
      <c r="BN8" s="624"/>
      <c r="BO8" s="648">
        <v>1.2</v>
      </c>
      <c r="BP8" s="648"/>
      <c r="BQ8" s="648"/>
      <c r="BR8" s="648"/>
      <c r="BS8" s="649" t="s">
        <v>129</v>
      </c>
      <c r="BT8" s="649"/>
      <c r="BU8" s="649"/>
      <c r="BV8" s="649"/>
      <c r="BW8" s="649"/>
      <c r="BX8" s="649"/>
      <c r="BY8" s="649"/>
      <c r="BZ8" s="649"/>
      <c r="CA8" s="649"/>
      <c r="CB8" s="694"/>
      <c r="CD8" s="619" t="s">
        <v>238</v>
      </c>
      <c r="CE8" s="620"/>
      <c r="CF8" s="620"/>
      <c r="CG8" s="620"/>
      <c r="CH8" s="620"/>
      <c r="CI8" s="620"/>
      <c r="CJ8" s="620"/>
      <c r="CK8" s="620"/>
      <c r="CL8" s="620"/>
      <c r="CM8" s="620"/>
      <c r="CN8" s="620"/>
      <c r="CO8" s="620"/>
      <c r="CP8" s="620"/>
      <c r="CQ8" s="621"/>
      <c r="CR8" s="622">
        <v>911766</v>
      </c>
      <c r="CS8" s="623"/>
      <c r="CT8" s="623"/>
      <c r="CU8" s="623"/>
      <c r="CV8" s="623"/>
      <c r="CW8" s="623"/>
      <c r="CX8" s="623"/>
      <c r="CY8" s="624"/>
      <c r="CZ8" s="648">
        <v>20.9</v>
      </c>
      <c r="DA8" s="648"/>
      <c r="DB8" s="648"/>
      <c r="DC8" s="648"/>
      <c r="DD8" s="628">
        <v>28778</v>
      </c>
      <c r="DE8" s="623"/>
      <c r="DF8" s="623"/>
      <c r="DG8" s="623"/>
      <c r="DH8" s="623"/>
      <c r="DI8" s="623"/>
      <c r="DJ8" s="623"/>
      <c r="DK8" s="623"/>
      <c r="DL8" s="623"/>
      <c r="DM8" s="623"/>
      <c r="DN8" s="623"/>
      <c r="DO8" s="623"/>
      <c r="DP8" s="624"/>
      <c r="DQ8" s="628">
        <v>555533</v>
      </c>
      <c r="DR8" s="623"/>
      <c r="DS8" s="623"/>
      <c r="DT8" s="623"/>
      <c r="DU8" s="623"/>
      <c r="DV8" s="623"/>
      <c r="DW8" s="623"/>
      <c r="DX8" s="623"/>
      <c r="DY8" s="623"/>
      <c r="DZ8" s="623"/>
      <c r="EA8" s="623"/>
      <c r="EB8" s="623"/>
      <c r="EC8" s="660"/>
    </row>
    <row r="9" spans="2:143" ht="11.25" customHeight="1" x14ac:dyDescent="0.15">
      <c r="B9" s="619" t="s">
        <v>239</v>
      </c>
      <c r="C9" s="620"/>
      <c r="D9" s="620"/>
      <c r="E9" s="620"/>
      <c r="F9" s="620"/>
      <c r="G9" s="620"/>
      <c r="H9" s="620"/>
      <c r="I9" s="620"/>
      <c r="J9" s="620"/>
      <c r="K9" s="620"/>
      <c r="L9" s="620"/>
      <c r="M9" s="620"/>
      <c r="N9" s="620"/>
      <c r="O9" s="620"/>
      <c r="P9" s="620"/>
      <c r="Q9" s="621"/>
      <c r="R9" s="622">
        <v>2329</v>
      </c>
      <c r="S9" s="623"/>
      <c r="T9" s="623"/>
      <c r="U9" s="623"/>
      <c r="V9" s="623"/>
      <c r="W9" s="623"/>
      <c r="X9" s="623"/>
      <c r="Y9" s="624"/>
      <c r="Z9" s="648">
        <v>0.1</v>
      </c>
      <c r="AA9" s="648"/>
      <c r="AB9" s="648"/>
      <c r="AC9" s="648"/>
      <c r="AD9" s="649">
        <v>2329</v>
      </c>
      <c r="AE9" s="649"/>
      <c r="AF9" s="649"/>
      <c r="AG9" s="649"/>
      <c r="AH9" s="649"/>
      <c r="AI9" s="649"/>
      <c r="AJ9" s="649"/>
      <c r="AK9" s="649"/>
      <c r="AL9" s="625">
        <v>0.1</v>
      </c>
      <c r="AM9" s="626"/>
      <c r="AN9" s="626"/>
      <c r="AO9" s="650"/>
      <c r="AP9" s="619" t="s">
        <v>240</v>
      </c>
      <c r="AQ9" s="620"/>
      <c r="AR9" s="620"/>
      <c r="AS9" s="620"/>
      <c r="AT9" s="620"/>
      <c r="AU9" s="620"/>
      <c r="AV9" s="620"/>
      <c r="AW9" s="620"/>
      <c r="AX9" s="620"/>
      <c r="AY9" s="620"/>
      <c r="AZ9" s="620"/>
      <c r="BA9" s="620"/>
      <c r="BB9" s="620"/>
      <c r="BC9" s="620"/>
      <c r="BD9" s="620"/>
      <c r="BE9" s="620"/>
      <c r="BF9" s="621"/>
      <c r="BG9" s="622">
        <v>136537</v>
      </c>
      <c r="BH9" s="623"/>
      <c r="BI9" s="623"/>
      <c r="BJ9" s="623"/>
      <c r="BK9" s="623"/>
      <c r="BL9" s="623"/>
      <c r="BM9" s="623"/>
      <c r="BN9" s="624"/>
      <c r="BO9" s="648">
        <v>24.2</v>
      </c>
      <c r="BP9" s="648"/>
      <c r="BQ9" s="648"/>
      <c r="BR9" s="648"/>
      <c r="BS9" s="649" t="s">
        <v>129</v>
      </c>
      <c r="BT9" s="649"/>
      <c r="BU9" s="649"/>
      <c r="BV9" s="649"/>
      <c r="BW9" s="649"/>
      <c r="BX9" s="649"/>
      <c r="BY9" s="649"/>
      <c r="BZ9" s="649"/>
      <c r="CA9" s="649"/>
      <c r="CB9" s="694"/>
      <c r="CD9" s="619" t="s">
        <v>241</v>
      </c>
      <c r="CE9" s="620"/>
      <c r="CF9" s="620"/>
      <c r="CG9" s="620"/>
      <c r="CH9" s="620"/>
      <c r="CI9" s="620"/>
      <c r="CJ9" s="620"/>
      <c r="CK9" s="620"/>
      <c r="CL9" s="620"/>
      <c r="CM9" s="620"/>
      <c r="CN9" s="620"/>
      <c r="CO9" s="620"/>
      <c r="CP9" s="620"/>
      <c r="CQ9" s="621"/>
      <c r="CR9" s="622">
        <v>286859</v>
      </c>
      <c r="CS9" s="623"/>
      <c r="CT9" s="623"/>
      <c r="CU9" s="623"/>
      <c r="CV9" s="623"/>
      <c r="CW9" s="623"/>
      <c r="CX9" s="623"/>
      <c r="CY9" s="624"/>
      <c r="CZ9" s="648">
        <v>6.6</v>
      </c>
      <c r="DA9" s="648"/>
      <c r="DB9" s="648"/>
      <c r="DC9" s="648"/>
      <c r="DD9" s="628">
        <v>14254</v>
      </c>
      <c r="DE9" s="623"/>
      <c r="DF9" s="623"/>
      <c r="DG9" s="623"/>
      <c r="DH9" s="623"/>
      <c r="DI9" s="623"/>
      <c r="DJ9" s="623"/>
      <c r="DK9" s="623"/>
      <c r="DL9" s="623"/>
      <c r="DM9" s="623"/>
      <c r="DN9" s="623"/>
      <c r="DO9" s="623"/>
      <c r="DP9" s="624"/>
      <c r="DQ9" s="628">
        <v>204792</v>
      </c>
      <c r="DR9" s="623"/>
      <c r="DS9" s="623"/>
      <c r="DT9" s="623"/>
      <c r="DU9" s="623"/>
      <c r="DV9" s="623"/>
      <c r="DW9" s="623"/>
      <c r="DX9" s="623"/>
      <c r="DY9" s="623"/>
      <c r="DZ9" s="623"/>
      <c r="EA9" s="623"/>
      <c r="EB9" s="623"/>
      <c r="EC9" s="660"/>
    </row>
    <row r="10" spans="2:143" ht="11.25" customHeight="1" x14ac:dyDescent="0.15">
      <c r="B10" s="619" t="s">
        <v>242</v>
      </c>
      <c r="C10" s="620"/>
      <c r="D10" s="620"/>
      <c r="E10" s="620"/>
      <c r="F10" s="620"/>
      <c r="G10" s="620"/>
      <c r="H10" s="620"/>
      <c r="I10" s="620"/>
      <c r="J10" s="620"/>
      <c r="K10" s="620"/>
      <c r="L10" s="620"/>
      <c r="M10" s="620"/>
      <c r="N10" s="620"/>
      <c r="O10" s="620"/>
      <c r="P10" s="620"/>
      <c r="Q10" s="621"/>
      <c r="R10" s="622" t="s">
        <v>129</v>
      </c>
      <c r="S10" s="623"/>
      <c r="T10" s="623"/>
      <c r="U10" s="623"/>
      <c r="V10" s="623"/>
      <c r="W10" s="623"/>
      <c r="X10" s="623"/>
      <c r="Y10" s="624"/>
      <c r="Z10" s="648" t="s">
        <v>129</v>
      </c>
      <c r="AA10" s="648"/>
      <c r="AB10" s="648"/>
      <c r="AC10" s="648"/>
      <c r="AD10" s="649" t="s">
        <v>129</v>
      </c>
      <c r="AE10" s="649"/>
      <c r="AF10" s="649"/>
      <c r="AG10" s="649"/>
      <c r="AH10" s="649"/>
      <c r="AI10" s="649"/>
      <c r="AJ10" s="649"/>
      <c r="AK10" s="649"/>
      <c r="AL10" s="625" t="s">
        <v>129</v>
      </c>
      <c r="AM10" s="626"/>
      <c r="AN10" s="626"/>
      <c r="AO10" s="650"/>
      <c r="AP10" s="619" t="s">
        <v>243</v>
      </c>
      <c r="AQ10" s="620"/>
      <c r="AR10" s="620"/>
      <c r="AS10" s="620"/>
      <c r="AT10" s="620"/>
      <c r="AU10" s="620"/>
      <c r="AV10" s="620"/>
      <c r="AW10" s="620"/>
      <c r="AX10" s="620"/>
      <c r="AY10" s="620"/>
      <c r="AZ10" s="620"/>
      <c r="BA10" s="620"/>
      <c r="BB10" s="620"/>
      <c r="BC10" s="620"/>
      <c r="BD10" s="620"/>
      <c r="BE10" s="620"/>
      <c r="BF10" s="621"/>
      <c r="BG10" s="622">
        <v>14166</v>
      </c>
      <c r="BH10" s="623"/>
      <c r="BI10" s="623"/>
      <c r="BJ10" s="623"/>
      <c r="BK10" s="623"/>
      <c r="BL10" s="623"/>
      <c r="BM10" s="623"/>
      <c r="BN10" s="624"/>
      <c r="BO10" s="648">
        <v>2.5</v>
      </c>
      <c r="BP10" s="648"/>
      <c r="BQ10" s="648"/>
      <c r="BR10" s="648"/>
      <c r="BS10" s="649" t="s">
        <v>129</v>
      </c>
      <c r="BT10" s="649"/>
      <c r="BU10" s="649"/>
      <c r="BV10" s="649"/>
      <c r="BW10" s="649"/>
      <c r="BX10" s="649"/>
      <c r="BY10" s="649"/>
      <c r="BZ10" s="649"/>
      <c r="CA10" s="649"/>
      <c r="CB10" s="694"/>
      <c r="CD10" s="619" t="s">
        <v>244</v>
      </c>
      <c r="CE10" s="620"/>
      <c r="CF10" s="620"/>
      <c r="CG10" s="620"/>
      <c r="CH10" s="620"/>
      <c r="CI10" s="620"/>
      <c r="CJ10" s="620"/>
      <c r="CK10" s="620"/>
      <c r="CL10" s="620"/>
      <c r="CM10" s="620"/>
      <c r="CN10" s="620"/>
      <c r="CO10" s="620"/>
      <c r="CP10" s="620"/>
      <c r="CQ10" s="621"/>
      <c r="CR10" s="622">
        <v>2996</v>
      </c>
      <c r="CS10" s="623"/>
      <c r="CT10" s="623"/>
      <c r="CU10" s="623"/>
      <c r="CV10" s="623"/>
      <c r="CW10" s="623"/>
      <c r="CX10" s="623"/>
      <c r="CY10" s="624"/>
      <c r="CZ10" s="648">
        <v>0.1</v>
      </c>
      <c r="DA10" s="648"/>
      <c r="DB10" s="648"/>
      <c r="DC10" s="648"/>
      <c r="DD10" s="628" t="s">
        <v>129</v>
      </c>
      <c r="DE10" s="623"/>
      <c r="DF10" s="623"/>
      <c r="DG10" s="623"/>
      <c r="DH10" s="623"/>
      <c r="DI10" s="623"/>
      <c r="DJ10" s="623"/>
      <c r="DK10" s="623"/>
      <c r="DL10" s="623"/>
      <c r="DM10" s="623"/>
      <c r="DN10" s="623"/>
      <c r="DO10" s="623"/>
      <c r="DP10" s="624"/>
      <c r="DQ10" s="628">
        <v>996</v>
      </c>
      <c r="DR10" s="623"/>
      <c r="DS10" s="623"/>
      <c r="DT10" s="623"/>
      <c r="DU10" s="623"/>
      <c r="DV10" s="623"/>
      <c r="DW10" s="623"/>
      <c r="DX10" s="623"/>
      <c r="DY10" s="623"/>
      <c r="DZ10" s="623"/>
      <c r="EA10" s="623"/>
      <c r="EB10" s="623"/>
      <c r="EC10" s="660"/>
    </row>
    <row r="11" spans="2:143" ht="11.25" customHeight="1" x14ac:dyDescent="0.15">
      <c r="B11" s="619" t="s">
        <v>245</v>
      </c>
      <c r="C11" s="620"/>
      <c r="D11" s="620"/>
      <c r="E11" s="620"/>
      <c r="F11" s="620"/>
      <c r="G11" s="620"/>
      <c r="H11" s="620"/>
      <c r="I11" s="620"/>
      <c r="J11" s="620"/>
      <c r="K11" s="620"/>
      <c r="L11" s="620"/>
      <c r="M11" s="620"/>
      <c r="N11" s="620"/>
      <c r="O11" s="620"/>
      <c r="P11" s="620"/>
      <c r="Q11" s="621"/>
      <c r="R11" s="622">
        <v>106755</v>
      </c>
      <c r="S11" s="623"/>
      <c r="T11" s="623"/>
      <c r="U11" s="623"/>
      <c r="V11" s="623"/>
      <c r="W11" s="623"/>
      <c r="X11" s="623"/>
      <c r="Y11" s="624"/>
      <c r="Z11" s="625">
        <v>2.2999999999999998</v>
      </c>
      <c r="AA11" s="626"/>
      <c r="AB11" s="626"/>
      <c r="AC11" s="627"/>
      <c r="AD11" s="628">
        <v>106755</v>
      </c>
      <c r="AE11" s="623"/>
      <c r="AF11" s="623"/>
      <c r="AG11" s="623"/>
      <c r="AH11" s="623"/>
      <c r="AI11" s="623"/>
      <c r="AJ11" s="623"/>
      <c r="AK11" s="624"/>
      <c r="AL11" s="625">
        <v>3.9</v>
      </c>
      <c r="AM11" s="626"/>
      <c r="AN11" s="626"/>
      <c r="AO11" s="650"/>
      <c r="AP11" s="619" t="s">
        <v>246</v>
      </c>
      <c r="AQ11" s="620"/>
      <c r="AR11" s="620"/>
      <c r="AS11" s="620"/>
      <c r="AT11" s="620"/>
      <c r="AU11" s="620"/>
      <c r="AV11" s="620"/>
      <c r="AW11" s="620"/>
      <c r="AX11" s="620"/>
      <c r="AY11" s="620"/>
      <c r="AZ11" s="620"/>
      <c r="BA11" s="620"/>
      <c r="BB11" s="620"/>
      <c r="BC11" s="620"/>
      <c r="BD11" s="620"/>
      <c r="BE11" s="620"/>
      <c r="BF11" s="621"/>
      <c r="BG11" s="622">
        <v>18083</v>
      </c>
      <c r="BH11" s="623"/>
      <c r="BI11" s="623"/>
      <c r="BJ11" s="623"/>
      <c r="BK11" s="623"/>
      <c r="BL11" s="623"/>
      <c r="BM11" s="623"/>
      <c r="BN11" s="624"/>
      <c r="BO11" s="648">
        <v>3.2</v>
      </c>
      <c r="BP11" s="648"/>
      <c r="BQ11" s="648"/>
      <c r="BR11" s="648"/>
      <c r="BS11" s="649">
        <v>5167</v>
      </c>
      <c r="BT11" s="649"/>
      <c r="BU11" s="649"/>
      <c r="BV11" s="649"/>
      <c r="BW11" s="649"/>
      <c r="BX11" s="649"/>
      <c r="BY11" s="649"/>
      <c r="BZ11" s="649"/>
      <c r="CA11" s="649"/>
      <c r="CB11" s="694"/>
      <c r="CD11" s="619" t="s">
        <v>247</v>
      </c>
      <c r="CE11" s="620"/>
      <c r="CF11" s="620"/>
      <c r="CG11" s="620"/>
      <c r="CH11" s="620"/>
      <c r="CI11" s="620"/>
      <c r="CJ11" s="620"/>
      <c r="CK11" s="620"/>
      <c r="CL11" s="620"/>
      <c r="CM11" s="620"/>
      <c r="CN11" s="620"/>
      <c r="CO11" s="620"/>
      <c r="CP11" s="620"/>
      <c r="CQ11" s="621"/>
      <c r="CR11" s="622">
        <v>201187</v>
      </c>
      <c r="CS11" s="623"/>
      <c r="CT11" s="623"/>
      <c r="CU11" s="623"/>
      <c r="CV11" s="623"/>
      <c r="CW11" s="623"/>
      <c r="CX11" s="623"/>
      <c r="CY11" s="624"/>
      <c r="CZ11" s="648">
        <v>4.5999999999999996</v>
      </c>
      <c r="DA11" s="648"/>
      <c r="DB11" s="648"/>
      <c r="DC11" s="648"/>
      <c r="DD11" s="628">
        <v>34011</v>
      </c>
      <c r="DE11" s="623"/>
      <c r="DF11" s="623"/>
      <c r="DG11" s="623"/>
      <c r="DH11" s="623"/>
      <c r="DI11" s="623"/>
      <c r="DJ11" s="623"/>
      <c r="DK11" s="623"/>
      <c r="DL11" s="623"/>
      <c r="DM11" s="623"/>
      <c r="DN11" s="623"/>
      <c r="DO11" s="623"/>
      <c r="DP11" s="624"/>
      <c r="DQ11" s="628">
        <v>116514</v>
      </c>
      <c r="DR11" s="623"/>
      <c r="DS11" s="623"/>
      <c r="DT11" s="623"/>
      <c r="DU11" s="623"/>
      <c r="DV11" s="623"/>
      <c r="DW11" s="623"/>
      <c r="DX11" s="623"/>
      <c r="DY11" s="623"/>
      <c r="DZ11" s="623"/>
      <c r="EA11" s="623"/>
      <c r="EB11" s="623"/>
      <c r="EC11" s="660"/>
    </row>
    <row r="12" spans="2:143" ht="11.25" customHeight="1" x14ac:dyDescent="0.15">
      <c r="B12" s="619" t="s">
        <v>248</v>
      </c>
      <c r="C12" s="620"/>
      <c r="D12" s="620"/>
      <c r="E12" s="620"/>
      <c r="F12" s="620"/>
      <c r="G12" s="620"/>
      <c r="H12" s="620"/>
      <c r="I12" s="620"/>
      <c r="J12" s="620"/>
      <c r="K12" s="620"/>
      <c r="L12" s="620"/>
      <c r="M12" s="620"/>
      <c r="N12" s="620"/>
      <c r="O12" s="620"/>
      <c r="P12" s="620"/>
      <c r="Q12" s="621"/>
      <c r="R12" s="622" t="s">
        <v>129</v>
      </c>
      <c r="S12" s="623"/>
      <c r="T12" s="623"/>
      <c r="U12" s="623"/>
      <c r="V12" s="623"/>
      <c r="W12" s="623"/>
      <c r="X12" s="623"/>
      <c r="Y12" s="624"/>
      <c r="Z12" s="648" t="s">
        <v>129</v>
      </c>
      <c r="AA12" s="648"/>
      <c r="AB12" s="648"/>
      <c r="AC12" s="648"/>
      <c r="AD12" s="649" t="s">
        <v>129</v>
      </c>
      <c r="AE12" s="649"/>
      <c r="AF12" s="649"/>
      <c r="AG12" s="649"/>
      <c r="AH12" s="649"/>
      <c r="AI12" s="649"/>
      <c r="AJ12" s="649"/>
      <c r="AK12" s="649"/>
      <c r="AL12" s="625" t="s">
        <v>129</v>
      </c>
      <c r="AM12" s="626"/>
      <c r="AN12" s="626"/>
      <c r="AO12" s="650"/>
      <c r="AP12" s="619" t="s">
        <v>249</v>
      </c>
      <c r="AQ12" s="620"/>
      <c r="AR12" s="620"/>
      <c r="AS12" s="620"/>
      <c r="AT12" s="620"/>
      <c r="AU12" s="620"/>
      <c r="AV12" s="620"/>
      <c r="AW12" s="620"/>
      <c r="AX12" s="620"/>
      <c r="AY12" s="620"/>
      <c r="AZ12" s="620"/>
      <c r="BA12" s="620"/>
      <c r="BB12" s="620"/>
      <c r="BC12" s="620"/>
      <c r="BD12" s="620"/>
      <c r="BE12" s="620"/>
      <c r="BF12" s="621"/>
      <c r="BG12" s="622">
        <v>347957</v>
      </c>
      <c r="BH12" s="623"/>
      <c r="BI12" s="623"/>
      <c r="BJ12" s="623"/>
      <c r="BK12" s="623"/>
      <c r="BL12" s="623"/>
      <c r="BM12" s="623"/>
      <c r="BN12" s="624"/>
      <c r="BO12" s="648">
        <v>61.8</v>
      </c>
      <c r="BP12" s="648"/>
      <c r="BQ12" s="648"/>
      <c r="BR12" s="648"/>
      <c r="BS12" s="649">
        <v>33475</v>
      </c>
      <c r="BT12" s="649"/>
      <c r="BU12" s="649"/>
      <c r="BV12" s="649"/>
      <c r="BW12" s="649"/>
      <c r="BX12" s="649"/>
      <c r="BY12" s="649"/>
      <c r="BZ12" s="649"/>
      <c r="CA12" s="649"/>
      <c r="CB12" s="694"/>
      <c r="CD12" s="619" t="s">
        <v>250</v>
      </c>
      <c r="CE12" s="620"/>
      <c r="CF12" s="620"/>
      <c r="CG12" s="620"/>
      <c r="CH12" s="620"/>
      <c r="CI12" s="620"/>
      <c r="CJ12" s="620"/>
      <c r="CK12" s="620"/>
      <c r="CL12" s="620"/>
      <c r="CM12" s="620"/>
      <c r="CN12" s="620"/>
      <c r="CO12" s="620"/>
      <c r="CP12" s="620"/>
      <c r="CQ12" s="621"/>
      <c r="CR12" s="622">
        <v>130537</v>
      </c>
      <c r="CS12" s="623"/>
      <c r="CT12" s="623"/>
      <c r="CU12" s="623"/>
      <c r="CV12" s="623"/>
      <c r="CW12" s="623"/>
      <c r="CX12" s="623"/>
      <c r="CY12" s="624"/>
      <c r="CZ12" s="648">
        <v>3</v>
      </c>
      <c r="DA12" s="648"/>
      <c r="DB12" s="648"/>
      <c r="DC12" s="648"/>
      <c r="DD12" s="628">
        <v>2801</v>
      </c>
      <c r="DE12" s="623"/>
      <c r="DF12" s="623"/>
      <c r="DG12" s="623"/>
      <c r="DH12" s="623"/>
      <c r="DI12" s="623"/>
      <c r="DJ12" s="623"/>
      <c r="DK12" s="623"/>
      <c r="DL12" s="623"/>
      <c r="DM12" s="623"/>
      <c r="DN12" s="623"/>
      <c r="DO12" s="623"/>
      <c r="DP12" s="624"/>
      <c r="DQ12" s="628">
        <v>102735</v>
      </c>
      <c r="DR12" s="623"/>
      <c r="DS12" s="623"/>
      <c r="DT12" s="623"/>
      <c r="DU12" s="623"/>
      <c r="DV12" s="623"/>
      <c r="DW12" s="623"/>
      <c r="DX12" s="623"/>
      <c r="DY12" s="623"/>
      <c r="DZ12" s="623"/>
      <c r="EA12" s="623"/>
      <c r="EB12" s="623"/>
      <c r="EC12" s="660"/>
    </row>
    <row r="13" spans="2:143" ht="11.25" customHeight="1" x14ac:dyDescent="0.15">
      <c r="B13" s="619" t="s">
        <v>251</v>
      </c>
      <c r="C13" s="620"/>
      <c r="D13" s="620"/>
      <c r="E13" s="620"/>
      <c r="F13" s="620"/>
      <c r="G13" s="620"/>
      <c r="H13" s="620"/>
      <c r="I13" s="620"/>
      <c r="J13" s="620"/>
      <c r="K13" s="620"/>
      <c r="L13" s="620"/>
      <c r="M13" s="620"/>
      <c r="N13" s="620"/>
      <c r="O13" s="620"/>
      <c r="P13" s="620"/>
      <c r="Q13" s="621"/>
      <c r="R13" s="622" t="s">
        <v>129</v>
      </c>
      <c r="S13" s="623"/>
      <c r="T13" s="623"/>
      <c r="U13" s="623"/>
      <c r="V13" s="623"/>
      <c r="W13" s="623"/>
      <c r="X13" s="623"/>
      <c r="Y13" s="624"/>
      <c r="Z13" s="648" t="s">
        <v>129</v>
      </c>
      <c r="AA13" s="648"/>
      <c r="AB13" s="648"/>
      <c r="AC13" s="648"/>
      <c r="AD13" s="649" t="s">
        <v>129</v>
      </c>
      <c r="AE13" s="649"/>
      <c r="AF13" s="649"/>
      <c r="AG13" s="649"/>
      <c r="AH13" s="649"/>
      <c r="AI13" s="649"/>
      <c r="AJ13" s="649"/>
      <c r="AK13" s="649"/>
      <c r="AL13" s="625" t="s">
        <v>129</v>
      </c>
      <c r="AM13" s="626"/>
      <c r="AN13" s="626"/>
      <c r="AO13" s="650"/>
      <c r="AP13" s="619" t="s">
        <v>252</v>
      </c>
      <c r="AQ13" s="620"/>
      <c r="AR13" s="620"/>
      <c r="AS13" s="620"/>
      <c r="AT13" s="620"/>
      <c r="AU13" s="620"/>
      <c r="AV13" s="620"/>
      <c r="AW13" s="620"/>
      <c r="AX13" s="620"/>
      <c r="AY13" s="620"/>
      <c r="AZ13" s="620"/>
      <c r="BA13" s="620"/>
      <c r="BB13" s="620"/>
      <c r="BC13" s="620"/>
      <c r="BD13" s="620"/>
      <c r="BE13" s="620"/>
      <c r="BF13" s="621"/>
      <c r="BG13" s="622">
        <v>323422</v>
      </c>
      <c r="BH13" s="623"/>
      <c r="BI13" s="623"/>
      <c r="BJ13" s="623"/>
      <c r="BK13" s="623"/>
      <c r="BL13" s="623"/>
      <c r="BM13" s="623"/>
      <c r="BN13" s="624"/>
      <c r="BO13" s="648">
        <v>57.4</v>
      </c>
      <c r="BP13" s="648"/>
      <c r="BQ13" s="648"/>
      <c r="BR13" s="648"/>
      <c r="BS13" s="649">
        <v>33475</v>
      </c>
      <c r="BT13" s="649"/>
      <c r="BU13" s="649"/>
      <c r="BV13" s="649"/>
      <c r="BW13" s="649"/>
      <c r="BX13" s="649"/>
      <c r="BY13" s="649"/>
      <c r="BZ13" s="649"/>
      <c r="CA13" s="649"/>
      <c r="CB13" s="694"/>
      <c r="CD13" s="619" t="s">
        <v>253</v>
      </c>
      <c r="CE13" s="620"/>
      <c r="CF13" s="620"/>
      <c r="CG13" s="620"/>
      <c r="CH13" s="620"/>
      <c r="CI13" s="620"/>
      <c r="CJ13" s="620"/>
      <c r="CK13" s="620"/>
      <c r="CL13" s="620"/>
      <c r="CM13" s="620"/>
      <c r="CN13" s="620"/>
      <c r="CO13" s="620"/>
      <c r="CP13" s="620"/>
      <c r="CQ13" s="621"/>
      <c r="CR13" s="622">
        <v>572174</v>
      </c>
      <c r="CS13" s="623"/>
      <c r="CT13" s="623"/>
      <c r="CU13" s="623"/>
      <c r="CV13" s="623"/>
      <c r="CW13" s="623"/>
      <c r="CX13" s="623"/>
      <c r="CY13" s="624"/>
      <c r="CZ13" s="648">
        <v>13.1</v>
      </c>
      <c r="DA13" s="648"/>
      <c r="DB13" s="648"/>
      <c r="DC13" s="648"/>
      <c r="DD13" s="628">
        <v>336199</v>
      </c>
      <c r="DE13" s="623"/>
      <c r="DF13" s="623"/>
      <c r="DG13" s="623"/>
      <c r="DH13" s="623"/>
      <c r="DI13" s="623"/>
      <c r="DJ13" s="623"/>
      <c r="DK13" s="623"/>
      <c r="DL13" s="623"/>
      <c r="DM13" s="623"/>
      <c r="DN13" s="623"/>
      <c r="DO13" s="623"/>
      <c r="DP13" s="624"/>
      <c r="DQ13" s="628">
        <v>342891</v>
      </c>
      <c r="DR13" s="623"/>
      <c r="DS13" s="623"/>
      <c r="DT13" s="623"/>
      <c r="DU13" s="623"/>
      <c r="DV13" s="623"/>
      <c r="DW13" s="623"/>
      <c r="DX13" s="623"/>
      <c r="DY13" s="623"/>
      <c r="DZ13" s="623"/>
      <c r="EA13" s="623"/>
      <c r="EB13" s="623"/>
      <c r="EC13" s="660"/>
    </row>
    <row r="14" spans="2:143" ht="11.25" customHeight="1" x14ac:dyDescent="0.15">
      <c r="B14" s="619" t="s">
        <v>254</v>
      </c>
      <c r="C14" s="620"/>
      <c r="D14" s="620"/>
      <c r="E14" s="620"/>
      <c r="F14" s="620"/>
      <c r="G14" s="620"/>
      <c r="H14" s="620"/>
      <c r="I14" s="620"/>
      <c r="J14" s="620"/>
      <c r="K14" s="620"/>
      <c r="L14" s="620"/>
      <c r="M14" s="620"/>
      <c r="N14" s="620"/>
      <c r="O14" s="620"/>
      <c r="P14" s="620"/>
      <c r="Q14" s="621"/>
      <c r="R14" s="622" t="s">
        <v>129</v>
      </c>
      <c r="S14" s="623"/>
      <c r="T14" s="623"/>
      <c r="U14" s="623"/>
      <c r="V14" s="623"/>
      <c r="W14" s="623"/>
      <c r="X14" s="623"/>
      <c r="Y14" s="624"/>
      <c r="Z14" s="648" t="s">
        <v>129</v>
      </c>
      <c r="AA14" s="648"/>
      <c r="AB14" s="648"/>
      <c r="AC14" s="648"/>
      <c r="AD14" s="649" t="s">
        <v>129</v>
      </c>
      <c r="AE14" s="649"/>
      <c r="AF14" s="649"/>
      <c r="AG14" s="649"/>
      <c r="AH14" s="649"/>
      <c r="AI14" s="649"/>
      <c r="AJ14" s="649"/>
      <c r="AK14" s="649"/>
      <c r="AL14" s="625" t="s">
        <v>129</v>
      </c>
      <c r="AM14" s="626"/>
      <c r="AN14" s="626"/>
      <c r="AO14" s="650"/>
      <c r="AP14" s="619" t="s">
        <v>255</v>
      </c>
      <c r="AQ14" s="620"/>
      <c r="AR14" s="620"/>
      <c r="AS14" s="620"/>
      <c r="AT14" s="620"/>
      <c r="AU14" s="620"/>
      <c r="AV14" s="620"/>
      <c r="AW14" s="620"/>
      <c r="AX14" s="620"/>
      <c r="AY14" s="620"/>
      <c r="AZ14" s="620"/>
      <c r="BA14" s="620"/>
      <c r="BB14" s="620"/>
      <c r="BC14" s="620"/>
      <c r="BD14" s="620"/>
      <c r="BE14" s="620"/>
      <c r="BF14" s="621"/>
      <c r="BG14" s="622">
        <v>15036</v>
      </c>
      <c r="BH14" s="623"/>
      <c r="BI14" s="623"/>
      <c r="BJ14" s="623"/>
      <c r="BK14" s="623"/>
      <c r="BL14" s="623"/>
      <c r="BM14" s="623"/>
      <c r="BN14" s="624"/>
      <c r="BO14" s="648">
        <v>2.7</v>
      </c>
      <c r="BP14" s="648"/>
      <c r="BQ14" s="648"/>
      <c r="BR14" s="648"/>
      <c r="BS14" s="649" t="s">
        <v>129</v>
      </c>
      <c r="BT14" s="649"/>
      <c r="BU14" s="649"/>
      <c r="BV14" s="649"/>
      <c r="BW14" s="649"/>
      <c r="BX14" s="649"/>
      <c r="BY14" s="649"/>
      <c r="BZ14" s="649"/>
      <c r="CA14" s="649"/>
      <c r="CB14" s="694"/>
      <c r="CD14" s="619" t="s">
        <v>256</v>
      </c>
      <c r="CE14" s="620"/>
      <c r="CF14" s="620"/>
      <c r="CG14" s="620"/>
      <c r="CH14" s="620"/>
      <c r="CI14" s="620"/>
      <c r="CJ14" s="620"/>
      <c r="CK14" s="620"/>
      <c r="CL14" s="620"/>
      <c r="CM14" s="620"/>
      <c r="CN14" s="620"/>
      <c r="CO14" s="620"/>
      <c r="CP14" s="620"/>
      <c r="CQ14" s="621"/>
      <c r="CR14" s="622">
        <v>175444</v>
      </c>
      <c r="CS14" s="623"/>
      <c r="CT14" s="623"/>
      <c r="CU14" s="623"/>
      <c r="CV14" s="623"/>
      <c r="CW14" s="623"/>
      <c r="CX14" s="623"/>
      <c r="CY14" s="624"/>
      <c r="CZ14" s="648">
        <v>4</v>
      </c>
      <c r="DA14" s="648"/>
      <c r="DB14" s="648"/>
      <c r="DC14" s="648"/>
      <c r="DD14" s="628">
        <v>1210</v>
      </c>
      <c r="DE14" s="623"/>
      <c r="DF14" s="623"/>
      <c r="DG14" s="623"/>
      <c r="DH14" s="623"/>
      <c r="DI14" s="623"/>
      <c r="DJ14" s="623"/>
      <c r="DK14" s="623"/>
      <c r="DL14" s="623"/>
      <c r="DM14" s="623"/>
      <c r="DN14" s="623"/>
      <c r="DO14" s="623"/>
      <c r="DP14" s="624"/>
      <c r="DQ14" s="628">
        <v>165460</v>
      </c>
      <c r="DR14" s="623"/>
      <c r="DS14" s="623"/>
      <c r="DT14" s="623"/>
      <c r="DU14" s="623"/>
      <c r="DV14" s="623"/>
      <c r="DW14" s="623"/>
      <c r="DX14" s="623"/>
      <c r="DY14" s="623"/>
      <c r="DZ14" s="623"/>
      <c r="EA14" s="623"/>
      <c r="EB14" s="623"/>
      <c r="EC14" s="660"/>
    </row>
    <row r="15" spans="2:143" ht="11.25" customHeight="1" x14ac:dyDescent="0.15">
      <c r="B15" s="619" t="s">
        <v>257</v>
      </c>
      <c r="C15" s="620"/>
      <c r="D15" s="620"/>
      <c r="E15" s="620"/>
      <c r="F15" s="620"/>
      <c r="G15" s="620"/>
      <c r="H15" s="620"/>
      <c r="I15" s="620"/>
      <c r="J15" s="620"/>
      <c r="K15" s="620"/>
      <c r="L15" s="620"/>
      <c r="M15" s="620"/>
      <c r="N15" s="620"/>
      <c r="O15" s="620"/>
      <c r="P15" s="620"/>
      <c r="Q15" s="621"/>
      <c r="R15" s="622" t="s">
        <v>129</v>
      </c>
      <c r="S15" s="623"/>
      <c r="T15" s="623"/>
      <c r="U15" s="623"/>
      <c r="V15" s="623"/>
      <c r="W15" s="623"/>
      <c r="X15" s="623"/>
      <c r="Y15" s="624"/>
      <c r="Z15" s="648" t="s">
        <v>129</v>
      </c>
      <c r="AA15" s="648"/>
      <c r="AB15" s="648"/>
      <c r="AC15" s="648"/>
      <c r="AD15" s="649" t="s">
        <v>129</v>
      </c>
      <c r="AE15" s="649"/>
      <c r="AF15" s="649"/>
      <c r="AG15" s="649"/>
      <c r="AH15" s="649"/>
      <c r="AI15" s="649"/>
      <c r="AJ15" s="649"/>
      <c r="AK15" s="649"/>
      <c r="AL15" s="625" t="s">
        <v>129</v>
      </c>
      <c r="AM15" s="626"/>
      <c r="AN15" s="626"/>
      <c r="AO15" s="650"/>
      <c r="AP15" s="619" t="s">
        <v>258</v>
      </c>
      <c r="AQ15" s="620"/>
      <c r="AR15" s="620"/>
      <c r="AS15" s="620"/>
      <c r="AT15" s="620"/>
      <c r="AU15" s="620"/>
      <c r="AV15" s="620"/>
      <c r="AW15" s="620"/>
      <c r="AX15" s="620"/>
      <c r="AY15" s="620"/>
      <c r="AZ15" s="620"/>
      <c r="BA15" s="620"/>
      <c r="BB15" s="620"/>
      <c r="BC15" s="620"/>
      <c r="BD15" s="620"/>
      <c r="BE15" s="620"/>
      <c r="BF15" s="621"/>
      <c r="BG15" s="622">
        <v>16557</v>
      </c>
      <c r="BH15" s="623"/>
      <c r="BI15" s="623"/>
      <c r="BJ15" s="623"/>
      <c r="BK15" s="623"/>
      <c r="BL15" s="623"/>
      <c r="BM15" s="623"/>
      <c r="BN15" s="624"/>
      <c r="BO15" s="648">
        <v>2.9</v>
      </c>
      <c r="BP15" s="648"/>
      <c r="BQ15" s="648"/>
      <c r="BR15" s="648"/>
      <c r="BS15" s="649" t="s">
        <v>129</v>
      </c>
      <c r="BT15" s="649"/>
      <c r="BU15" s="649"/>
      <c r="BV15" s="649"/>
      <c r="BW15" s="649"/>
      <c r="BX15" s="649"/>
      <c r="BY15" s="649"/>
      <c r="BZ15" s="649"/>
      <c r="CA15" s="649"/>
      <c r="CB15" s="694"/>
      <c r="CD15" s="619" t="s">
        <v>259</v>
      </c>
      <c r="CE15" s="620"/>
      <c r="CF15" s="620"/>
      <c r="CG15" s="620"/>
      <c r="CH15" s="620"/>
      <c r="CI15" s="620"/>
      <c r="CJ15" s="620"/>
      <c r="CK15" s="620"/>
      <c r="CL15" s="620"/>
      <c r="CM15" s="620"/>
      <c r="CN15" s="620"/>
      <c r="CO15" s="620"/>
      <c r="CP15" s="620"/>
      <c r="CQ15" s="621"/>
      <c r="CR15" s="622">
        <v>603149</v>
      </c>
      <c r="CS15" s="623"/>
      <c r="CT15" s="623"/>
      <c r="CU15" s="623"/>
      <c r="CV15" s="623"/>
      <c r="CW15" s="623"/>
      <c r="CX15" s="623"/>
      <c r="CY15" s="624"/>
      <c r="CZ15" s="648">
        <v>13.8</v>
      </c>
      <c r="DA15" s="648"/>
      <c r="DB15" s="648"/>
      <c r="DC15" s="648"/>
      <c r="DD15" s="628">
        <v>274806</v>
      </c>
      <c r="DE15" s="623"/>
      <c r="DF15" s="623"/>
      <c r="DG15" s="623"/>
      <c r="DH15" s="623"/>
      <c r="DI15" s="623"/>
      <c r="DJ15" s="623"/>
      <c r="DK15" s="623"/>
      <c r="DL15" s="623"/>
      <c r="DM15" s="623"/>
      <c r="DN15" s="623"/>
      <c r="DO15" s="623"/>
      <c r="DP15" s="624"/>
      <c r="DQ15" s="628">
        <v>301216</v>
      </c>
      <c r="DR15" s="623"/>
      <c r="DS15" s="623"/>
      <c r="DT15" s="623"/>
      <c r="DU15" s="623"/>
      <c r="DV15" s="623"/>
      <c r="DW15" s="623"/>
      <c r="DX15" s="623"/>
      <c r="DY15" s="623"/>
      <c r="DZ15" s="623"/>
      <c r="EA15" s="623"/>
      <c r="EB15" s="623"/>
      <c r="EC15" s="660"/>
    </row>
    <row r="16" spans="2:143" ht="11.25" customHeight="1" x14ac:dyDescent="0.15">
      <c r="B16" s="619" t="s">
        <v>260</v>
      </c>
      <c r="C16" s="620"/>
      <c r="D16" s="620"/>
      <c r="E16" s="620"/>
      <c r="F16" s="620"/>
      <c r="G16" s="620"/>
      <c r="H16" s="620"/>
      <c r="I16" s="620"/>
      <c r="J16" s="620"/>
      <c r="K16" s="620"/>
      <c r="L16" s="620"/>
      <c r="M16" s="620"/>
      <c r="N16" s="620"/>
      <c r="O16" s="620"/>
      <c r="P16" s="620"/>
      <c r="Q16" s="621"/>
      <c r="R16" s="622">
        <v>2933</v>
      </c>
      <c r="S16" s="623"/>
      <c r="T16" s="623"/>
      <c r="U16" s="623"/>
      <c r="V16" s="623"/>
      <c r="W16" s="623"/>
      <c r="X16" s="623"/>
      <c r="Y16" s="624"/>
      <c r="Z16" s="648">
        <v>0.1</v>
      </c>
      <c r="AA16" s="648"/>
      <c r="AB16" s="648"/>
      <c r="AC16" s="648"/>
      <c r="AD16" s="649">
        <v>2933</v>
      </c>
      <c r="AE16" s="649"/>
      <c r="AF16" s="649"/>
      <c r="AG16" s="649"/>
      <c r="AH16" s="649"/>
      <c r="AI16" s="649"/>
      <c r="AJ16" s="649"/>
      <c r="AK16" s="649"/>
      <c r="AL16" s="625">
        <v>0.1</v>
      </c>
      <c r="AM16" s="626"/>
      <c r="AN16" s="626"/>
      <c r="AO16" s="650"/>
      <c r="AP16" s="619" t="s">
        <v>261</v>
      </c>
      <c r="AQ16" s="620"/>
      <c r="AR16" s="620"/>
      <c r="AS16" s="620"/>
      <c r="AT16" s="620"/>
      <c r="AU16" s="620"/>
      <c r="AV16" s="620"/>
      <c r="AW16" s="620"/>
      <c r="AX16" s="620"/>
      <c r="AY16" s="620"/>
      <c r="AZ16" s="620"/>
      <c r="BA16" s="620"/>
      <c r="BB16" s="620"/>
      <c r="BC16" s="620"/>
      <c r="BD16" s="620"/>
      <c r="BE16" s="620"/>
      <c r="BF16" s="621"/>
      <c r="BG16" s="622" t="s">
        <v>129</v>
      </c>
      <c r="BH16" s="623"/>
      <c r="BI16" s="623"/>
      <c r="BJ16" s="623"/>
      <c r="BK16" s="623"/>
      <c r="BL16" s="623"/>
      <c r="BM16" s="623"/>
      <c r="BN16" s="624"/>
      <c r="BO16" s="648" t="s">
        <v>129</v>
      </c>
      <c r="BP16" s="648"/>
      <c r="BQ16" s="648"/>
      <c r="BR16" s="648"/>
      <c r="BS16" s="649" t="s">
        <v>129</v>
      </c>
      <c r="BT16" s="649"/>
      <c r="BU16" s="649"/>
      <c r="BV16" s="649"/>
      <c r="BW16" s="649"/>
      <c r="BX16" s="649"/>
      <c r="BY16" s="649"/>
      <c r="BZ16" s="649"/>
      <c r="CA16" s="649"/>
      <c r="CB16" s="694"/>
      <c r="CD16" s="619" t="s">
        <v>262</v>
      </c>
      <c r="CE16" s="620"/>
      <c r="CF16" s="620"/>
      <c r="CG16" s="620"/>
      <c r="CH16" s="620"/>
      <c r="CI16" s="620"/>
      <c r="CJ16" s="620"/>
      <c r="CK16" s="620"/>
      <c r="CL16" s="620"/>
      <c r="CM16" s="620"/>
      <c r="CN16" s="620"/>
      <c r="CO16" s="620"/>
      <c r="CP16" s="620"/>
      <c r="CQ16" s="621"/>
      <c r="CR16" s="622">
        <v>100269</v>
      </c>
      <c r="CS16" s="623"/>
      <c r="CT16" s="623"/>
      <c r="CU16" s="623"/>
      <c r="CV16" s="623"/>
      <c r="CW16" s="623"/>
      <c r="CX16" s="623"/>
      <c r="CY16" s="624"/>
      <c r="CZ16" s="648">
        <v>2.2999999999999998</v>
      </c>
      <c r="DA16" s="648"/>
      <c r="DB16" s="648"/>
      <c r="DC16" s="648"/>
      <c r="DD16" s="628" t="s">
        <v>129</v>
      </c>
      <c r="DE16" s="623"/>
      <c r="DF16" s="623"/>
      <c r="DG16" s="623"/>
      <c r="DH16" s="623"/>
      <c r="DI16" s="623"/>
      <c r="DJ16" s="623"/>
      <c r="DK16" s="623"/>
      <c r="DL16" s="623"/>
      <c r="DM16" s="623"/>
      <c r="DN16" s="623"/>
      <c r="DO16" s="623"/>
      <c r="DP16" s="624"/>
      <c r="DQ16" s="628">
        <v>49939</v>
      </c>
      <c r="DR16" s="623"/>
      <c r="DS16" s="623"/>
      <c r="DT16" s="623"/>
      <c r="DU16" s="623"/>
      <c r="DV16" s="623"/>
      <c r="DW16" s="623"/>
      <c r="DX16" s="623"/>
      <c r="DY16" s="623"/>
      <c r="DZ16" s="623"/>
      <c r="EA16" s="623"/>
      <c r="EB16" s="623"/>
      <c r="EC16" s="660"/>
    </row>
    <row r="17" spans="2:133" ht="11.25" customHeight="1" x14ac:dyDescent="0.15">
      <c r="B17" s="619" t="s">
        <v>263</v>
      </c>
      <c r="C17" s="620"/>
      <c r="D17" s="620"/>
      <c r="E17" s="620"/>
      <c r="F17" s="620"/>
      <c r="G17" s="620"/>
      <c r="H17" s="620"/>
      <c r="I17" s="620"/>
      <c r="J17" s="620"/>
      <c r="K17" s="620"/>
      <c r="L17" s="620"/>
      <c r="M17" s="620"/>
      <c r="N17" s="620"/>
      <c r="O17" s="620"/>
      <c r="P17" s="620"/>
      <c r="Q17" s="621"/>
      <c r="R17" s="622">
        <v>5545</v>
      </c>
      <c r="S17" s="623"/>
      <c r="T17" s="623"/>
      <c r="U17" s="623"/>
      <c r="V17" s="623"/>
      <c r="W17" s="623"/>
      <c r="X17" s="623"/>
      <c r="Y17" s="624"/>
      <c r="Z17" s="648">
        <v>0.1</v>
      </c>
      <c r="AA17" s="648"/>
      <c r="AB17" s="648"/>
      <c r="AC17" s="648"/>
      <c r="AD17" s="649">
        <v>5545</v>
      </c>
      <c r="AE17" s="649"/>
      <c r="AF17" s="649"/>
      <c r="AG17" s="649"/>
      <c r="AH17" s="649"/>
      <c r="AI17" s="649"/>
      <c r="AJ17" s="649"/>
      <c r="AK17" s="649"/>
      <c r="AL17" s="625">
        <v>0.2</v>
      </c>
      <c r="AM17" s="626"/>
      <c r="AN17" s="626"/>
      <c r="AO17" s="650"/>
      <c r="AP17" s="619" t="s">
        <v>264</v>
      </c>
      <c r="AQ17" s="620"/>
      <c r="AR17" s="620"/>
      <c r="AS17" s="620"/>
      <c r="AT17" s="620"/>
      <c r="AU17" s="620"/>
      <c r="AV17" s="620"/>
      <c r="AW17" s="620"/>
      <c r="AX17" s="620"/>
      <c r="AY17" s="620"/>
      <c r="AZ17" s="620"/>
      <c r="BA17" s="620"/>
      <c r="BB17" s="620"/>
      <c r="BC17" s="620"/>
      <c r="BD17" s="620"/>
      <c r="BE17" s="620"/>
      <c r="BF17" s="621"/>
      <c r="BG17" s="622" t="s">
        <v>129</v>
      </c>
      <c r="BH17" s="623"/>
      <c r="BI17" s="623"/>
      <c r="BJ17" s="623"/>
      <c r="BK17" s="623"/>
      <c r="BL17" s="623"/>
      <c r="BM17" s="623"/>
      <c r="BN17" s="624"/>
      <c r="BO17" s="648" t="s">
        <v>129</v>
      </c>
      <c r="BP17" s="648"/>
      <c r="BQ17" s="648"/>
      <c r="BR17" s="648"/>
      <c r="BS17" s="649" t="s">
        <v>129</v>
      </c>
      <c r="BT17" s="649"/>
      <c r="BU17" s="649"/>
      <c r="BV17" s="649"/>
      <c r="BW17" s="649"/>
      <c r="BX17" s="649"/>
      <c r="BY17" s="649"/>
      <c r="BZ17" s="649"/>
      <c r="CA17" s="649"/>
      <c r="CB17" s="694"/>
      <c r="CD17" s="619" t="s">
        <v>265</v>
      </c>
      <c r="CE17" s="620"/>
      <c r="CF17" s="620"/>
      <c r="CG17" s="620"/>
      <c r="CH17" s="620"/>
      <c r="CI17" s="620"/>
      <c r="CJ17" s="620"/>
      <c r="CK17" s="620"/>
      <c r="CL17" s="620"/>
      <c r="CM17" s="620"/>
      <c r="CN17" s="620"/>
      <c r="CO17" s="620"/>
      <c r="CP17" s="620"/>
      <c r="CQ17" s="621"/>
      <c r="CR17" s="622">
        <v>465642</v>
      </c>
      <c r="CS17" s="623"/>
      <c r="CT17" s="623"/>
      <c r="CU17" s="623"/>
      <c r="CV17" s="623"/>
      <c r="CW17" s="623"/>
      <c r="CX17" s="623"/>
      <c r="CY17" s="624"/>
      <c r="CZ17" s="648">
        <v>10.7</v>
      </c>
      <c r="DA17" s="648"/>
      <c r="DB17" s="648"/>
      <c r="DC17" s="648"/>
      <c r="DD17" s="628" t="s">
        <v>129</v>
      </c>
      <c r="DE17" s="623"/>
      <c r="DF17" s="623"/>
      <c r="DG17" s="623"/>
      <c r="DH17" s="623"/>
      <c r="DI17" s="623"/>
      <c r="DJ17" s="623"/>
      <c r="DK17" s="623"/>
      <c r="DL17" s="623"/>
      <c r="DM17" s="623"/>
      <c r="DN17" s="623"/>
      <c r="DO17" s="623"/>
      <c r="DP17" s="624"/>
      <c r="DQ17" s="628">
        <v>458832</v>
      </c>
      <c r="DR17" s="623"/>
      <c r="DS17" s="623"/>
      <c r="DT17" s="623"/>
      <c r="DU17" s="623"/>
      <c r="DV17" s="623"/>
      <c r="DW17" s="623"/>
      <c r="DX17" s="623"/>
      <c r="DY17" s="623"/>
      <c r="DZ17" s="623"/>
      <c r="EA17" s="623"/>
      <c r="EB17" s="623"/>
      <c r="EC17" s="660"/>
    </row>
    <row r="18" spans="2:133" ht="11.25" customHeight="1" x14ac:dyDescent="0.15">
      <c r="B18" s="619" t="s">
        <v>266</v>
      </c>
      <c r="C18" s="620"/>
      <c r="D18" s="620"/>
      <c r="E18" s="620"/>
      <c r="F18" s="620"/>
      <c r="G18" s="620"/>
      <c r="H18" s="620"/>
      <c r="I18" s="620"/>
      <c r="J18" s="620"/>
      <c r="K18" s="620"/>
      <c r="L18" s="620"/>
      <c r="M18" s="620"/>
      <c r="N18" s="620"/>
      <c r="O18" s="620"/>
      <c r="P18" s="620"/>
      <c r="Q18" s="621"/>
      <c r="R18" s="622">
        <v>25881</v>
      </c>
      <c r="S18" s="623"/>
      <c r="T18" s="623"/>
      <c r="U18" s="623"/>
      <c r="V18" s="623"/>
      <c r="W18" s="623"/>
      <c r="X18" s="623"/>
      <c r="Y18" s="624"/>
      <c r="Z18" s="648">
        <v>0.6</v>
      </c>
      <c r="AA18" s="648"/>
      <c r="AB18" s="648"/>
      <c r="AC18" s="648"/>
      <c r="AD18" s="649">
        <v>25881</v>
      </c>
      <c r="AE18" s="649"/>
      <c r="AF18" s="649"/>
      <c r="AG18" s="649"/>
      <c r="AH18" s="649"/>
      <c r="AI18" s="649"/>
      <c r="AJ18" s="649"/>
      <c r="AK18" s="649"/>
      <c r="AL18" s="625">
        <v>0.89999997615814209</v>
      </c>
      <c r="AM18" s="626"/>
      <c r="AN18" s="626"/>
      <c r="AO18" s="650"/>
      <c r="AP18" s="619" t="s">
        <v>267</v>
      </c>
      <c r="AQ18" s="620"/>
      <c r="AR18" s="620"/>
      <c r="AS18" s="620"/>
      <c r="AT18" s="620"/>
      <c r="AU18" s="620"/>
      <c r="AV18" s="620"/>
      <c r="AW18" s="620"/>
      <c r="AX18" s="620"/>
      <c r="AY18" s="620"/>
      <c r="AZ18" s="620"/>
      <c r="BA18" s="620"/>
      <c r="BB18" s="620"/>
      <c r="BC18" s="620"/>
      <c r="BD18" s="620"/>
      <c r="BE18" s="620"/>
      <c r="BF18" s="621"/>
      <c r="BG18" s="622" t="s">
        <v>129</v>
      </c>
      <c r="BH18" s="623"/>
      <c r="BI18" s="623"/>
      <c r="BJ18" s="623"/>
      <c r="BK18" s="623"/>
      <c r="BL18" s="623"/>
      <c r="BM18" s="623"/>
      <c r="BN18" s="624"/>
      <c r="BO18" s="648" t="s">
        <v>129</v>
      </c>
      <c r="BP18" s="648"/>
      <c r="BQ18" s="648"/>
      <c r="BR18" s="648"/>
      <c r="BS18" s="649" t="s">
        <v>129</v>
      </c>
      <c r="BT18" s="649"/>
      <c r="BU18" s="649"/>
      <c r="BV18" s="649"/>
      <c r="BW18" s="649"/>
      <c r="BX18" s="649"/>
      <c r="BY18" s="649"/>
      <c r="BZ18" s="649"/>
      <c r="CA18" s="649"/>
      <c r="CB18" s="694"/>
      <c r="CD18" s="619" t="s">
        <v>268</v>
      </c>
      <c r="CE18" s="620"/>
      <c r="CF18" s="620"/>
      <c r="CG18" s="620"/>
      <c r="CH18" s="620"/>
      <c r="CI18" s="620"/>
      <c r="CJ18" s="620"/>
      <c r="CK18" s="620"/>
      <c r="CL18" s="620"/>
      <c r="CM18" s="620"/>
      <c r="CN18" s="620"/>
      <c r="CO18" s="620"/>
      <c r="CP18" s="620"/>
      <c r="CQ18" s="621"/>
      <c r="CR18" s="622" t="s">
        <v>129</v>
      </c>
      <c r="CS18" s="623"/>
      <c r="CT18" s="623"/>
      <c r="CU18" s="623"/>
      <c r="CV18" s="623"/>
      <c r="CW18" s="623"/>
      <c r="CX18" s="623"/>
      <c r="CY18" s="624"/>
      <c r="CZ18" s="648" t="s">
        <v>129</v>
      </c>
      <c r="DA18" s="648"/>
      <c r="DB18" s="648"/>
      <c r="DC18" s="648"/>
      <c r="DD18" s="628" t="s">
        <v>129</v>
      </c>
      <c r="DE18" s="623"/>
      <c r="DF18" s="623"/>
      <c r="DG18" s="623"/>
      <c r="DH18" s="623"/>
      <c r="DI18" s="623"/>
      <c r="DJ18" s="623"/>
      <c r="DK18" s="623"/>
      <c r="DL18" s="623"/>
      <c r="DM18" s="623"/>
      <c r="DN18" s="623"/>
      <c r="DO18" s="623"/>
      <c r="DP18" s="624"/>
      <c r="DQ18" s="628" t="s">
        <v>129</v>
      </c>
      <c r="DR18" s="623"/>
      <c r="DS18" s="623"/>
      <c r="DT18" s="623"/>
      <c r="DU18" s="623"/>
      <c r="DV18" s="623"/>
      <c r="DW18" s="623"/>
      <c r="DX18" s="623"/>
      <c r="DY18" s="623"/>
      <c r="DZ18" s="623"/>
      <c r="EA18" s="623"/>
      <c r="EB18" s="623"/>
      <c r="EC18" s="660"/>
    </row>
    <row r="19" spans="2:133" ht="11.25" customHeight="1" x14ac:dyDescent="0.15">
      <c r="B19" s="619" t="s">
        <v>269</v>
      </c>
      <c r="C19" s="620"/>
      <c r="D19" s="620"/>
      <c r="E19" s="620"/>
      <c r="F19" s="620"/>
      <c r="G19" s="620"/>
      <c r="H19" s="620"/>
      <c r="I19" s="620"/>
      <c r="J19" s="620"/>
      <c r="K19" s="620"/>
      <c r="L19" s="620"/>
      <c r="M19" s="620"/>
      <c r="N19" s="620"/>
      <c r="O19" s="620"/>
      <c r="P19" s="620"/>
      <c r="Q19" s="621"/>
      <c r="R19" s="622">
        <v>1871</v>
      </c>
      <c r="S19" s="623"/>
      <c r="T19" s="623"/>
      <c r="U19" s="623"/>
      <c r="V19" s="623"/>
      <c r="W19" s="623"/>
      <c r="X19" s="623"/>
      <c r="Y19" s="624"/>
      <c r="Z19" s="648">
        <v>0</v>
      </c>
      <c r="AA19" s="648"/>
      <c r="AB19" s="648"/>
      <c r="AC19" s="648"/>
      <c r="AD19" s="649">
        <v>1871</v>
      </c>
      <c r="AE19" s="649"/>
      <c r="AF19" s="649"/>
      <c r="AG19" s="649"/>
      <c r="AH19" s="649"/>
      <c r="AI19" s="649"/>
      <c r="AJ19" s="649"/>
      <c r="AK19" s="649"/>
      <c r="AL19" s="625">
        <v>0.1</v>
      </c>
      <c r="AM19" s="626"/>
      <c r="AN19" s="626"/>
      <c r="AO19" s="650"/>
      <c r="AP19" s="619" t="s">
        <v>270</v>
      </c>
      <c r="AQ19" s="620"/>
      <c r="AR19" s="620"/>
      <c r="AS19" s="620"/>
      <c r="AT19" s="620"/>
      <c r="AU19" s="620"/>
      <c r="AV19" s="620"/>
      <c r="AW19" s="620"/>
      <c r="AX19" s="620"/>
      <c r="AY19" s="620"/>
      <c r="AZ19" s="620"/>
      <c r="BA19" s="620"/>
      <c r="BB19" s="620"/>
      <c r="BC19" s="620"/>
      <c r="BD19" s="620"/>
      <c r="BE19" s="620"/>
      <c r="BF19" s="621"/>
      <c r="BG19" s="622">
        <v>8068</v>
      </c>
      <c r="BH19" s="623"/>
      <c r="BI19" s="623"/>
      <c r="BJ19" s="623"/>
      <c r="BK19" s="623"/>
      <c r="BL19" s="623"/>
      <c r="BM19" s="623"/>
      <c r="BN19" s="624"/>
      <c r="BO19" s="648">
        <v>1.4</v>
      </c>
      <c r="BP19" s="648"/>
      <c r="BQ19" s="648"/>
      <c r="BR19" s="648"/>
      <c r="BS19" s="649" t="s">
        <v>129</v>
      </c>
      <c r="BT19" s="649"/>
      <c r="BU19" s="649"/>
      <c r="BV19" s="649"/>
      <c r="BW19" s="649"/>
      <c r="BX19" s="649"/>
      <c r="BY19" s="649"/>
      <c r="BZ19" s="649"/>
      <c r="CA19" s="649"/>
      <c r="CB19" s="694"/>
      <c r="CD19" s="619" t="s">
        <v>271</v>
      </c>
      <c r="CE19" s="620"/>
      <c r="CF19" s="620"/>
      <c r="CG19" s="620"/>
      <c r="CH19" s="620"/>
      <c r="CI19" s="620"/>
      <c r="CJ19" s="620"/>
      <c r="CK19" s="620"/>
      <c r="CL19" s="620"/>
      <c r="CM19" s="620"/>
      <c r="CN19" s="620"/>
      <c r="CO19" s="620"/>
      <c r="CP19" s="620"/>
      <c r="CQ19" s="621"/>
      <c r="CR19" s="622" t="s">
        <v>129</v>
      </c>
      <c r="CS19" s="623"/>
      <c r="CT19" s="623"/>
      <c r="CU19" s="623"/>
      <c r="CV19" s="623"/>
      <c r="CW19" s="623"/>
      <c r="CX19" s="623"/>
      <c r="CY19" s="624"/>
      <c r="CZ19" s="648" t="s">
        <v>129</v>
      </c>
      <c r="DA19" s="648"/>
      <c r="DB19" s="648"/>
      <c r="DC19" s="648"/>
      <c r="DD19" s="628" t="s">
        <v>129</v>
      </c>
      <c r="DE19" s="623"/>
      <c r="DF19" s="623"/>
      <c r="DG19" s="623"/>
      <c r="DH19" s="623"/>
      <c r="DI19" s="623"/>
      <c r="DJ19" s="623"/>
      <c r="DK19" s="623"/>
      <c r="DL19" s="623"/>
      <c r="DM19" s="623"/>
      <c r="DN19" s="623"/>
      <c r="DO19" s="623"/>
      <c r="DP19" s="624"/>
      <c r="DQ19" s="628" t="s">
        <v>129</v>
      </c>
      <c r="DR19" s="623"/>
      <c r="DS19" s="623"/>
      <c r="DT19" s="623"/>
      <c r="DU19" s="623"/>
      <c r="DV19" s="623"/>
      <c r="DW19" s="623"/>
      <c r="DX19" s="623"/>
      <c r="DY19" s="623"/>
      <c r="DZ19" s="623"/>
      <c r="EA19" s="623"/>
      <c r="EB19" s="623"/>
      <c r="EC19" s="660"/>
    </row>
    <row r="20" spans="2:133" ht="11.25" customHeight="1" x14ac:dyDescent="0.15">
      <c r="B20" s="619" t="s">
        <v>272</v>
      </c>
      <c r="C20" s="620"/>
      <c r="D20" s="620"/>
      <c r="E20" s="620"/>
      <c r="F20" s="620"/>
      <c r="G20" s="620"/>
      <c r="H20" s="620"/>
      <c r="I20" s="620"/>
      <c r="J20" s="620"/>
      <c r="K20" s="620"/>
      <c r="L20" s="620"/>
      <c r="M20" s="620"/>
      <c r="N20" s="620"/>
      <c r="O20" s="620"/>
      <c r="P20" s="620"/>
      <c r="Q20" s="621"/>
      <c r="R20" s="622">
        <v>855</v>
      </c>
      <c r="S20" s="623"/>
      <c r="T20" s="623"/>
      <c r="U20" s="623"/>
      <c r="V20" s="623"/>
      <c r="W20" s="623"/>
      <c r="X20" s="623"/>
      <c r="Y20" s="624"/>
      <c r="Z20" s="648">
        <v>0</v>
      </c>
      <c r="AA20" s="648"/>
      <c r="AB20" s="648"/>
      <c r="AC20" s="648"/>
      <c r="AD20" s="649">
        <v>855</v>
      </c>
      <c r="AE20" s="649"/>
      <c r="AF20" s="649"/>
      <c r="AG20" s="649"/>
      <c r="AH20" s="649"/>
      <c r="AI20" s="649"/>
      <c r="AJ20" s="649"/>
      <c r="AK20" s="649"/>
      <c r="AL20" s="625">
        <v>0</v>
      </c>
      <c r="AM20" s="626"/>
      <c r="AN20" s="626"/>
      <c r="AO20" s="650"/>
      <c r="AP20" s="619" t="s">
        <v>273</v>
      </c>
      <c r="AQ20" s="620"/>
      <c r="AR20" s="620"/>
      <c r="AS20" s="620"/>
      <c r="AT20" s="620"/>
      <c r="AU20" s="620"/>
      <c r="AV20" s="620"/>
      <c r="AW20" s="620"/>
      <c r="AX20" s="620"/>
      <c r="AY20" s="620"/>
      <c r="AZ20" s="620"/>
      <c r="BA20" s="620"/>
      <c r="BB20" s="620"/>
      <c r="BC20" s="620"/>
      <c r="BD20" s="620"/>
      <c r="BE20" s="620"/>
      <c r="BF20" s="621"/>
      <c r="BG20" s="622">
        <v>8068</v>
      </c>
      <c r="BH20" s="623"/>
      <c r="BI20" s="623"/>
      <c r="BJ20" s="623"/>
      <c r="BK20" s="623"/>
      <c r="BL20" s="623"/>
      <c r="BM20" s="623"/>
      <c r="BN20" s="624"/>
      <c r="BO20" s="648">
        <v>1.4</v>
      </c>
      <c r="BP20" s="648"/>
      <c r="BQ20" s="648"/>
      <c r="BR20" s="648"/>
      <c r="BS20" s="649" t="s">
        <v>129</v>
      </c>
      <c r="BT20" s="649"/>
      <c r="BU20" s="649"/>
      <c r="BV20" s="649"/>
      <c r="BW20" s="649"/>
      <c r="BX20" s="649"/>
      <c r="BY20" s="649"/>
      <c r="BZ20" s="649"/>
      <c r="CA20" s="649"/>
      <c r="CB20" s="694"/>
      <c r="CD20" s="619" t="s">
        <v>274</v>
      </c>
      <c r="CE20" s="620"/>
      <c r="CF20" s="620"/>
      <c r="CG20" s="620"/>
      <c r="CH20" s="620"/>
      <c r="CI20" s="620"/>
      <c r="CJ20" s="620"/>
      <c r="CK20" s="620"/>
      <c r="CL20" s="620"/>
      <c r="CM20" s="620"/>
      <c r="CN20" s="620"/>
      <c r="CO20" s="620"/>
      <c r="CP20" s="620"/>
      <c r="CQ20" s="621"/>
      <c r="CR20" s="622">
        <v>4364535</v>
      </c>
      <c r="CS20" s="623"/>
      <c r="CT20" s="623"/>
      <c r="CU20" s="623"/>
      <c r="CV20" s="623"/>
      <c r="CW20" s="623"/>
      <c r="CX20" s="623"/>
      <c r="CY20" s="624"/>
      <c r="CZ20" s="648">
        <v>100</v>
      </c>
      <c r="DA20" s="648"/>
      <c r="DB20" s="648"/>
      <c r="DC20" s="648"/>
      <c r="DD20" s="628">
        <v>708931</v>
      </c>
      <c r="DE20" s="623"/>
      <c r="DF20" s="623"/>
      <c r="DG20" s="623"/>
      <c r="DH20" s="623"/>
      <c r="DI20" s="623"/>
      <c r="DJ20" s="623"/>
      <c r="DK20" s="623"/>
      <c r="DL20" s="623"/>
      <c r="DM20" s="623"/>
      <c r="DN20" s="623"/>
      <c r="DO20" s="623"/>
      <c r="DP20" s="624"/>
      <c r="DQ20" s="628">
        <v>3081609</v>
      </c>
      <c r="DR20" s="623"/>
      <c r="DS20" s="623"/>
      <c r="DT20" s="623"/>
      <c r="DU20" s="623"/>
      <c r="DV20" s="623"/>
      <c r="DW20" s="623"/>
      <c r="DX20" s="623"/>
      <c r="DY20" s="623"/>
      <c r="DZ20" s="623"/>
      <c r="EA20" s="623"/>
      <c r="EB20" s="623"/>
      <c r="EC20" s="660"/>
    </row>
    <row r="21" spans="2:133" ht="11.25" customHeight="1" x14ac:dyDescent="0.15">
      <c r="B21" s="619" t="s">
        <v>275</v>
      </c>
      <c r="C21" s="620"/>
      <c r="D21" s="620"/>
      <c r="E21" s="620"/>
      <c r="F21" s="620"/>
      <c r="G21" s="620"/>
      <c r="H21" s="620"/>
      <c r="I21" s="620"/>
      <c r="J21" s="620"/>
      <c r="K21" s="620"/>
      <c r="L21" s="620"/>
      <c r="M21" s="620"/>
      <c r="N21" s="620"/>
      <c r="O21" s="620"/>
      <c r="P21" s="620"/>
      <c r="Q21" s="621"/>
      <c r="R21" s="622">
        <v>306</v>
      </c>
      <c r="S21" s="623"/>
      <c r="T21" s="623"/>
      <c r="U21" s="623"/>
      <c r="V21" s="623"/>
      <c r="W21" s="623"/>
      <c r="X21" s="623"/>
      <c r="Y21" s="624"/>
      <c r="Z21" s="648">
        <v>0</v>
      </c>
      <c r="AA21" s="648"/>
      <c r="AB21" s="648"/>
      <c r="AC21" s="648"/>
      <c r="AD21" s="649">
        <v>306</v>
      </c>
      <c r="AE21" s="649"/>
      <c r="AF21" s="649"/>
      <c r="AG21" s="649"/>
      <c r="AH21" s="649"/>
      <c r="AI21" s="649"/>
      <c r="AJ21" s="649"/>
      <c r="AK21" s="649"/>
      <c r="AL21" s="625">
        <v>0</v>
      </c>
      <c r="AM21" s="626"/>
      <c r="AN21" s="626"/>
      <c r="AO21" s="650"/>
      <c r="AP21" s="619" t="s">
        <v>276</v>
      </c>
      <c r="AQ21" s="695"/>
      <c r="AR21" s="695"/>
      <c r="AS21" s="695"/>
      <c r="AT21" s="695"/>
      <c r="AU21" s="695"/>
      <c r="AV21" s="695"/>
      <c r="AW21" s="695"/>
      <c r="AX21" s="695"/>
      <c r="AY21" s="695"/>
      <c r="AZ21" s="695"/>
      <c r="BA21" s="695"/>
      <c r="BB21" s="695"/>
      <c r="BC21" s="695"/>
      <c r="BD21" s="695"/>
      <c r="BE21" s="695"/>
      <c r="BF21" s="696"/>
      <c r="BG21" s="622">
        <v>8068</v>
      </c>
      <c r="BH21" s="623"/>
      <c r="BI21" s="623"/>
      <c r="BJ21" s="623"/>
      <c r="BK21" s="623"/>
      <c r="BL21" s="623"/>
      <c r="BM21" s="623"/>
      <c r="BN21" s="624"/>
      <c r="BO21" s="648">
        <v>1.4</v>
      </c>
      <c r="BP21" s="648"/>
      <c r="BQ21" s="648"/>
      <c r="BR21" s="648"/>
      <c r="BS21" s="649" t="s">
        <v>129</v>
      </c>
      <c r="BT21" s="649"/>
      <c r="BU21" s="649"/>
      <c r="BV21" s="649"/>
      <c r="BW21" s="649"/>
      <c r="BX21" s="649"/>
      <c r="BY21" s="649"/>
      <c r="BZ21" s="649"/>
      <c r="CA21" s="649"/>
      <c r="CB21" s="694"/>
      <c r="CD21" s="599"/>
      <c r="CE21" s="600"/>
      <c r="CF21" s="600"/>
      <c r="CG21" s="600"/>
      <c r="CH21" s="600"/>
      <c r="CI21" s="600"/>
      <c r="CJ21" s="600"/>
      <c r="CK21" s="600"/>
      <c r="CL21" s="600"/>
      <c r="CM21" s="600"/>
      <c r="CN21" s="600"/>
      <c r="CO21" s="600"/>
      <c r="CP21" s="600"/>
      <c r="CQ21" s="601"/>
      <c r="CR21" s="702"/>
      <c r="CS21" s="703"/>
      <c r="CT21" s="703"/>
      <c r="CU21" s="703"/>
      <c r="CV21" s="703"/>
      <c r="CW21" s="703"/>
      <c r="CX21" s="703"/>
      <c r="CY21" s="704"/>
      <c r="CZ21" s="705"/>
      <c r="DA21" s="705"/>
      <c r="DB21" s="705"/>
      <c r="DC21" s="705"/>
      <c r="DD21" s="706"/>
      <c r="DE21" s="703"/>
      <c r="DF21" s="703"/>
      <c r="DG21" s="703"/>
      <c r="DH21" s="703"/>
      <c r="DI21" s="703"/>
      <c r="DJ21" s="703"/>
      <c r="DK21" s="703"/>
      <c r="DL21" s="703"/>
      <c r="DM21" s="703"/>
      <c r="DN21" s="703"/>
      <c r="DO21" s="703"/>
      <c r="DP21" s="704"/>
      <c r="DQ21" s="706"/>
      <c r="DR21" s="703"/>
      <c r="DS21" s="703"/>
      <c r="DT21" s="703"/>
      <c r="DU21" s="703"/>
      <c r="DV21" s="703"/>
      <c r="DW21" s="703"/>
      <c r="DX21" s="703"/>
      <c r="DY21" s="703"/>
      <c r="DZ21" s="703"/>
      <c r="EA21" s="703"/>
      <c r="EB21" s="703"/>
      <c r="EC21" s="710"/>
    </row>
    <row r="22" spans="2:133" ht="11.25" customHeight="1" x14ac:dyDescent="0.15">
      <c r="B22" s="679" t="s">
        <v>277</v>
      </c>
      <c r="C22" s="680"/>
      <c r="D22" s="680"/>
      <c r="E22" s="680"/>
      <c r="F22" s="680"/>
      <c r="G22" s="680"/>
      <c r="H22" s="680"/>
      <c r="I22" s="680"/>
      <c r="J22" s="680"/>
      <c r="K22" s="680"/>
      <c r="L22" s="680"/>
      <c r="M22" s="680"/>
      <c r="N22" s="680"/>
      <c r="O22" s="680"/>
      <c r="P22" s="680"/>
      <c r="Q22" s="681"/>
      <c r="R22" s="622">
        <v>22849</v>
      </c>
      <c r="S22" s="623"/>
      <c r="T22" s="623"/>
      <c r="U22" s="623"/>
      <c r="V22" s="623"/>
      <c r="W22" s="623"/>
      <c r="X22" s="623"/>
      <c r="Y22" s="624"/>
      <c r="Z22" s="648">
        <v>0.5</v>
      </c>
      <c r="AA22" s="648"/>
      <c r="AB22" s="648"/>
      <c r="AC22" s="648"/>
      <c r="AD22" s="649">
        <v>22849</v>
      </c>
      <c r="AE22" s="649"/>
      <c r="AF22" s="649"/>
      <c r="AG22" s="649"/>
      <c r="AH22" s="649"/>
      <c r="AI22" s="649"/>
      <c r="AJ22" s="649"/>
      <c r="AK22" s="649"/>
      <c r="AL22" s="625">
        <v>0.80000001192092896</v>
      </c>
      <c r="AM22" s="626"/>
      <c r="AN22" s="626"/>
      <c r="AO22" s="650"/>
      <c r="AP22" s="619" t="s">
        <v>278</v>
      </c>
      <c r="AQ22" s="695"/>
      <c r="AR22" s="695"/>
      <c r="AS22" s="695"/>
      <c r="AT22" s="695"/>
      <c r="AU22" s="695"/>
      <c r="AV22" s="695"/>
      <c r="AW22" s="695"/>
      <c r="AX22" s="695"/>
      <c r="AY22" s="695"/>
      <c r="AZ22" s="695"/>
      <c r="BA22" s="695"/>
      <c r="BB22" s="695"/>
      <c r="BC22" s="695"/>
      <c r="BD22" s="695"/>
      <c r="BE22" s="695"/>
      <c r="BF22" s="696"/>
      <c r="BG22" s="622" t="s">
        <v>129</v>
      </c>
      <c r="BH22" s="623"/>
      <c r="BI22" s="623"/>
      <c r="BJ22" s="623"/>
      <c r="BK22" s="623"/>
      <c r="BL22" s="623"/>
      <c r="BM22" s="623"/>
      <c r="BN22" s="624"/>
      <c r="BO22" s="648" t="s">
        <v>129</v>
      </c>
      <c r="BP22" s="648"/>
      <c r="BQ22" s="648"/>
      <c r="BR22" s="648"/>
      <c r="BS22" s="649" t="s">
        <v>129</v>
      </c>
      <c r="BT22" s="649"/>
      <c r="BU22" s="649"/>
      <c r="BV22" s="649"/>
      <c r="BW22" s="649"/>
      <c r="BX22" s="649"/>
      <c r="BY22" s="649"/>
      <c r="BZ22" s="649"/>
      <c r="CA22" s="649"/>
      <c r="CB22" s="694"/>
      <c r="CD22" s="675" t="s">
        <v>279</v>
      </c>
      <c r="CE22" s="676"/>
      <c r="CF22" s="676"/>
      <c r="CG22" s="676"/>
      <c r="CH22" s="676"/>
      <c r="CI22" s="676"/>
      <c r="CJ22" s="676"/>
      <c r="CK22" s="676"/>
      <c r="CL22" s="676"/>
      <c r="CM22" s="676"/>
      <c r="CN22" s="676"/>
      <c r="CO22" s="676"/>
      <c r="CP22" s="676"/>
      <c r="CQ22" s="676"/>
      <c r="CR22" s="676"/>
      <c r="CS22" s="676"/>
      <c r="CT22" s="676"/>
      <c r="CU22" s="676"/>
      <c r="CV22" s="676"/>
      <c r="CW22" s="676"/>
      <c r="CX22" s="676"/>
      <c r="CY22" s="676"/>
      <c r="CZ22" s="676"/>
      <c r="DA22" s="676"/>
      <c r="DB22" s="676"/>
      <c r="DC22" s="676"/>
      <c r="DD22" s="676"/>
      <c r="DE22" s="676"/>
      <c r="DF22" s="676"/>
      <c r="DG22" s="676"/>
      <c r="DH22" s="676"/>
      <c r="DI22" s="676"/>
      <c r="DJ22" s="676"/>
      <c r="DK22" s="676"/>
      <c r="DL22" s="676"/>
      <c r="DM22" s="676"/>
      <c r="DN22" s="676"/>
      <c r="DO22" s="676"/>
      <c r="DP22" s="676"/>
      <c r="DQ22" s="676"/>
      <c r="DR22" s="676"/>
      <c r="DS22" s="676"/>
      <c r="DT22" s="676"/>
      <c r="DU22" s="676"/>
      <c r="DV22" s="676"/>
      <c r="DW22" s="676"/>
      <c r="DX22" s="676"/>
      <c r="DY22" s="676"/>
      <c r="DZ22" s="676"/>
      <c r="EA22" s="676"/>
      <c r="EB22" s="676"/>
      <c r="EC22" s="677"/>
    </row>
    <row r="23" spans="2:133" ht="11.25" customHeight="1" x14ac:dyDescent="0.15">
      <c r="B23" s="619" t="s">
        <v>280</v>
      </c>
      <c r="C23" s="620"/>
      <c r="D23" s="620"/>
      <c r="E23" s="620"/>
      <c r="F23" s="620"/>
      <c r="G23" s="620"/>
      <c r="H23" s="620"/>
      <c r="I23" s="620"/>
      <c r="J23" s="620"/>
      <c r="K23" s="620"/>
      <c r="L23" s="620"/>
      <c r="M23" s="620"/>
      <c r="N23" s="620"/>
      <c r="O23" s="620"/>
      <c r="P23" s="620"/>
      <c r="Q23" s="621"/>
      <c r="R23" s="622">
        <v>2138824</v>
      </c>
      <c r="S23" s="623"/>
      <c r="T23" s="623"/>
      <c r="U23" s="623"/>
      <c r="V23" s="623"/>
      <c r="W23" s="623"/>
      <c r="X23" s="623"/>
      <c r="Y23" s="624"/>
      <c r="Z23" s="648">
        <v>47</v>
      </c>
      <c r="AA23" s="648"/>
      <c r="AB23" s="648"/>
      <c r="AC23" s="648"/>
      <c r="AD23" s="649">
        <v>1962262</v>
      </c>
      <c r="AE23" s="649"/>
      <c r="AF23" s="649"/>
      <c r="AG23" s="649"/>
      <c r="AH23" s="649"/>
      <c r="AI23" s="649"/>
      <c r="AJ23" s="649"/>
      <c r="AK23" s="649"/>
      <c r="AL23" s="625">
        <v>71.3</v>
      </c>
      <c r="AM23" s="626"/>
      <c r="AN23" s="626"/>
      <c r="AO23" s="650"/>
      <c r="AP23" s="619" t="s">
        <v>281</v>
      </c>
      <c r="AQ23" s="695"/>
      <c r="AR23" s="695"/>
      <c r="AS23" s="695"/>
      <c r="AT23" s="695"/>
      <c r="AU23" s="695"/>
      <c r="AV23" s="695"/>
      <c r="AW23" s="695"/>
      <c r="AX23" s="695"/>
      <c r="AY23" s="695"/>
      <c r="AZ23" s="695"/>
      <c r="BA23" s="695"/>
      <c r="BB23" s="695"/>
      <c r="BC23" s="695"/>
      <c r="BD23" s="695"/>
      <c r="BE23" s="695"/>
      <c r="BF23" s="696"/>
      <c r="BG23" s="622" t="s">
        <v>129</v>
      </c>
      <c r="BH23" s="623"/>
      <c r="BI23" s="623"/>
      <c r="BJ23" s="623"/>
      <c r="BK23" s="623"/>
      <c r="BL23" s="623"/>
      <c r="BM23" s="623"/>
      <c r="BN23" s="624"/>
      <c r="BO23" s="648" t="s">
        <v>129</v>
      </c>
      <c r="BP23" s="648"/>
      <c r="BQ23" s="648"/>
      <c r="BR23" s="648"/>
      <c r="BS23" s="649" t="s">
        <v>129</v>
      </c>
      <c r="BT23" s="649"/>
      <c r="BU23" s="649"/>
      <c r="BV23" s="649"/>
      <c r="BW23" s="649"/>
      <c r="BX23" s="649"/>
      <c r="BY23" s="649"/>
      <c r="BZ23" s="649"/>
      <c r="CA23" s="649"/>
      <c r="CB23" s="694"/>
      <c r="CD23" s="675" t="s">
        <v>221</v>
      </c>
      <c r="CE23" s="676"/>
      <c r="CF23" s="676"/>
      <c r="CG23" s="676"/>
      <c r="CH23" s="676"/>
      <c r="CI23" s="676"/>
      <c r="CJ23" s="676"/>
      <c r="CK23" s="676"/>
      <c r="CL23" s="676"/>
      <c r="CM23" s="676"/>
      <c r="CN23" s="676"/>
      <c r="CO23" s="676"/>
      <c r="CP23" s="676"/>
      <c r="CQ23" s="677"/>
      <c r="CR23" s="675" t="s">
        <v>282</v>
      </c>
      <c r="CS23" s="676"/>
      <c r="CT23" s="676"/>
      <c r="CU23" s="676"/>
      <c r="CV23" s="676"/>
      <c r="CW23" s="676"/>
      <c r="CX23" s="676"/>
      <c r="CY23" s="677"/>
      <c r="CZ23" s="675" t="s">
        <v>283</v>
      </c>
      <c r="DA23" s="676"/>
      <c r="DB23" s="676"/>
      <c r="DC23" s="677"/>
      <c r="DD23" s="675" t="s">
        <v>284</v>
      </c>
      <c r="DE23" s="676"/>
      <c r="DF23" s="676"/>
      <c r="DG23" s="676"/>
      <c r="DH23" s="676"/>
      <c r="DI23" s="676"/>
      <c r="DJ23" s="676"/>
      <c r="DK23" s="677"/>
      <c r="DL23" s="707" t="s">
        <v>285</v>
      </c>
      <c r="DM23" s="708"/>
      <c r="DN23" s="708"/>
      <c r="DO23" s="708"/>
      <c r="DP23" s="708"/>
      <c r="DQ23" s="708"/>
      <c r="DR23" s="708"/>
      <c r="DS23" s="708"/>
      <c r="DT23" s="708"/>
      <c r="DU23" s="708"/>
      <c r="DV23" s="709"/>
      <c r="DW23" s="675" t="s">
        <v>286</v>
      </c>
      <c r="DX23" s="676"/>
      <c r="DY23" s="676"/>
      <c r="DZ23" s="676"/>
      <c r="EA23" s="676"/>
      <c r="EB23" s="676"/>
      <c r="EC23" s="677"/>
    </row>
    <row r="24" spans="2:133" ht="11.25" customHeight="1" x14ac:dyDescent="0.15">
      <c r="B24" s="619" t="s">
        <v>287</v>
      </c>
      <c r="C24" s="620"/>
      <c r="D24" s="620"/>
      <c r="E24" s="620"/>
      <c r="F24" s="620"/>
      <c r="G24" s="620"/>
      <c r="H24" s="620"/>
      <c r="I24" s="620"/>
      <c r="J24" s="620"/>
      <c r="K24" s="620"/>
      <c r="L24" s="620"/>
      <c r="M24" s="620"/>
      <c r="N24" s="620"/>
      <c r="O24" s="620"/>
      <c r="P24" s="620"/>
      <c r="Q24" s="621"/>
      <c r="R24" s="622">
        <v>1962262</v>
      </c>
      <c r="S24" s="623"/>
      <c r="T24" s="623"/>
      <c r="U24" s="623"/>
      <c r="V24" s="623"/>
      <c r="W24" s="623"/>
      <c r="X24" s="623"/>
      <c r="Y24" s="624"/>
      <c r="Z24" s="648">
        <v>43.1</v>
      </c>
      <c r="AA24" s="648"/>
      <c r="AB24" s="648"/>
      <c r="AC24" s="648"/>
      <c r="AD24" s="649">
        <v>1962262</v>
      </c>
      <c r="AE24" s="649"/>
      <c r="AF24" s="649"/>
      <c r="AG24" s="649"/>
      <c r="AH24" s="649"/>
      <c r="AI24" s="649"/>
      <c r="AJ24" s="649"/>
      <c r="AK24" s="649"/>
      <c r="AL24" s="625">
        <v>71.3</v>
      </c>
      <c r="AM24" s="626"/>
      <c r="AN24" s="626"/>
      <c r="AO24" s="650"/>
      <c r="AP24" s="619" t="s">
        <v>288</v>
      </c>
      <c r="AQ24" s="695"/>
      <c r="AR24" s="695"/>
      <c r="AS24" s="695"/>
      <c r="AT24" s="695"/>
      <c r="AU24" s="695"/>
      <c r="AV24" s="695"/>
      <c r="AW24" s="695"/>
      <c r="AX24" s="695"/>
      <c r="AY24" s="695"/>
      <c r="AZ24" s="695"/>
      <c r="BA24" s="695"/>
      <c r="BB24" s="695"/>
      <c r="BC24" s="695"/>
      <c r="BD24" s="695"/>
      <c r="BE24" s="695"/>
      <c r="BF24" s="696"/>
      <c r="BG24" s="622" t="s">
        <v>129</v>
      </c>
      <c r="BH24" s="623"/>
      <c r="BI24" s="623"/>
      <c r="BJ24" s="623"/>
      <c r="BK24" s="623"/>
      <c r="BL24" s="623"/>
      <c r="BM24" s="623"/>
      <c r="BN24" s="624"/>
      <c r="BO24" s="648" t="s">
        <v>129</v>
      </c>
      <c r="BP24" s="648"/>
      <c r="BQ24" s="648"/>
      <c r="BR24" s="648"/>
      <c r="BS24" s="649" t="s">
        <v>129</v>
      </c>
      <c r="BT24" s="649"/>
      <c r="BU24" s="649"/>
      <c r="BV24" s="649"/>
      <c r="BW24" s="649"/>
      <c r="BX24" s="649"/>
      <c r="BY24" s="649"/>
      <c r="BZ24" s="649"/>
      <c r="CA24" s="649"/>
      <c r="CB24" s="694"/>
      <c r="CD24" s="672" t="s">
        <v>289</v>
      </c>
      <c r="CE24" s="673"/>
      <c r="CF24" s="673"/>
      <c r="CG24" s="673"/>
      <c r="CH24" s="673"/>
      <c r="CI24" s="673"/>
      <c r="CJ24" s="673"/>
      <c r="CK24" s="673"/>
      <c r="CL24" s="673"/>
      <c r="CM24" s="673"/>
      <c r="CN24" s="673"/>
      <c r="CO24" s="673"/>
      <c r="CP24" s="673"/>
      <c r="CQ24" s="674"/>
      <c r="CR24" s="669">
        <v>1546627</v>
      </c>
      <c r="CS24" s="670"/>
      <c r="CT24" s="670"/>
      <c r="CU24" s="670"/>
      <c r="CV24" s="670"/>
      <c r="CW24" s="670"/>
      <c r="CX24" s="670"/>
      <c r="CY24" s="698"/>
      <c r="CZ24" s="699">
        <v>35.4</v>
      </c>
      <c r="DA24" s="685"/>
      <c r="DB24" s="685"/>
      <c r="DC24" s="701"/>
      <c r="DD24" s="697">
        <v>1284414</v>
      </c>
      <c r="DE24" s="670"/>
      <c r="DF24" s="670"/>
      <c r="DG24" s="670"/>
      <c r="DH24" s="670"/>
      <c r="DI24" s="670"/>
      <c r="DJ24" s="670"/>
      <c r="DK24" s="698"/>
      <c r="DL24" s="697">
        <v>1158352</v>
      </c>
      <c r="DM24" s="670"/>
      <c r="DN24" s="670"/>
      <c r="DO24" s="670"/>
      <c r="DP24" s="670"/>
      <c r="DQ24" s="670"/>
      <c r="DR24" s="670"/>
      <c r="DS24" s="670"/>
      <c r="DT24" s="670"/>
      <c r="DU24" s="670"/>
      <c r="DV24" s="698"/>
      <c r="DW24" s="699">
        <v>42.1</v>
      </c>
      <c r="DX24" s="685"/>
      <c r="DY24" s="685"/>
      <c r="DZ24" s="685"/>
      <c r="EA24" s="685"/>
      <c r="EB24" s="685"/>
      <c r="EC24" s="700"/>
    </row>
    <row r="25" spans="2:133" ht="11.25" customHeight="1" x14ac:dyDescent="0.15">
      <c r="B25" s="619" t="s">
        <v>290</v>
      </c>
      <c r="C25" s="620"/>
      <c r="D25" s="620"/>
      <c r="E25" s="620"/>
      <c r="F25" s="620"/>
      <c r="G25" s="620"/>
      <c r="H25" s="620"/>
      <c r="I25" s="620"/>
      <c r="J25" s="620"/>
      <c r="K25" s="620"/>
      <c r="L25" s="620"/>
      <c r="M25" s="620"/>
      <c r="N25" s="620"/>
      <c r="O25" s="620"/>
      <c r="P25" s="620"/>
      <c r="Q25" s="621"/>
      <c r="R25" s="622">
        <v>176554</v>
      </c>
      <c r="S25" s="623"/>
      <c r="T25" s="623"/>
      <c r="U25" s="623"/>
      <c r="V25" s="623"/>
      <c r="W25" s="623"/>
      <c r="X25" s="623"/>
      <c r="Y25" s="624"/>
      <c r="Z25" s="648">
        <v>3.9</v>
      </c>
      <c r="AA25" s="648"/>
      <c r="AB25" s="648"/>
      <c r="AC25" s="648"/>
      <c r="AD25" s="649" t="s">
        <v>129</v>
      </c>
      <c r="AE25" s="649"/>
      <c r="AF25" s="649"/>
      <c r="AG25" s="649"/>
      <c r="AH25" s="649"/>
      <c r="AI25" s="649"/>
      <c r="AJ25" s="649"/>
      <c r="AK25" s="649"/>
      <c r="AL25" s="625" t="s">
        <v>129</v>
      </c>
      <c r="AM25" s="626"/>
      <c r="AN25" s="626"/>
      <c r="AO25" s="650"/>
      <c r="AP25" s="619" t="s">
        <v>291</v>
      </c>
      <c r="AQ25" s="695"/>
      <c r="AR25" s="695"/>
      <c r="AS25" s="695"/>
      <c r="AT25" s="695"/>
      <c r="AU25" s="695"/>
      <c r="AV25" s="695"/>
      <c r="AW25" s="695"/>
      <c r="AX25" s="695"/>
      <c r="AY25" s="695"/>
      <c r="AZ25" s="695"/>
      <c r="BA25" s="695"/>
      <c r="BB25" s="695"/>
      <c r="BC25" s="695"/>
      <c r="BD25" s="695"/>
      <c r="BE25" s="695"/>
      <c r="BF25" s="696"/>
      <c r="BG25" s="622" t="s">
        <v>129</v>
      </c>
      <c r="BH25" s="623"/>
      <c r="BI25" s="623"/>
      <c r="BJ25" s="623"/>
      <c r="BK25" s="623"/>
      <c r="BL25" s="623"/>
      <c r="BM25" s="623"/>
      <c r="BN25" s="624"/>
      <c r="BO25" s="648" t="s">
        <v>129</v>
      </c>
      <c r="BP25" s="648"/>
      <c r="BQ25" s="648"/>
      <c r="BR25" s="648"/>
      <c r="BS25" s="649" t="s">
        <v>129</v>
      </c>
      <c r="BT25" s="649"/>
      <c r="BU25" s="649"/>
      <c r="BV25" s="649"/>
      <c r="BW25" s="649"/>
      <c r="BX25" s="649"/>
      <c r="BY25" s="649"/>
      <c r="BZ25" s="649"/>
      <c r="CA25" s="649"/>
      <c r="CB25" s="694"/>
      <c r="CD25" s="619" t="s">
        <v>292</v>
      </c>
      <c r="CE25" s="620"/>
      <c r="CF25" s="620"/>
      <c r="CG25" s="620"/>
      <c r="CH25" s="620"/>
      <c r="CI25" s="620"/>
      <c r="CJ25" s="620"/>
      <c r="CK25" s="620"/>
      <c r="CL25" s="620"/>
      <c r="CM25" s="620"/>
      <c r="CN25" s="620"/>
      <c r="CO25" s="620"/>
      <c r="CP25" s="620"/>
      <c r="CQ25" s="621"/>
      <c r="CR25" s="622">
        <v>802754</v>
      </c>
      <c r="CS25" s="632"/>
      <c r="CT25" s="632"/>
      <c r="CU25" s="632"/>
      <c r="CV25" s="632"/>
      <c r="CW25" s="632"/>
      <c r="CX25" s="632"/>
      <c r="CY25" s="633"/>
      <c r="CZ25" s="625">
        <v>18.399999999999999</v>
      </c>
      <c r="DA25" s="634"/>
      <c r="DB25" s="634"/>
      <c r="DC25" s="635"/>
      <c r="DD25" s="628">
        <v>749694</v>
      </c>
      <c r="DE25" s="632"/>
      <c r="DF25" s="632"/>
      <c r="DG25" s="632"/>
      <c r="DH25" s="632"/>
      <c r="DI25" s="632"/>
      <c r="DJ25" s="632"/>
      <c r="DK25" s="633"/>
      <c r="DL25" s="628">
        <v>623745</v>
      </c>
      <c r="DM25" s="632"/>
      <c r="DN25" s="632"/>
      <c r="DO25" s="632"/>
      <c r="DP25" s="632"/>
      <c r="DQ25" s="632"/>
      <c r="DR25" s="632"/>
      <c r="DS25" s="632"/>
      <c r="DT25" s="632"/>
      <c r="DU25" s="632"/>
      <c r="DV25" s="633"/>
      <c r="DW25" s="625">
        <v>22.7</v>
      </c>
      <c r="DX25" s="634"/>
      <c r="DY25" s="634"/>
      <c r="DZ25" s="634"/>
      <c r="EA25" s="634"/>
      <c r="EB25" s="634"/>
      <c r="EC25" s="661"/>
    </row>
    <row r="26" spans="2:133" ht="11.25" customHeight="1" x14ac:dyDescent="0.15">
      <c r="B26" s="619" t="s">
        <v>293</v>
      </c>
      <c r="C26" s="620"/>
      <c r="D26" s="620"/>
      <c r="E26" s="620"/>
      <c r="F26" s="620"/>
      <c r="G26" s="620"/>
      <c r="H26" s="620"/>
      <c r="I26" s="620"/>
      <c r="J26" s="620"/>
      <c r="K26" s="620"/>
      <c r="L26" s="620"/>
      <c r="M26" s="620"/>
      <c r="N26" s="620"/>
      <c r="O26" s="620"/>
      <c r="P26" s="620"/>
      <c r="Q26" s="621"/>
      <c r="R26" s="622">
        <v>8</v>
      </c>
      <c r="S26" s="623"/>
      <c r="T26" s="623"/>
      <c r="U26" s="623"/>
      <c r="V26" s="623"/>
      <c r="W26" s="623"/>
      <c r="X26" s="623"/>
      <c r="Y26" s="624"/>
      <c r="Z26" s="648">
        <v>0</v>
      </c>
      <c r="AA26" s="648"/>
      <c r="AB26" s="648"/>
      <c r="AC26" s="648"/>
      <c r="AD26" s="649" t="s">
        <v>129</v>
      </c>
      <c r="AE26" s="649"/>
      <c r="AF26" s="649"/>
      <c r="AG26" s="649"/>
      <c r="AH26" s="649"/>
      <c r="AI26" s="649"/>
      <c r="AJ26" s="649"/>
      <c r="AK26" s="649"/>
      <c r="AL26" s="625" t="s">
        <v>129</v>
      </c>
      <c r="AM26" s="626"/>
      <c r="AN26" s="626"/>
      <c r="AO26" s="650"/>
      <c r="AP26" s="619" t="s">
        <v>294</v>
      </c>
      <c r="AQ26" s="695"/>
      <c r="AR26" s="695"/>
      <c r="AS26" s="695"/>
      <c r="AT26" s="695"/>
      <c r="AU26" s="695"/>
      <c r="AV26" s="695"/>
      <c r="AW26" s="695"/>
      <c r="AX26" s="695"/>
      <c r="AY26" s="695"/>
      <c r="AZ26" s="695"/>
      <c r="BA26" s="695"/>
      <c r="BB26" s="695"/>
      <c r="BC26" s="695"/>
      <c r="BD26" s="695"/>
      <c r="BE26" s="695"/>
      <c r="BF26" s="696"/>
      <c r="BG26" s="622" t="s">
        <v>129</v>
      </c>
      <c r="BH26" s="623"/>
      <c r="BI26" s="623"/>
      <c r="BJ26" s="623"/>
      <c r="BK26" s="623"/>
      <c r="BL26" s="623"/>
      <c r="BM26" s="623"/>
      <c r="BN26" s="624"/>
      <c r="BO26" s="648" t="s">
        <v>129</v>
      </c>
      <c r="BP26" s="648"/>
      <c r="BQ26" s="648"/>
      <c r="BR26" s="648"/>
      <c r="BS26" s="649" t="s">
        <v>129</v>
      </c>
      <c r="BT26" s="649"/>
      <c r="BU26" s="649"/>
      <c r="BV26" s="649"/>
      <c r="BW26" s="649"/>
      <c r="BX26" s="649"/>
      <c r="BY26" s="649"/>
      <c r="BZ26" s="649"/>
      <c r="CA26" s="649"/>
      <c r="CB26" s="694"/>
      <c r="CD26" s="619" t="s">
        <v>295</v>
      </c>
      <c r="CE26" s="620"/>
      <c r="CF26" s="620"/>
      <c r="CG26" s="620"/>
      <c r="CH26" s="620"/>
      <c r="CI26" s="620"/>
      <c r="CJ26" s="620"/>
      <c r="CK26" s="620"/>
      <c r="CL26" s="620"/>
      <c r="CM26" s="620"/>
      <c r="CN26" s="620"/>
      <c r="CO26" s="620"/>
      <c r="CP26" s="620"/>
      <c r="CQ26" s="621"/>
      <c r="CR26" s="622">
        <v>463063</v>
      </c>
      <c r="CS26" s="623"/>
      <c r="CT26" s="623"/>
      <c r="CU26" s="623"/>
      <c r="CV26" s="623"/>
      <c r="CW26" s="623"/>
      <c r="CX26" s="623"/>
      <c r="CY26" s="624"/>
      <c r="CZ26" s="625">
        <v>10.6</v>
      </c>
      <c r="DA26" s="634"/>
      <c r="DB26" s="634"/>
      <c r="DC26" s="635"/>
      <c r="DD26" s="628">
        <v>419415</v>
      </c>
      <c r="DE26" s="623"/>
      <c r="DF26" s="623"/>
      <c r="DG26" s="623"/>
      <c r="DH26" s="623"/>
      <c r="DI26" s="623"/>
      <c r="DJ26" s="623"/>
      <c r="DK26" s="624"/>
      <c r="DL26" s="628" t="s">
        <v>129</v>
      </c>
      <c r="DM26" s="623"/>
      <c r="DN26" s="623"/>
      <c r="DO26" s="623"/>
      <c r="DP26" s="623"/>
      <c r="DQ26" s="623"/>
      <c r="DR26" s="623"/>
      <c r="DS26" s="623"/>
      <c r="DT26" s="623"/>
      <c r="DU26" s="623"/>
      <c r="DV26" s="624"/>
      <c r="DW26" s="625" t="s">
        <v>129</v>
      </c>
      <c r="DX26" s="634"/>
      <c r="DY26" s="634"/>
      <c r="DZ26" s="634"/>
      <c r="EA26" s="634"/>
      <c r="EB26" s="634"/>
      <c r="EC26" s="661"/>
    </row>
    <row r="27" spans="2:133" ht="11.25" customHeight="1" x14ac:dyDescent="0.15">
      <c r="B27" s="619" t="s">
        <v>296</v>
      </c>
      <c r="C27" s="620"/>
      <c r="D27" s="620"/>
      <c r="E27" s="620"/>
      <c r="F27" s="620"/>
      <c r="G27" s="620"/>
      <c r="H27" s="620"/>
      <c r="I27" s="620"/>
      <c r="J27" s="620"/>
      <c r="K27" s="620"/>
      <c r="L27" s="620"/>
      <c r="M27" s="620"/>
      <c r="N27" s="620"/>
      <c r="O27" s="620"/>
      <c r="P27" s="620"/>
      <c r="Q27" s="621"/>
      <c r="R27" s="622">
        <v>2907376</v>
      </c>
      <c r="S27" s="623"/>
      <c r="T27" s="623"/>
      <c r="U27" s="623"/>
      <c r="V27" s="623"/>
      <c r="W27" s="623"/>
      <c r="X27" s="623"/>
      <c r="Y27" s="624"/>
      <c r="Z27" s="648">
        <v>63.8</v>
      </c>
      <c r="AA27" s="648"/>
      <c r="AB27" s="648"/>
      <c r="AC27" s="648"/>
      <c r="AD27" s="649">
        <v>2730814</v>
      </c>
      <c r="AE27" s="649"/>
      <c r="AF27" s="649"/>
      <c r="AG27" s="649"/>
      <c r="AH27" s="649"/>
      <c r="AI27" s="649"/>
      <c r="AJ27" s="649"/>
      <c r="AK27" s="649"/>
      <c r="AL27" s="625">
        <v>99.300003051757813</v>
      </c>
      <c r="AM27" s="626"/>
      <c r="AN27" s="626"/>
      <c r="AO27" s="650"/>
      <c r="AP27" s="619" t="s">
        <v>297</v>
      </c>
      <c r="AQ27" s="620"/>
      <c r="AR27" s="620"/>
      <c r="AS27" s="620"/>
      <c r="AT27" s="620"/>
      <c r="AU27" s="620"/>
      <c r="AV27" s="620"/>
      <c r="AW27" s="620"/>
      <c r="AX27" s="620"/>
      <c r="AY27" s="620"/>
      <c r="AZ27" s="620"/>
      <c r="BA27" s="620"/>
      <c r="BB27" s="620"/>
      <c r="BC27" s="620"/>
      <c r="BD27" s="620"/>
      <c r="BE27" s="620"/>
      <c r="BF27" s="621"/>
      <c r="BG27" s="622">
        <v>563366</v>
      </c>
      <c r="BH27" s="623"/>
      <c r="BI27" s="623"/>
      <c r="BJ27" s="623"/>
      <c r="BK27" s="623"/>
      <c r="BL27" s="623"/>
      <c r="BM27" s="623"/>
      <c r="BN27" s="624"/>
      <c r="BO27" s="648">
        <v>100</v>
      </c>
      <c r="BP27" s="648"/>
      <c r="BQ27" s="648"/>
      <c r="BR27" s="648"/>
      <c r="BS27" s="649">
        <v>38642</v>
      </c>
      <c r="BT27" s="649"/>
      <c r="BU27" s="649"/>
      <c r="BV27" s="649"/>
      <c r="BW27" s="649"/>
      <c r="BX27" s="649"/>
      <c r="BY27" s="649"/>
      <c r="BZ27" s="649"/>
      <c r="CA27" s="649"/>
      <c r="CB27" s="694"/>
      <c r="CD27" s="619" t="s">
        <v>298</v>
      </c>
      <c r="CE27" s="620"/>
      <c r="CF27" s="620"/>
      <c r="CG27" s="620"/>
      <c r="CH27" s="620"/>
      <c r="CI27" s="620"/>
      <c r="CJ27" s="620"/>
      <c r="CK27" s="620"/>
      <c r="CL27" s="620"/>
      <c r="CM27" s="620"/>
      <c r="CN27" s="620"/>
      <c r="CO27" s="620"/>
      <c r="CP27" s="620"/>
      <c r="CQ27" s="621"/>
      <c r="CR27" s="622">
        <v>278231</v>
      </c>
      <c r="CS27" s="632"/>
      <c r="CT27" s="632"/>
      <c r="CU27" s="632"/>
      <c r="CV27" s="632"/>
      <c r="CW27" s="632"/>
      <c r="CX27" s="632"/>
      <c r="CY27" s="633"/>
      <c r="CZ27" s="625">
        <v>6.4</v>
      </c>
      <c r="DA27" s="634"/>
      <c r="DB27" s="634"/>
      <c r="DC27" s="635"/>
      <c r="DD27" s="628">
        <v>75888</v>
      </c>
      <c r="DE27" s="632"/>
      <c r="DF27" s="632"/>
      <c r="DG27" s="632"/>
      <c r="DH27" s="632"/>
      <c r="DI27" s="632"/>
      <c r="DJ27" s="632"/>
      <c r="DK27" s="633"/>
      <c r="DL27" s="628">
        <v>75775</v>
      </c>
      <c r="DM27" s="632"/>
      <c r="DN27" s="632"/>
      <c r="DO27" s="632"/>
      <c r="DP27" s="632"/>
      <c r="DQ27" s="632"/>
      <c r="DR27" s="632"/>
      <c r="DS27" s="632"/>
      <c r="DT27" s="632"/>
      <c r="DU27" s="632"/>
      <c r="DV27" s="633"/>
      <c r="DW27" s="625">
        <v>2.8</v>
      </c>
      <c r="DX27" s="634"/>
      <c r="DY27" s="634"/>
      <c r="DZ27" s="634"/>
      <c r="EA27" s="634"/>
      <c r="EB27" s="634"/>
      <c r="EC27" s="661"/>
    </row>
    <row r="28" spans="2:133" ht="11.25" customHeight="1" x14ac:dyDescent="0.15">
      <c r="B28" s="619" t="s">
        <v>299</v>
      </c>
      <c r="C28" s="620"/>
      <c r="D28" s="620"/>
      <c r="E28" s="620"/>
      <c r="F28" s="620"/>
      <c r="G28" s="620"/>
      <c r="H28" s="620"/>
      <c r="I28" s="620"/>
      <c r="J28" s="620"/>
      <c r="K28" s="620"/>
      <c r="L28" s="620"/>
      <c r="M28" s="620"/>
      <c r="N28" s="620"/>
      <c r="O28" s="620"/>
      <c r="P28" s="620"/>
      <c r="Q28" s="621"/>
      <c r="R28" s="622">
        <v>503</v>
      </c>
      <c r="S28" s="623"/>
      <c r="T28" s="623"/>
      <c r="U28" s="623"/>
      <c r="V28" s="623"/>
      <c r="W28" s="623"/>
      <c r="X28" s="623"/>
      <c r="Y28" s="624"/>
      <c r="Z28" s="648">
        <v>0</v>
      </c>
      <c r="AA28" s="648"/>
      <c r="AB28" s="648"/>
      <c r="AC28" s="648"/>
      <c r="AD28" s="649">
        <v>503</v>
      </c>
      <c r="AE28" s="649"/>
      <c r="AF28" s="649"/>
      <c r="AG28" s="649"/>
      <c r="AH28" s="649"/>
      <c r="AI28" s="649"/>
      <c r="AJ28" s="649"/>
      <c r="AK28" s="649"/>
      <c r="AL28" s="625">
        <v>0</v>
      </c>
      <c r="AM28" s="626"/>
      <c r="AN28" s="626"/>
      <c r="AO28" s="650"/>
      <c r="AP28" s="619"/>
      <c r="AQ28" s="620"/>
      <c r="AR28" s="620"/>
      <c r="AS28" s="620"/>
      <c r="AT28" s="620"/>
      <c r="AU28" s="620"/>
      <c r="AV28" s="620"/>
      <c r="AW28" s="620"/>
      <c r="AX28" s="620"/>
      <c r="AY28" s="620"/>
      <c r="AZ28" s="620"/>
      <c r="BA28" s="620"/>
      <c r="BB28" s="620"/>
      <c r="BC28" s="620"/>
      <c r="BD28" s="620"/>
      <c r="BE28" s="620"/>
      <c r="BF28" s="621"/>
      <c r="BG28" s="622"/>
      <c r="BH28" s="623"/>
      <c r="BI28" s="623"/>
      <c r="BJ28" s="623"/>
      <c r="BK28" s="623"/>
      <c r="BL28" s="623"/>
      <c r="BM28" s="623"/>
      <c r="BN28" s="624"/>
      <c r="BO28" s="648"/>
      <c r="BP28" s="648"/>
      <c r="BQ28" s="648"/>
      <c r="BR28" s="648"/>
      <c r="BS28" s="628"/>
      <c r="BT28" s="623"/>
      <c r="BU28" s="623"/>
      <c r="BV28" s="623"/>
      <c r="BW28" s="623"/>
      <c r="BX28" s="623"/>
      <c r="BY28" s="623"/>
      <c r="BZ28" s="623"/>
      <c r="CA28" s="623"/>
      <c r="CB28" s="660"/>
      <c r="CD28" s="619" t="s">
        <v>300</v>
      </c>
      <c r="CE28" s="620"/>
      <c r="CF28" s="620"/>
      <c r="CG28" s="620"/>
      <c r="CH28" s="620"/>
      <c r="CI28" s="620"/>
      <c r="CJ28" s="620"/>
      <c r="CK28" s="620"/>
      <c r="CL28" s="620"/>
      <c r="CM28" s="620"/>
      <c r="CN28" s="620"/>
      <c r="CO28" s="620"/>
      <c r="CP28" s="620"/>
      <c r="CQ28" s="621"/>
      <c r="CR28" s="622">
        <v>465642</v>
      </c>
      <c r="CS28" s="623"/>
      <c r="CT28" s="623"/>
      <c r="CU28" s="623"/>
      <c r="CV28" s="623"/>
      <c r="CW28" s="623"/>
      <c r="CX28" s="623"/>
      <c r="CY28" s="624"/>
      <c r="CZ28" s="625">
        <v>10.7</v>
      </c>
      <c r="DA28" s="634"/>
      <c r="DB28" s="634"/>
      <c r="DC28" s="635"/>
      <c r="DD28" s="628">
        <v>458832</v>
      </c>
      <c r="DE28" s="623"/>
      <c r="DF28" s="623"/>
      <c r="DG28" s="623"/>
      <c r="DH28" s="623"/>
      <c r="DI28" s="623"/>
      <c r="DJ28" s="623"/>
      <c r="DK28" s="624"/>
      <c r="DL28" s="628">
        <v>458832</v>
      </c>
      <c r="DM28" s="623"/>
      <c r="DN28" s="623"/>
      <c r="DO28" s="623"/>
      <c r="DP28" s="623"/>
      <c r="DQ28" s="623"/>
      <c r="DR28" s="623"/>
      <c r="DS28" s="623"/>
      <c r="DT28" s="623"/>
      <c r="DU28" s="623"/>
      <c r="DV28" s="624"/>
      <c r="DW28" s="625">
        <v>16.7</v>
      </c>
      <c r="DX28" s="634"/>
      <c r="DY28" s="634"/>
      <c r="DZ28" s="634"/>
      <c r="EA28" s="634"/>
      <c r="EB28" s="634"/>
      <c r="EC28" s="661"/>
    </row>
    <row r="29" spans="2:133" ht="11.25" customHeight="1" x14ac:dyDescent="0.15">
      <c r="B29" s="619" t="s">
        <v>301</v>
      </c>
      <c r="C29" s="620"/>
      <c r="D29" s="620"/>
      <c r="E29" s="620"/>
      <c r="F29" s="620"/>
      <c r="G29" s="620"/>
      <c r="H29" s="620"/>
      <c r="I29" s="620"/>
      <c r="J29" s="620"/>
      <c r="K29" s="620"/>
      <c r="L29" s="620"/>
      <c r="M29" s="620"/>
      <c r="N29" s="620"/>
      <c r="O29" s="620"/>
      <c r="P29" s="620"/>
      <c r="Q29" s="621"/>
      <c r="R29" s="622">
        <v>7154</v>
      </c>
      <c r="S29" s="623"/>
      <c r="T29" s="623"/>
      <c r="U29" s="623"/>
      <c r="V29" s="623"/>
      <c r="W29" s="623"/>
      <c r="X29" s="623"/>
      <c r="Y29" s="624"/>
      <c r="Z29" s="648">
        <v>0.2</v>
      </c>
      <c r="AA29" s="648"/>
      <c r="AB29" s="648"/>
      <c r="AC29" s="648"/>
      <c r="AD29" s="649" t="s">
        <v>129</v>
      </c>
      <c r="AE29" s="649"/>
      <c r="AF29" s="649"/>
      <c r="AG29" s="649"/>
      <c r="AH29" s="649"/>
      <c r="AI29" s="649"/>
      <c r="AJ29" s="649"/>
      <c r="AK29" s="649"/>
      <c r="AL29" s="625" t="s">
        <v>129</v>
      </c>
      <c r="AM29" s="626"/>
      <c r="AN29" s="626"/>
      <c r="AO29" s="650"/>
      <c r="AP29" s="599"/>
      <c r="AQ29" s="600"/>
      <c r="AR29" s="600"/>
      <c r="AS29" s="600"/>
      <c r="AT29" s="600"/>
      <c r="AU29" s="600"/>
      <c r="AV29" s="600"/>
      <c r="AW29" s="600"/>
      <c r="AX29" s="600"/>
      <c r="AY29" s="600"/>
      <c r="AZ29" s="600"/>
      <c r="BA29" s="600"/>
      <c r="BB29" s="600"/>
      <c r="BC29" s="600"/>
      <c r="BD29" s="600"/>
      <c r="BE29" s="600"/>
      <c r="BF29" s="601"/>
      <c r="BG29" s="622"/>
      <c r="BH29" s="623"/>
      <c r="BI29" s="623"/>
      <c r="BJ29" s="623"/>
      <c r="BK29" s="623"/>
      <c r="BL29" s="623"/>
      <c r="BM29" s="623"/>
      <c r="BN29" s="624"/>
      <c r="BO29" s="648"/>
      <c r="BP29" s="648"/>
      <c r="BQ29" s="648"/>
      <c r="BR29" s="648"/>
      <c r="BS29" s="649"/>
      <c r="BT29" s="649"/>
      <c r="BU29" s="649"/>
      <c r="BV29" s="649"/>
      <c r="BW29" s="649"/>
      <c r="BX29" s="649"/>
      <c r="BY29" s="649"/>
      <c r="BZ29" s="649"/>
      <c r="CA29" s="649"/>
      <c r="CB29" s="694"/>
      <c r="CD29" s="642" t="s">
        <v>302</v>
      </c>
      <c r="CE29" s="643"/>
      <c r="CF29" s="619" t="s">
        <v>70</v>
      </c>
      <c r="CG29" s="620"/>
      <c r="CH29" s="620"/>
      <c r="CI29" s="620"/>
      <c r="CJ29" s="620"/>
      <c r="CK29" s="620"/>
      <c r="CL29" s="620"/>
      <c r="CM29" s="620"/>
      <c r="CN29" s="620"/>
      <c r="CO29" s="620"/>
      <c r="CP29" s="620"/>
      <c r="CQ29" s="621"/>
      <c r="CR29" s="622">
        <v>465642</v>
      </c>
      <c r="CS29" s="632"/>
      <c r="CT29" s="632"/>
      <c r="CU29" s="632"/>
      <c r="CV29" s="632"/>
      <c r="CW29" s="632"/>
      <c r="CX29" s="632"/>
      <c r="CY29" s="633"/>
      <c r="CZ29" s="625">
        <v>10.7</v>
      </c>
      <c r="DA29" s="634"/>
      <c r="DB29" s="634"/>
      <c r="DC29" s="635"/>
      <c r="DD29" s="628">
        <v>458832</v>
      </c>
      <c r="DE29" s="632"/>
      <c r="DF29" s="632"/>
      <c r="DG29" s="632"/>
      <c r="DH29" s="632"/>
      <c r="DI29" s="632"/>
      <c r="DJ29" s="632"/>
      <c r="DK29" s="633"/>
      <c r="DL29" s="628">
        <v>458832</v>
      </c>
      <c r="DM29" s="632"/>
      <c r="DN29" s="632"/>
      <c r="DO29" s="632"/>
      <c r="DP29" s="632"/>
      <c r="DQ29" s="632"/>
      <c r="DR29" s="632"/>
      <c r="DS29" s="632"/>
      <c r="DT29" s="632"/>
      <c r="DU29" s="632"/>
      <c r="DV29" s="633"/>
      <c r="DW29" s="625">
        <v>16.7</v>
      </c>
      <c r="DX29" s="634"/>
      <c r="DY29" s="634"/>
      <c r="DZ29" s="634"/>
      <c r="EA29" s="634"/>
      <c r="EB29" s="634"/>
      <c r="EC29" s="661"/>
    </row>
    <row r="30" spans="2:133" ht="11.25" customHeight="1" x14ac:dyDescent="0.15">
      <c r="B30" s="619" t="s">
        <v>303</v>
      </c>
      <c r="C30" s="620"/>
      <c r="D30" s="620"/>
      <c r="E30" s="620"/>
      <c r="F30" s="620"/>
      <c r="G30" s="620"/>
      <c r="H30" s="620"/>
      <c r="I30" s="620"/>
      <c r="J30" s="620"/>
      <c r="K30" s="620"/>
      <c r="L30" s="620"/>
      <c r="M30" s="620"/>
      <c r="N30" s="620"/>
      <c r="O30" s="620"/>
      <c r="P30" s="620"/>
      <c r="Q30" s="621"/>
      <c r="R30" s="622">
        <v>68059</v>
      </c>
      <c r="S30" s="623"/>
      <c r="T30" s="623"/>
      <c r="U30" s="623"/>
      <c r="V30" s="623"/>
      <c r="W30" s="623"/>
      <c r="X30" s="623"/>
      <c r="Y30" s="624"/>
      <c r="Z30" s="648">
        <v>1.5</v>
      </c>
      <c r="AA30" s="648"/>
      <c r="AB30" s="648"/>
      <c r="AC30" s="648"/>
      <c r="AD30" s="649">
        <v>6849</v>
      </c>
      <c r="AE30" s="649"/>
      <c r="AF30" s="649"/>
      <c r="AG30" s="649"/>
      <c r="AH30" s="649"/>
      <c r="AI30" s="649"/>
      <c r="AJ30" s="649"/>
      <c r="AK30" s="649"/>
      <c r="AL30" s="625">
        <v>0.2</v>
      </c>
      <c r="AM30" s="626"/>
      <c r="AN30" s="626"/>
      <c r="AO30" s="650"/>
      <c r="AP30" s="675" t="s">
        <v>221</v>
      </c>
      <c r="AQ30" s="676"/>
      <c r="AR30" s="676"/>
      <c r="AS30" s="676"/>
      <c r="AT30" s="676"/>
      <c r="AU30" s="676"/>
      <c r="AV30" s="676"/>
      <c r="AW30" s="676"/>
      <c r="AX30" s="676"/>
      <c r="AY30" s="676"/>
      <c r="AZ30" s="676"/>
      <c r="BA30" s="676"/>
      <c r="BB30" s="676"/>
      <c r="BC30" s="676"/>
      <c r="BD30" s="676"/>
      <c r="BE30" s="676"/>
      <c r="BF30" s="677"/>
      <c r="BG30" s="675" t="s">
        <v>304</v>
      </c>
      <c r="BH30" s="692"/>
      <c r="BI30" s="692"/>
      <c r="BJ30" s="692"/>
      <c r="BK30" s="692"/>
      <c r="BL30" s="692"/>
      <c r="BM30" s="692"/>
      <c r="BN30" s="692"/>
      <c r="BO30" s="692"/>
      <c r="BP30" s="692"/>
      <c r="BQ30" s="693"/>
      <c r="BR30" s="675" t="s">
        <v>305</v>
      </c>
      <c r="BS30" s="692"/>
      <c r="BT30" s="692"/>
      <c r="BU30" s="692"/>
      <c r="BV30" s="692"/>
      <c r="BW30" s="692"/>
      <c r="BX30" s="692"/>
      <c r="BY30" s="692"/>
      <c r="BZ30" s="692"/>
      <c r="CA30" s="692"/>
      <c r="CB30" s="693"/>
      <c r="CD30" s="644"/>
      <c r="CE30" s="645"/>
      <c r="CF30" s="619" t="s">
        <v>306</v>
      </c>
      <c r="CG30" s="620"/>
      <c r="CH30" s="620"/>
      <c r="CI30" s="620"/>
      <c r="CJ30" s="620"/>
      <c r="CK30" s="620"/>
      <c r="CL30" s="620"/>
      <c r="CM30" s="620"/>
      <c r="CN30" s="620"/>
      <c r="CO30" s="620"/>
      <c r="CP30" s="620"/>
      <c r="CQ30" s="621"/>
      <c r="CR30" s="622">
        <v>453491</v>
      </c>
      <c r="CS30" s="623"/>
      <c r="CT30" s="623"/>
      <c r="CU30" s="623"/>
      <c r="CV30" s="623"/>
      <c r="CW30" s="623"/>
      <c r="CX30" s="623"/>
      <c r="CY30" s="624"/>
      <c r="CZ30" s="625">
        <v>10.4</v>
      </c>
      <c r="DA30" s="634"/>
      <c r="DB30" s="634"/>
      <c r="DC30" s="635"/>
      <c r="DD30" s="628">
        <v>447030</v>
      </c>
      <c r="DE30" s="623"/>
      <c r="DF30" s="623"/>
      <c r="DG30" s="623"/>
      <c r="DH30" s="623"/>
      <c r="DI30" s="623"/>
      <c r="DJ30" s="623"/>
      <c r="DK30" s="624"/>
      <c r="DL30" s="628">
        <v>447030</v>
      </c>
      <c r="DM30" s="623"/>
      <c r="DN30" s="623"/>
      <c r="DO30" s="623"/>
      <c r="DP30" s="623"/>
      <c r="DQ30" s="623"/>
      <c r="DR30" s="623"/>
      <c r="DS30" s="623"/>
      <c r="DT30" s="623"/>
      <c r="DU30" s="623"/>
      <c r="DV30" s="624"/>
      <c r="DW30" s="625">
        <v>16.3</v>
      </c>
      <c r="DX30" s="634"/>
      <c r="DY30" s="634"/>
      <c r="DZ30" s="634"/>
      <c r="EA30" s="634"/>
      <c r="EB30" s="634"/>
      <c r="EC30" s="661"/>
    </row>
    <row r="31" spans="2:133" ht="11.25" customHeight="1" x14ac:dyDescent="0.15">
      <c r="B31" s="619" t="s">
        <v>307</v>
      </c>
      <c r="C31" s="620"/>
      <c r="D31" s="620"/>
      <c r="E31" s="620"/>
      <c r="F31" s="620"/>
      <c r="G31" s="620"/>
      <c r="H31" s="620"/>
      <c r="I31" s="620"/>
      <c r="J31" s="620"/>
      <c r="K31" s="620"/>
      <c r="L31" s="620"/>
      <c r="M31" s="620"/>
      <c r="N31" s="620"/>
      <c r="O31" s="620"/>
      <c r="P31" s="620"/>
      <c r="Q31" s="621"/>
      <c r="R31" s="622">
        <v>2567</v>
      </c>
      <c r="S31" s="623"/>
      <c r="T31" s="623"/>
      <c r="U31" s="623"/>
      <c r="V31" s="623"/>
      <c r="W31" s="623"/>
      <c r="X31" s="623"/>
      <c r="Y31" s="624"/>
      <c r="Z31" s="648">
        <v>0.1</v>
      </c>
      <c r="AA31" s="648"/>
      <c r="AB31" s="648"/>
      <c r="AC31" s="648"/>
      <c r="AD31" s="649" t="s">
        <v>129</v>
      </c>
      <c r="AE31" s="649"/>
      <c r="AF31" s="649"/>
      <c r="AG31" s="649"/>
      <c r="AH31" s="649"/>
      <c r="AI31" s="649"/>
      <c r="AJ31" s="649"/>
      <c r="AK31" s="649"/>
      <c r="AL31" s="625" t="s">
        <v>129</v>
      </c>
      <c r="AM31" s="626"/>
      <c r="AN31" s="626"/>
      <c r="AO31" s="650"/>
      <c r="AP31" s="687" t="s">
        <v>308</v>
      </c>
      <c r="AQ31" s="688"/>
      <c r="AR31" s="688"/>
      <c r="AS31" s="688"/>
      <c r="AT31" s="689" t="s">
        <v>309</v>
      </c>
      <c r="AU31" s="355"/>
      <c r="AV31" s="355"/>
      <c r="AW31" s="355"/>
      <c r="AX31" s="672" t="s">
        <v>187</v>
      </c>
      <c r="AY31" s="673"/>
      <c r="AZ31" s="673"/>
      <c r="BA31" s="673"/>
      <c r="BB31" s="673"/>
      <c r="BC31" s="673"/>
      <c r="BD31" s="673"/>
      <c r="BE31" s="673"/>
      <c r="BF31" s="674"/>
      <c r="BG31" s="683">
        <v>99.6</v>
      </c>
      <c r="BH31" s="684"/>
      <c r="BI31" s="684"/>
      <c r="BJ31" s="684"/>
      <c r="BK31" s="684"/>
      <c r="BL31" s="684"/>
      <c r="BM31" s="685">
        <v>96.7</v>
      </c>
      <c r="BN31" s="684"/>
      <c r="BO31" s="684"/>
      <c r="BP31" s="684"/>
      <c r="BQ31" s="686"/>
      <c r="BR31" s="683">
        <v>96.9</v>
      </c>
      <c r="BS31" s="684"/>
      <c r="BT31" s="684"/>
      <c r="BU31" s="684"/>
      <c r="BV31" s="684"/>
      <c r="BW31" s="684"/>
      <c r="BX31" s="685">
        <v>94.2</v>
      </c>
      <c r="BY31" s="684"/>
      <c r="BZ31" s="684"/>
      <c r="CA31" s="684"/>
      <c r="CB31" s="686"/>
      <c r="CD31" s="644"/>
      <c r="CE31" s="645"/>
      <c r="CF31" s="619" t="s">
        <v>310</v>
      </c>
      <c r="CG31" s="620"/>
      <c r="CH31" s="620"/>
      <c r="CI31" s="620"/>
      <c r="CJ31" s="620"/>
      <c r="CK31" s="620"/>
      <c r="CL31" s="620"/>
      <c r="CM31" s="620"/>
      <c r="CN31" s="620"/>
      <c r="CO31" s="620"/>
      <c r="CP31" s="620"/>
      <c r="CQ31" s="621"/>
      <c r="CR31" s="622">
        <v>12151</v>
      </c>
      <c r="CS31" s="632"/>
      <c r="CT31" s="632"/>
      <c r="CU31" s="632"/>
      <c r="CV31" s="632"/>
      <c r="CW31" s="632"/>
      <c r="CX31" s="632"/>
      <c r="CY31" s="633"/>
      <c r="CZ31" s="625">
        <v>0.3</v>
      </c>
      <c r="DA31" s="634"/>
      <c r="DB31" s="634"/>
      <c r="DC31" s="635"/>
      <c r="DD31" s="628">
        <v>11802</v>
      </c>
      <c r="DE31" s="632"/>
      <c r="DF31" s="632"/>
      <c r="DG31" s="632"/>
      <c r="DH31" s="632"/>
      <c r="DI31" s="632"/>
      <c r="DJ31" s="632"/>
      <c r="DK31" s="633"/>
      <c r="DL31" s="628">
        <v>11802</v>
      </c>
      <c r="DM31" s="632"/>
      <c r="DN31" s="632"/>
      <c r="DO31" s="632"/>
      <c r="DP31" s="632"/>
      <c r="DQ31" s="632"/>
      <c r="DR31" s="632"/>
      <c r="DS31" s="632"/>
      <c r="DT31" s="632"/>
      <c r="DU31" s="632"/>
      <c r="DV31" s="633"/>
      <c r="DW31" s="625">
        <v>0.4</v>
      </c>
      <c r="DX31" s="634"/>
      <c r="DY31" s="634"/>
      <c r="DZ31" s="634"/>
      <c r="EA31" s="634"/>
      <c r="EB31" s="634"/>
      <c r="EC31" s="661"/>
    </row>
    <row r="32" spans="2:133" ht="11.25" customHeight="1" x14ac:dyDescent="0.15">
      <c r="B32" s="619" t="s">
        <v>311</v>
      </c>
      <c r="C32" s="620"/>
      <c r="D32" s="620"/>
      <c r="E32" s="620"/>
      <c r="F32" s="620"/>
      <c r="G32" s="620"/>
      <c r="H32" s="620"/>
      <c r="I32" s="620"/>
      <c r="J32" s="620"/>
      <c r="K32" s="620"/>
      <c r="L32" s="620"/>
      <c r="M32" s="620"/>
      <c r="N32" s="620"/>
      <c r="O32" s="620"/>
      <c r="P32" s="620"/>
      <c r="Q32" s="621"/>
      <c r="R32" s="622">
        <v>641698</v>
      </c>
      <c r="S32" s="623"/>
      <c r="T32" s="623"/>
      <c r="U32" s="623"/>
      <c r="V32" s="623"/>
      <c r="W32" s="623"/>
      <c r="X32" s="623"/>
      <c r="Y32" s="624"/>
      <c r="Z32" s="648">
        <v>14.1</v>
      </c>
      <c r="AA32" s="648"/>
      <c r="AB32" s="648"/>
      <c r="AC32" s="648"/>
      <c r="AD32" s="649" t="s">
        <v>129</v>
      </c>
      <c r="AE32" s="649"/>
      <c r="AF32" s="649"/>
      <c r="AG32" s="649"/>
      <c r="AH32" s="649"/>
      <c r="AI32" s="649"/>
      <c r="AJ32" s="649"/>
      <c r="AK32" s="649"/>
      <c r="AL32" s="625" t="s">
        <v>129</v>
      </c>
      <c r="AM32" s="626"/>
      <c r="AN32" s="626"/>
      <c r="AO32" s="650"/>
      <c r="AP32" s="662"/>
      <c r="AQ32" s="663"/>
      <c r="AR32" s="663"/>
      <c r="AS32" s="663"/>
      <c r="AT32" s="690"/>
      <c r="AU32" s="211" t="s">
        <v>312</v>
      </c>
      <c r="AX32" s="619" t="s">
        <v>313</v>
      </c>
      <c r="AY32" s="620"/>
      <c r="AZ32" s="620"/>
      <c r="BA32" s="620"/>
      <c r="BB32" s="620"/>
      <c r="BC32" s="620"/>
      <c r="BD32" s="620"/>
      <c r="BE32" s="620"/>
      <c r="BF32" s="621"/>
      <c r="BG32" s="682">
        <v>99.6</v>
      </c>
      <c r="BH32" s="632"/>
      <c r="BI32" s="632"/>
      <c r="BJ32" s="632"/>
      <c r="BK32" s="632"/>
      <c r="BL32" s="632"/>
      <c r="BM32" s="626">
        <v>97</v>
      </c>
      <c r="BN32" s="632"/>
      <c r="BO32" s="632"/>
      <c r="BP32" s="632"/>
      <c r="BQ32" s="659"/>
      <c r="BR32" s="682">
        <v>98.8</v>
      </c>
      <c r="BS32" s="632"/>
      <c r="BT32" s="632"/>
      <c r="BU32" s="632"/>
      <c r="BV32" s="632"/>
      <c r="BW32" s="632"/>
      <c r="BX32" s="626">
        <v>96.5</v>
      </c>
      <c r="BY32" s="632"/>
      <c r="BZ32" s="632"/>
      <c r="CA32" s="632"/>
      <c r="CB32" s="659"/>
      <c r="CD32" s="646"/>
      <c r="CE32" s="647"/>
      <c r="CF32" s="619" t="s">
        <v>314</v>
      </c>
      <c r="CG32" s="620"/>
      <c r="CH32" s="620"/>
      <c r="CI32" s="620"/>
      <c r="CJ32" s="620"/>
      <c r="CK32" s="620"/>
      <c r="CL32" s="620"/>
      <c r="CM32" s="620"/>
      <c r="CN32" s="620"/>
      <c r="CO32" s="620"/>
      <c r="CP32" s="620"/>
      <c r="CQ32" s="621"/>
      <c r="CR32" s="622" t="s">
        <v>129</v>
      </c>
      <c r="CS32" s="623"/>
      <c r="CT32" s="623"/>
      <c r="CU32" s="623"/>
      <c r="CV32" s="623"/>
      <c r="CW32" s="623"/>
      <c r="CX32" s="623"/>
      <c r="CY32" s="624"/>
      <c r="CZ32" s="625" t="s">
        <v>129</v>
      </c>
      <c r="DA32" s="634"/>
      <c r="DB32" s="634"/>
      <c r="DC32" s="635"/>
      <c r="DD32" s="628" t="s">
        <v>129</v>
      </c>
      <c r="DE32" s="623"/>
      <c r="DF32" s="623"/>
      <c r="DG32" s="623"/>
      <c r="DH32" s="623"/>
      <c r="DI32" s="623"/>
      <c r="DJ32" s="623"/>
      <c r="DK32" s="624"/>
      <c r="DL32" s="628" t="s">
        <v>129</v>
      </c>
      <c r="DM32" s="623"/>
      <c r="DN32" s="623"/>
      <c r="DO32" s="623"/>
      <c r="DP32" s="623"/>
      <c r="DQ32" s="623"/>
      <c r="DR32" s="623"/>
      <c r="DS32" s="623"/>
      <c r="DT32" s="623"/>
      <c r="DU32" s="623"/>
      <c r="DV32" s="624"/>
      <c r="DW32" s="625" t="s">
        <v>129</v>
      </c>
      <c r="DX32" s="634"/>
      <c r="DY32" s="634"/>
      <c r="DZ32" s="634"/>
      <c r="EA32" s="634"/>
      <c r="EB32" s="634"/>
      <c r="EC32" s="661"/>
    </row>
    <row r="33" spans="2:133" ht="11.25" customHeight="1" x14ac:dyDescent="0.15">
      <c r="B33" s="679" t="s">
        <v>315</v>
      </c>
      <c r="C33" s="680"/>
      <c r="D33" s="680"/>
      <c r="E33" s="680"/>
      <c r="F33" s="680"/>
      <c r="G33" s="680"/>
      <c r="H33" s="680"/>
      <c r="I33" s="680"/>
      <c r="J33" s="680"/>
      <c r="K33" s="680"/>
      <c r="L33" s="680"/>
      <c r="M33" s="680"/>
      <c r="N33" s="680"/>
      <c r="O33" s="680"/>
      <c r="P33" s="680"/>
      <c r="Q33" s="681"/>
      <c r="R33" s="622" t="s">
        <v>129</v>
      </c>
      <c r="S33" s="623"/>
      <c r="T33" s="623"/>
      <c r="U33" s="623"/>
      <c r="V33" s="623"/>
      <c r="W33" s="623"/>
      <c r="X33" s="623"/>
      <c r="Y33" s="624"/>
      <c r="Z33" s="648" t="s">
        <v>129</v>
      </c>
      <c r="AA33" s="648"/>
      <c r="AB33" s="648"/>
      <c r="AC33" s="648"/>
      <c r="AD33" s="649" t="s">
        <v>129</v>
      </c>
      <c r="AE33" s="649"/>
      <c r="AF33" s="649"/>
      <c r="AG33" s="649"/>
      <c r="AH33" s="649"/>
      <c r="AI33" s="649"/>
      <c r="AJ33" s="649"/>
      <c r="AK33" s="649"/>
      <c r="AL33" s="625" t="s">
        <v>129</v>
      </c>
      <c r="AM33" s="626"/>
      <c r="AN33" s="626"/>
      <c r="AO33" s="650"/>
      <c r="AP33" s="664"/>
      <c r="AQ33" s="665"/>
      <c r="AR33" s="665"/>
      <c r="AS33" s="665"/>
      <c r="AT33" s="691"/>
      <c r="AU33" s="356"/>
      <c r="AV33" s="356"/>
      <c r="AW33" s="356"/>
      <c r="AX33" s="599" t="s">
        <v>316</v>
      </c>
      <c r="AY33" s="600"/>
      <c r="AZ33" s="600"/>
      <c r="BA33" s="600"/>
      <c r="BB33" s="600"/>
      <c r="BC33" s="600"/>
      <c r="BD33" s="600"/>
      <c r="BE33" s="600"/>
      <c r="BF33" s="601"/>
      <c r="BG33" s="678">
        <v>99.5</v>
      </c>
      <c r="BH33" s="603"/>
      <c r="BI33" s="603"/>
      <c r="BJ33" s="603"/>
      <c r="BK33" s="603"/>
      <c r="BL33" s="603"/>
      <c r="BM33" s="640">
        <v>96</v>
      </c>
      <c r="BN33" s="603"/>
      <c r="BO33" s="603"/>
      <c r="BP33" s="603"/>
      <c r="BQ33" s="651"/>
      <c r="BR33" s="678">
        <v>95.3</v>
      </c>
      <c r="BS33" s="603"/>
      <c r="BT33" s="603"/>
      <c r="BU33" s="603"/>
      <c r="BV33" s="603"/>
      <c r="BW33" s="603"/>
      <c r="BX33" s="640">
        <v>92.1</v>
      </c>
      <c r="BY33" s="603"/>
      <c r="BZ33" s="603"/>
      <c r="CA33" s="603"/>
      <c r="CB33" s="651"/>
      <c r="CD33" s="619" t="s">
        <v>317</v>
      </c>
      <c r="CE33" s="620"/>
      <c r="CF33" s="620"/>
      <c r="CG33" s="620"/>
      <c r="CH33" s="620"/>
      <c r="CI33" s="620"/>
      <c r="CJ33" s="620"/>
      <c r="CK33" s="620"/>
      <c r="CL33" s="620"/>
      <c r="CM33" s="620"/>
      <c r="CN33" s="620"/>
      <c r="CO33" s="620"/>
      <c r="CP33" s="620"/>
      <c r="CQ33" s="621"/>
      <c r="CR33" s="622">
        <v>2008708</v>
      </c>
      <c r="CS33" s="632"/>
      <c r="CT33" s="632"/>
      <c r="CU33" s="632"/>
      <c r="CV33" s="632"/>
      <c r="CW33" s="632"/>
      <c r="CX33" s="632"/>
      <c r="CY33" s="633"/>
      <c r="CZ33" s="625">
        <v>46</v>
      </c>
      <c r="DA33" s="634"/>
      <c r="DB33" s="634"/>
      <c r="DC33" s="635"/>
      <c r="DD33" s="628">
        <v>1540358</v>
      </c>
      <c r="DE33" s="632"/>
      <c r="DF33" s="632"/>
      <c r="DG33" s="632"/>
      <c r="DH33" s="632"/>
      <c r="DI33" s="632"/>
      <c r="DJ33" s="632"/>
      <c r="DK33" s="633"/>
      <c r="DL33" s="628">
        <v>948005</v>
      </c>
      <c r="DM33" s="632"/>
      <c r="DN33" s="632"/>
      <c r="DO33" s="632"/>
      <c r="DP33" s="632"/>
      <c r="DQ33" s="632"/>
      <c r="DR33" s="632"/>
      <c r="DS33" s="632"/>
      <c r="DT33" s="632"/>
      <c r="DU33" s="632"/>
      <c r="DV33" s="633"/>
      <c r="DW33" s="625">
        <v>34.5</v>
      </c>
      <c r="DX33" s="634"/>
      <c r="DY33" s="634"/>
      <c r="DZ33" s="634"/>
      <c r="EA33" s="634"/>
      <c r="EB33" s="634"/>
      <c r="EC33" s="661"/>
    </row>
    <row r="34" spans="2:133" ht="11.25" customHeight="1" x14ac:dyDescent="0.15">
      <c r="B34" s="619" t="s">
        <v>318</v>
      </c>
      <c r="C34" s="620"/>
      <c r="D34" s="620"/>
      <c r="E34" s="620"/>
      <c r="F34" s="620"/>
      <c r="G34" s="620"/>
      <c r="H34" s="620"/>
      <c r="I34" s="620"/>
      <c r="J34" s="620"/>
      <c r="K34" s="620"/>
      <c r="L34" s="620"/>
      <c r="M34" s="620"/>
      <c r="N34" s="620"/>
      <c r="O34" s="620"/>
      <c r="P34" s="620"/>
      <c r="Q34" s="621"/>
      <c r="R34" s="622">
        <v>190785</v>
      </c>
      <c r="S34" s="623"/>
      <c r="T34" s="623"/>
      <c r="U34" s="623"/>
      <c r="V34" s="623"/>
      <c r="W34" s="623"/>
      <c r="X34" s="623"/>
      <c r="Y34" s="624"/>
      <c r="Z34" s="648">
        <v>4.2</v>
      </c>
      <c r="AA34" s="648"/>
      <c r="AB34" s="648"/>
      <c r="AC34" s="648"/>
      <c r="AD34" s="649" t="s">
        <v>129</v>
      </c>
      <c r="AE34" s="649"/>
      <c r="AF34" s="649"/>
      <c r="AG34" s="649"/>
      <c r="AH34" s="649"/>
      <c r="AI34" s="649"/>
      <c r="AJ34" s="649"/>
      <c r="AK34" s="649"/>
      <c r="AL34" s="625" t="s">
        <v>129</v>
      </c>
      <c r="AM34" s="626"/>
      <c r="AN34" s="626"/>
      <c r="AO34" s="650"/>
      <c r="AP34" s="214"/>
      <c r="AQ34" s="215"/>
      <c r="AS34" s="355"/>
      <c r="AT34" s="355"/>
      <c r="AU34" s="355"/>
      <c r="AV34" s="355"/>
      <c r="AW34" s="355"/>
      <c r="AX34" s="355"/>
      <c r="AY34" s="355"/>
      <c r="AZ34" s="355"/>
      <c r="BA34" s="355"/>
      <c r="BB34" s="355"/>
      <c r="BC34" s="355"/>
      <c r="BD34" s="355"/>
      <c r="BE34" s="355"/>
      <c r="BF34" s="355"/>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19" t="s">
        <v>319</v>
      </c>
      <c r="CE34" s="620"/>
      <c r="CF34" s="620"/>
      <c r="CG34" s="620"/>
      <c r="CH34" s="620"/>
      <c r="CI34" s="620"/>
      <c r="CJ34" s="620"/>
      <c r="CK34" s="620"/>
      <c r="CL34" s="620"/>
      <c r="CM34" s="620"/>
      <c r="CN34" s="620"/>
      <c r="CO34" s="620"/>
      <c r="CP34" s="620"/>
      <c r="CQ34" s="621"/>
      <c r="CR34" s="622">
        <v>601137</v>
      </c>
      <c r="CS34" s="623"/>
      <c r="CT34" s="623"/>
      <c r="CU34" s="623"/>
      <c r="CV34" s="623"/>
      <c r="CW34" s="623"/>
      <c r="CX34" s="623"/>
      <c r="CY34" s="624"/>
      <c r="CZ34" s="625">
        <v>13.8</v>
      </c>
      <c r="DA34" s="634"/>
      <c r="DB34" s="634"/>
      <c r="DC34" s="635"/>
      <c r="DD34" s="628">
        <v>410602</v>
      </c>
      <c r="DE34" s="623"/>
      <c r="DF34" s="623"/>
      <c r="DG34" s="623"/>
      <c r="DH34" s="623"/>
      <c r="DI34" s="623"/>
      <c r="DJ34" s="623"/>
      <c r="DK34" s="624"/>
      <c r="DL34" s="628">
        <v>293772</v>
      </c>
      <c r="DM34" s="623"/>
      <c r="DN34" s="623"/>
      <c r="DO34" s="623"/>
      <c r="DP34" s="623"/>
      <c r="DQ34" s="623"/>
      <c r="DR34" s="623"/>
      <c r="DS34" s="623"/>
      <c r="DT34" s="623"/>
      <c r="DU34" s="623"/>
      <c r="DV34" s="624"/>
      <c r="DW34" s="625">
        <v>10.7</v>
      </c>
      <c r="DX34" s="634"/>
      <c r="DY34" s="634"/>
      <c r="DZ34" s="634"/>
      <c r="EA34" s="634"/>
      <c r="EB34" s="634"/>
      <c r="EC34" s="661"/>
    </row>
    <row r="35" spans="2:133" ht="11.25" customHeight="1" x14ac:dyDescent="0.15">
      <c r="B35" s="619" t="s">
        <v>320</v>
      </c>
      <c r="C35" s="620"/>
      <c r="D35" s="620"/>
      <c r="E35" s="620"/>
      <c r="F35" s="620"/>
      <c r="G35" s="620"/>
      <c r="H35" s="620"/>
      <c r="I35" s="620"/>
      <c r="J35" s="620"/>
      <c r="K35" s="620"/>
      <c r="L35" s="620"/>
      <c r="M35" s="620"/>
      <c r="N35" s="620"/>
      <c r="O35" s="620"/>
      <c r="P35" s="620"/>
      <c r="Q35" s="621"/>
      <c r="R35" s="622">
        <v>27999</v>
      </c>
      <c r="S35" s="623"/>
      <c r="T35" s="623"/>
      <c r="U35" s="623"/>
      <c r="V35" s="623"/>
      <c r="W35" s="623"/>
      <c r="X35" s="623"/>
      <c r="Y35" s="624"/>
      <c r="Z35" s="648">
        <v>0.6</v>
      </c>
      <c r="AA35" s="648"/>
      <c r="AB35" s="648"/>
      <c r="AC35" s="648"/>
      <c r="AD35" s="649">
        <v>8741</v>
      </c>
      <c r="AE35" s="649"/>
      <c r="AF35" s="649"/>
      <c r="AG35" s="649"/>
      <c r="AH35" s="649"/>
      <c r="AI35" s="649"/>
      <c r="AJ35" s="649"/>
      <c r="AK35" s="649"/>
      <c r="AL35" s="625">
        <v>0.3</v>
      </c>
      <c r="AM35" s="626"/>
      <c r="AN35" s="626"/>
      <c r="AO35" s="650"/>
      <c r="AP35" s="216"/>
      <c r="AQ35" s="675" t="s">
        <v>321</v>
      </c>
      <c r="AR35" s="676"/>
      <c r="AS35" s="676"/>
      <c r="AT35" s="676"/>
      <c r="AU35" s="676"/>
      <c r="AV35" s="676"/>
      <c r="AW35" s="676"/>
      <c r="AX35" s="676"/>
      <c r="AY35" s="676"/>
      <c r="AZ35" s="676"/>
      <c r="BA35" s="676"/>
      <c r="BB35" s="676"/>
      <c r="BC35" s="676"/>
      <c r="BD35" s="676"/>
      <c r="BE35" s="676"/>
      <c r="BF35" s="677"/>
      <c r="BG35" s="675" t="s">
        <v>322</v>
      </c>
      <c r="BH35" s="676"/>
      <c r="BI35" s="676"/>
      <c r="BJ35" s="676"/>
      <c r="BK35" s="676"/>
      <c r="BL35" s="676"/>
      <c r="BM35" s="676"/>
      <c r="BN35" s="676"/>
      <c r="BO35" s="676"/>
      <c r="BP35" s="676"/>
      <c r="BQ35" s="676"/>
      <c r="BR35" s="676"/>
      <c r="BS35" s="676"/>
      <c r="BT35" s="676"/>
      <c r="BU35" s="676"/>
      <c r="BV35" s="676"/>
      <c r="BW35" s="676"/>
      <c r="BX35" s="676"/>
      <c r="BY35" s="676"/>
      <c r="BZ35" s="676"/>
      <c r="CA35" s="676"/>
      <c r="CB35" s="677"/>
      <c r="CD35" s="619" t="s">
        <v>323</v>
      </c>
      <c r="CE35" s="620"/>
      <c r="CF35" s="620"/>
      <c r="CG35" s="620"/>
      <c r="CH35" s="620"/>
      <c r="CI35" s="620"/>
      <c r="CJ35" s="620"/>
      <c r="CK35" s="620"/>
      <c r="CL35" s="620"/>
      <c r="CM35" s="620"/>
      <c r="CN35" s="620"/>
      <c r="CO35" s="620"/>
      <c r="CP35" s="620"/>
      <c r="CQ35" s="621"/>
      <c r="CR35" s="622">
        <v>41557</v>
      </c>
      <c r="CS35" s="632"/>
      <c r="CT35" s="632"/>
      <c r="CU35" s="632"/>
      <c r="CV35" s="632"/>
      <c r="CW35" s="632"/>
      <c r="CX35" s="632"/>
      <c r="CY35" s="633"/>
      <c r="CZ35" s="625">
        <v>1</v>
      </c>
      <c r="DA35" s="634"/>
      <c r="DB35" s="634"/>
      <c r="DC35" s="635"/>
      <c r="DD35" s="628">
        <v>23883</v>
      </c>
      <c r="DE35" s="632"/>
      <c r="DF35" s="632"/>
      <c r="DG35" s="632"/>
      <c r="DH35" s="632"/>
      <c r="DI35" s="632"/>
      <c r="DJ35" s="632"/>
      <c r="DK35" s="633"/>
      <c r="DL35" s="628">
        <v>13683</v>
      </c>
      <c r="DM35" s="632"/>
      <c r="DN35" s="632"/>
      <c r="DO35" s="632"/>
      <c r="DP35" s="632"/>
      <c r="DQ35" s="632"/>
      <c r="DR35" s="632"/>
      <c r="DS35" s="632"/>
      <c r="DT35" s="632"/>
      <c r="DU35" s="632"/>
      <c r="DV35" s="633"/>
      <c r="DW35" s="625">
        <v>0.5</v>
      </c>
      <c r="DX35" s="634"/>
      <c r="DY35" s="634"/>
      <c r="DZ35" s="634"/>
      <c r="EA35" s="634"/>
      <c r="EB35" s="634"/>
      <c r="EC35" s="661"/>
    </row>
    <row r="36" spans="2:133" ht="11.25" customHeight="1" x14ac:dyDescent="0.15">
      <c r="B36" s="619" t="s">
        <v>324</v>
      </c>
      <c r="C36" s="620"/>
      <c r="D36" s="620"/>
      <c r="E36" s="620"/>
      <c r="F36" s="620"/>
      <c r="G36" s="620"/>
      <c r="H36" s="620"/>
      <c r="I36" s="620"/>
      <c r="J36" s="620"/>
      <c r="K36" s="620"/>
      <c r="L36" s="620"/>
      <c r="M36" s="620"/>
      <c r="N36" s="620"/>
      <c r="O36" s="620"/>
      <c r="P36" s="620"/>
      <c r="Q36" s="621"/>
      <c r="R36" s="622">
        <v>27479</v>
      </c>
      <c r="S36" s="623"/>
      <c r="T36" s="623"/>
      <c r="U36" s="623"/>
      <c r="V36" s="623"/>
      <c r="W36" s="623"/>
      <c r="X36" s="623"/>
      <c r="Y36" s="624"/>
      <c r="Z36" s="648">
        <v>0.6</v>
      </c>
      <c r="AA36" s="648"/>
      <c r="AB36" s="648"/>
      <c r="AC36" s="648"/>
      <c r="AD36" s="649" t="s">
        <v>129</v>
      </c>
      <c r="AE36" s="649"/>
      <c r="AF36" s="649"/>
      <c r="AG36" s="649"/>
      <c r="AH36" s="649"/>
      <c r="AI36" s="649"/>
      <c r="AJ36" s="649"/>
      <c r="AK36" s="649"/>
      <c r="AL36" s="625" t="s">
        <v>129</v>
      </c>
      <c r="AM36" s="626"/>
      <c r="AN36" s="626"/>
      <c r="AO36" s="650"/>
      <c r="AP36" s="216"/>
      <c r="AQ36" s="666" t="s">
        <v>325</v>
      </c>
      <c r="AR36" s="667"/>
      <c r="AS36" s="667"/>
      <c r="AT36" s="667"/>
      <c r="AU36" s="667"/>
      <c r="AV36" s="667"/>
      <c r="AW36" s="667"/>
      <c r="AX36" s="667"/>
      <c r="AY36" s="668"/>
      <c r="AZ36" s="669">
        <v>435032</v>
      </c>
      <c r="BA36" s="670"/>
      <c r="BB36" s="670"/>
      <c r="BC36" s="670"/>
      <c r="BD36" s="670"/>
      <c r="BE36" s="670"/>
      <c r="BF36" s="671"/>
      <c r="BG36" s="672" t="s">
        <v>326</v>
      </c>
      <c r="BH36" s="673"/>
      <c r="BI36" s="673"/>
      <c r="BJ36" s="673"/>
      <c r="BK36" s="673"/>
      <c r="BL36" s="673"/>
      <c r="BM36" s="673"/>
      <c r="BN36" s="673"/>
      <c r="BO36" s="673"/>
      <c r="BP36" s="673"/>
      <c r="BQ36" s="673"/>
      <c r="BR36" s="673"/>
      <c r="BS36" s="673"/>
      <c r="BT36" s="673"/>
      <c r="BU36" s="674"/>
      <c r="BV36" s="669">
        <v>6872</v>
      </c>
      <c r="BW36" s="670"/>
      <c r="BX36" s="670"/>
      <c r="BY36" s="670"/>
      <c r="BZ36" s="670"/>
      <c r="CA36" s="670"/>
      <c r="CB36" s="671"/>
      <c r="CD36" s="619" t="s">
        <v>327</v>
      </c>
      <c r="CE36" s="620"/>
      <c r="CF36" s="620"/>
      <c r="CG36" s="620"/>
      <c r="CH36" s="620"/>
      <c r="CI36" s="620"/>
      <c r="CJ36" s="620"/>
      <c r="CK36" s="620"/>
      <c r="CL36" s="620"/>
      <c r="CM36" s="620"/>
      <c r="CN36" s="620"/>
      <c r="CO36" s="620"/>
      <c r="CP36" s="620"/>
      <c r="CQ36" s="621"/>
      <c r="CR36" s="622">
        <v>826444</v>
      </c>
      <c r="CS36" s="623"/>
      <c r="CT36" s="623"/>
      <c r="CU36" s="623"/>
      <c r="CV36" s="623"/>
      <c r="CW36" s="623"/>
      <c r="CX36" s="623"/>
      <c r="CY36" s="624"/>
      <c r="CZ36" s="625">
        <v>18.899999999999999</v>
      </c>
      <c r="DA36" s="634"/>
      <c r="DB36" s="634"/>
      <c r="DC36" s="635"/>
      <c r="DD36" s="628">
        <v>669089</v>
      </c>
      <c r="DE36" s="623"/>
      <c r="DF36" s="623"/>
      <c r="DG36" s="623"/>
      <c r="DH36" s="623"/>
      <c r="DI36" s="623"/>
      <c r="DJ36" s="623"/>
      <c r="DK36" s="624"/>
      <c r="DL36" s="628">
        <v>460305</v>
      </c>
      <c r="DM36" s="623"/>
      <c r="DN36" s="623"/>
      <c r="DO36" s="623"/>
      <c r="DP36" s="623"/>
      <c r="DQ36" s="623"/>
      <c r="DR36" s="623"/>
      <c r="DS36" s="623"/>
      <c r="DT36" s="623"/>
      <c r="DU36" s="623"/>
      <c r="DV36" s="624"/>
      <c r="DW36" s="625">
        <v>16.7</v>
      </c>
      <c r="DX36" s="634"/>
      <c r="DY36" s="634"/>
      <c r="DZ36" s="634"/>
      <c r="EA36" s="634"/>
      <c r="EB36" s="634"/>
      <c r="EC36" s="661"/>
    </row>
    <row r="37" spans="2:133" ht="11.25" customHeight="1" x14ac:dyDescent="0.15">
      <c r="B37" s="619" t="s">
        <v>328</v>
      </c>
      <c r="C37" s="620"/>
      <c r="D37" s="620"/>
      <c r="E37" s="620"/>
      <c r="F37" s="620"/>
      <c r="G37" s="620"/>
      <c r="H37" s="620"/>
      <c r="I37" s="620"/>
      <c r="J37" s="620"/>
      <c r="K37" s="620"/>
      <c r="L37" s="620"/>
      <c r="M37" s="620"/>
      <c r="N37" s="620"/>
      <c r="O37" s="620"/>
      <c r="P37" s="620"/>
      <c r="Q37" s="621"/>
      <c r="R37" s="622">
        <v>113621</v>
      </c>
      <c r="S37" s="623"/>
      <c r="T37" s="623"/>
      <c r="U37" s="623"/>
      <c r="V37" s="623"/>
      <c r="W37" s="623"/>
      <c r="X37" s="623"/>
      <c r="Y37" s="624"/>
      <c r="Z37" s="648">
        <v>2.5</v>
      </c>
      <c r="AA37" s="648"/>
      <c r="AB37" s="648"/>
      <c r="AC37" s="648"/>
      <c r="AD37" s="649" t="s">
        <v>129</v>
      </c>
      <c r="AE37" s="649"/>
      <c r="AF37" s="649"/>
      <c r="AG37" s="649"/>
      <c r="AH37" s="649"/>
      <c r="AI37" s="649"/>
      <c r="AJ37" s="649"/>
      <c r="AK37" s="649"/>
      <c r="AL37" s="625" t="s">
        <v>129</v>
      </c>
      <c r="AM37" s="626"/>
      <c r="AN37" s="626"/>
      <c r="AO37" s="650"/>
      <c r="AQ37" s="656" t="s">
        <v>329</v>
      </c>
      <c r="AR37" s="657"/>
      <c r="AS37" s="657"/>
      <c r="AT37" s="657"/>
      <c r="AU37" s="657"/>
      <c r="AV37" s="657"/>
      <c r="AW37" s="657"/>
      <c r="AX37" s="657"/>
      <c r="AY37" s="658"/>
      <c r="AZ37" s="622">
        <v>168430</v>
      </c>
      <c r="BA37" s="623"/>
      <c r="BB37" s="623"/>
      <c r="BC37" s="623"/>
      <c r="BD37" s="632"/>
      <c r="BE37" s="632"/>
      <c r="BF37" s="659"/>
      <c r="BG37" s="619" t="s">
        <v>330</v>
      </c>
      <c r="BH37" s="620"/>
      <c r="BI37" s="620"/>
      <c r="BJ37" s="620"/>
      <c r="BK37" s="620"/>
      <c r="BL37" s="620"/>
      <c r="BM37" s="620"/>
      <c r="BN37" s="620"/>
      <c r="BO37" s="620"/>
      <c r="BP37" s="620"/>
      <c r="BQ37" s="620"/>
      <c r="BR37" s="620"/>
      <c r="BS37" s="620"/>
      <c r="BT37" s="620"/>
      <c r="BU37" s="621"/>
      <c r="BV37" s="622">
        <v>5176</v>
      </c>
      <c r="BW37" s="623"/>
      <c r="BX37" s="623"/>
      <c r="BY37" s="623"/>
      <c r="BZ37" s="623"/>
      <c r="CA37" s="623"/>
      <c r="CB37" s="660"/>
      <c r="CD37" s="619" t="s">
        <v>331</v>
      </c>
      <c r="CE37" s="620"/>
      <c r="CF37" s="620"/>
      <c r="CG37" s="620"/>
      <c r="CH37" s="620"/>
      <c r="CI37" s="620"/>
      <c r="CJ37" s="620"/>
      <c r="CK37" s="620"/>
      <c r="CL37" s="620"/>
      <c r="CM37" s="620"/>
      <c r="CN37" s="620"/>
      <c r="CO37" s="620"/>
      <c r="CP37" s="620"/>
      <c r="CQ37" s="621"/>
      <c r="CR37" s="622">
        <v>280238</v>
      </c>
      <c r="CS37" s="632"/>
      <c r="CT37" s="632"/>
      <c r="CU37" s="632"/>
      <c r="CV37" s="632"/>
      <c r="CW37" s="632"/>
      <c r="CX37" s="632"/>
      <c r="CY37" s="633"/>
      <c r="CZ37" s="625">
        <v>6.4</v>
      </c>
      <c r="DA37" s="634"/>
      <c r="DB37" s="634"/>
      <c r="DC37" s="635"/>
      <c r="DD37" s="628">
        <v>252038</v>
      </c>
      <c r="DE37" s="632"/>
      <c r="DF37" s="632"/>
      <c r="DG37" s="632"/>
      <c r="DH37" s="632"/>
      <c r="DI37" s="632"/>
      <c r="DJ37" s="632"/>
      <c r="DK37" s="633"/>
      <c r="DL37" s="628">
        <v>212250</v>
      </c>
      <c r="DM37" s="632"/>
      <c r="DN37" s="632"/>
      <c r="DO37" s="632"/>
      <c r="DP37" s="632"/>
      <c r="DQ37" s="632"/>
      <c r="DR37" s="632"/>
      <c r="DS37" s="632"/>
      <c r="DT37" s="632"/>
      <c r="DU37" s="632"/>
      <c r="DV37" s="633"/>
      <c r="DW37" s="625">
        <v>7.7</v>
      </c>
      <c r="DX37" s="634"/>
      <c r="DY37" s="634"/>
      <c r="DZ37" s="634"/>
      <c r="EA37" s="634"/>
      <c r="EB37" s="634"/>
      <c r="EC37" s="661"/>
    </row>
    <row r="38" spans="2:133" ht="11.25" customHeight="1" x14ac:dyDescent="0.15">
      <c r="B38" s="619" t="s">
        <v>332</v>
      </c>
      <c r="C38" s="620"/>
      <c r="D38" s="620"/>
      <c r="E38" s="620"/>
      <c r="F38" s="620"/>
      <c r="G38" s="620"/>
      <c r="H38" s="620"/>
      <c r="I38" s="620"/>
      <c r="J38" s="620"/>
      <c r="K38" s="620"/>
      <c r="L38" s="620"/>
      <c r="M38" s="620"/>
      <c r="N38" s="620"/>
      <c r="O38" s="620"/>
      <c r="P38" s="620"/>
      <c r="Q38" s="621"/>
      <c r="R38" s="622">
        <v>140909</v>
      </c>
      <c r="S38" s="623"/>
      <c r="T38" s="623"/>
      <c r="U38" s="623"/>
      <c r="V38" s="623"/>
      <c r="W38" s="623"/>
      <c r="X38" s="623"/>
      <c r="Y38" s="624"/>
      <c r="Z38" s="648">
        <v>3.1</v>
      </c>
      <c r="AA38" s="648"/>
      <c r="AB38" s="648"/>
      <c r="AC38" s="648"/>
      <c r="AD38" s="649" t="s">
        <v>129</v>
      </c>
      <c r="AE38" s="649"/>
      <c r="AF38" s="649"/>
      <c r="AG38" s="649"/>
      <c r="AH38" s="649"/>
      <c r="AI38" s="649"/>
      <c r="AJ38" s="649"/>
      <c r="AK38" s="649"/>
      <c r="AL38" s="625" t="s">
        <v>129</v>
      </c>
      <c r="AM38" s="626"/>
      <c r="AN38" s="626"/>
      <c r="AO38" s="650"/>
      <c r="AQ38" s="656" t="s">
        <v>333</v>
      </c>
      <c r="AR38" s="657"/>
      <c r="AS38" s="657"/>
      <c r="AT38" s="657"/>
      <c r="AU38" s="657"/>
      <c r="AV38" s="657"/>
      <c r="AW38" s="657"/>
      <c r="AX38" s="657"/>
      <c r="AY38" s="658"/>
      <c r="AZ38" s="622">
        <v>38626</v>
      </c>
      <c r="BA38" s="623"/>
      <c r="BB38" s="623"/>
      <c r="BC38" s="623"/>
      <c r="BD38" s="632"/>
      <c r="BE38" s="632"/>
      <c r="BF38" s="659"/>
      <c r="BG38" s="619" t="s">
        <v>334</v>
      </c>
      <c r="BH38" s="620"/>
      <c r="BI38" s="620"/>
      <c r="BJ38" s="620"/>
      <c r="BK38" s="620"/>
      <c r="BL38" s="620"/>
      <c r="BM38" s="620"/>
      <c r="BN38" s="620"/>
      <c r="BO38" s="620"/>
      <c r="BP38" s="620"/>
      <c r="BQ38" s="620"/>
      <c r="BR38" s="620"/>
      <c r="BS38" s="620"/>
      <c r="BT38" s="620"/>
      <c r="BU38" s="621"/>
      <c r="BV38" s="622">
        <v>534</v>
      </c>
      <c r="BW38" s="623"/>
      <c r="BX38" s="623"/>
      <c r="BY38" s="623"/>
      <c r="BZ38" s="623"/>
      <c r="CA38" s="623"/>
      <c r="CB38" s="660"/>
      <c r="CD38" s="619" t="s">
        <v>335</v>
      </c>
      <c r="CE38" s="620"/>
      <c r="CF38" s="620"/>
      <c r="CG38" s="620"/>
      <c r="CH38" s="620"/>
      <c r="CI38" s="620"/>
      <c r="CJ38" s="620"/>
      <c r="CK38" s="620"/>
      <c r="CL38" s="620"/>
      <c r="CM38" s="620"/>
      <c r="CN38" s="620"/>
      <c r="CO38" s="620"/>
      <c r="CP38" s="620"/>
      <c r="CQ38" s="621"/>
      <c r="CR38" s="622">
        <v>227976</v>
      </c>
      <c r="CS38" s="623"/>
      <c r="CT38" s="623"/>
      <c r="CU38" s="623"/>
      <c r="CV38" s="623"/>
      <c r="CW38" s="623"/>
      <c r="CX38" s="623"/>
      <c r="CY38" s="624"/>
      <c r="CZ38" s="625">
        <v>5.2</v>
      </c>
      <c r="DA38" s="634"/>
      <c r="DB38" s="634"/>
      <c r="DC38" s="635"/>
      <c r="DD38" s="628">
        <v>200360</v>
      </c>
      <c r="DE38" s="623"/>
      <c r="DF38" s="623"/>
      <c r="DG38" s="623"/>
      <c r="DH38" s="623"/>
      <c r="DI38" s="623"/>
      <c r="DJ38" s="623"/>
      <c r="DK38" s="624"/>
      <c r="DL38" s="628">
        <v>180245</v>
      </c>
      <c r="DM38" s="623"/>
      <c r="DN38" s="623"/>
      <c r="DO38" s="623"/>
      <c r="DP38" s="623"/>
      <c r="DQ38" s="623"/>
      <c r="DR38" s="623"/>
      <c r="DS38" s="623"/>
      <c r="DT38" s="623"/>
      <c r="DU38" s="623"/>
      <c r="DV38" s="624"/>
      <c r="DW38" s="625">
        <v>6.6</v>
      </c>
      <c r="DX38" s="634"/>
      <c r="DY38" s="634"/>
      <c r="DZ38" s="634"/>
      <c r="EA38" s="634"/>
      <c r="EB38" s="634"/>
      <c r="EC38" s="661"/>
    </row>
    <row r="39" spans="2:133" ht="11.25" customHeight="1" x14ac:dyDescent="0.15">
      <c r="B39" s="619" t="s">
        <v>336</v>
      </c>
      <c r="C39" s="620"/>
      <c r="D39" s="620"/>
      <c r="E39" s="620"/>
      <c r="F39" s="620"/>
      <c r="G39" s="620"/>
      <c r="H39" s="620"/>
      <c r="I39" s="620"/>
      <c r="J39" s="620"/>
      <c r="K39" s="620"/>
      <c r="L39" s="620"/>
      <c r="M39" s="620"/>
      <c r="N39" s="620"/>
      <c r="O39" s="620"/>
      <c r="P39" s="620"/>
      <c r="Q39" s="621"/>
      <c r="R39" s="622">
        <v>117269</v>
      </c>
      <c r="S39" s="623"/>
      <c r="T39" s="623"/>
      <c r="U39" s="623"/>
      <c r="V39" s="623"/>
      <c r="W39" s="623"/>
      <c r="X39" s="623"/>
      <c r="Y39" s="624"/>
      <c r="Z39" s="648">
        <v>2.6</v>
      </c>
      <c r="AA39" s="648"/>
      <c r="AB39" s="648"/>
      <c r="AC39" s="648"/>
      <c r="AD39" s="649">
        <v>3439</v>
      </c>
      <c r="AE39" s="649"/>
      <c r="AF39" s="649"/>
      <c r="AG39" s="649"/>
      <c r="AH39" s="649"/>
      <c r="AI39" s="649"/>
      <c r="AJ39" s="649"/>
      <c r="AK39" s="649"/>
      <c r="AL39" s="625">
        <v>0.1</v>
      </c>
      <c r="AM39" s="626"/>
      <c r="AN39" s="626"/>
      <c r="AO39" s="650"/>
      <c r="AQ39" s="656" t="s">
        <v>337</v>
      </c>
      <c r="AR39" s="657"/>
      <c r="AS39" s="657"/>
      <c r="AT39" s="657"/>
      <c r="AU39" s="657"/>
      <c r="AV39" s="657"/>
      <c r="AW39" s="657"/>
      <c r="AX39" s="657"/>
      <c r="AY39" s="658"/>
      <c r="AZ39" s="622">
        <v>10309</v>
      </c>
      <c r="BA39" s="623"/>
      <c r="BB39" s="623"/>
      <c r="BC39" s="623"/>
      <c r="BD39" s="632"/>
      <c r="BE39" s="632"/>
      <c r="BF39" s="659"/>
      <c r="BG39" s="619" t="s">
        <v>338</v>
      </c>
      <c r="BH39" s="620"/>
      <c r="BI39" s="620"/>
      <c r="BJ39" s="620"/>
      <c r="BK39" s="620"/>
      <c r="BL39" s="620"/>
      <c r="BM39" s="620"/>
      <c r="BN39" s="620"/>
      <c r="BO39" s="620"/>
      <c r="BP39" s="620"/>
      <c r="BQ39" s="620"/>
      <c r="BR39" s="620"/>
      <c r="BS39" s="620"/>
      <c r="BT39" s="620"/>
      <c r="BU39" s="621"/>
      <c r="BV39" s="622">
        <v>813</v>
      </c>
      <c r="BW39" s="623"/>
      <c r="BX39" s="623"/>
      <c r="BY39" s="623"/>
      <c r="BZ39" s="623"/>
      <c r="CA39" s="623"/>
      <c r="CB39" s="660"/>
      <c r="CD39" s="619" t="s">
        <v>339</v>
      </c>
      <c r="CE39" s="620"/>
      <c r="CF39" s="620"/>
      <c r="CG39" s="620"/>
      <c r="CH39" s="620"/>
      <c r="CI39" s="620"/>
      <c r="CJ39" s="620"/>
      <c r="CK39" s="620"/>
      <c r="CL39" s="620"/>
      <c r="CM39" s="620"/>
      <c r="CN39" s="620"/>
      <c r="CO39" s="620"/>
      <c r="CP39" s="620"/>
      <c r="CQ39" s="621"/>
      <c r="CR39" s="622">
        <v>281094</v>
      </c>
      <c r="CS39" s="632"/>
      <c r="CT39" s="632"/>
      <c r="CU39" s="632"/>
      <c r="CV39" s="632"/>
      <c r="CW39" s="632"/>
      <c r="CX39" s="632"/>
      <c r="CY39" s="633"/>
      <c r="CZ39" s="625">
        <v>6.4</v>
      </c>
      <c r="DA39" s="634"/>
      <c r="DB39" s="634"/>
      <c r="DC39" s="635"/>
      <c r="DD39" s="628">
        <v>236424</v>
      </c>
      <c r="DE39" s="632"/>
      <c r="DF39" s="632"/>
      <c r="DG39" s="632"/>
      <c r="DH39" s="632"/>
      <c r="DI39" s="632"/>
      <c r="DJ39" s="632"/>
      <c r="DK39" s="633"/>
      <c r="DL39" s="628" t="s">
        <v>129</v>
      </c>
      <c r="DM39" s="632"/>
      <c r="DN39" s="632"/>
      <c r="DO39" s="632"/>
      <c r="DP39" s="632"/>
      <c r="DQ39" s="632"/>
      <c r="DR39" s="632"/>
      <c r="DS39" s="632"/>
      <c r="DT39" s="632"/>
      <c r="DU39" s="632"/>
      <c r="DV39" s="633"/>
      <c r="DW39" s="625" t="s">
        <v>129</v>
      </c>
      <c r="DX39" s="634"/>
      <c r="DY39" s="634"/>
      <c r="DZ39" s="634"/>
      <c r="EA39" s="634"/>
      <c r="EB39" s="634"/>
      <c r="EC39" s="661"/>
    </row>
    <row r="40" spans="2:133" ht="11.25" customHeight="1" x14ac:dyDescent="0.15">
      <c r="B40" s="619" t="s">
        <v>340</v>
      </c>
      <c r="C40" s="620"/>
      <c r="D40" s="620"/>
      <c r="E40" s="620"/>
      <c r="F40" s="620"/>
      <c r="G40" s="620"/>
      <c r="H40" s="620"/>
      <c r="I40" s="620"/>
      <c r="J40" s="620"/>
      <c r="K40" s="620"/>
      <c r="L40" s="620"/>
      <c r="M40" s="620"/>
      <c r="N40" s="620"/>
      <c r="O40" s="620"/>
      <c r="P40" s="620"/>
      <c r="Q40" s="621"/>
      <c r="R40" s="622">
        <v>309100</v>
      </c>
      <c r="S40" s="623"/>
      <c r="T40" s="623"/>
      <c r="U40" s="623"/>
      <c r="V40" s="623"/>
      <c r="W40" s="623"/>
      <c r="X40" s="623"/>
      <c r="Y40" s="624"/>
      <c r="Z40" s="648">
        <v>6.8</v>
      </c>
      <c r="AA40" s="648"/>
      <c r="AB40" s="648"/>
      <c r="AC40" s="648"/>
      <c r="AD40" s="649" t="s">
        <v>129</v>
      </c>
      <c r="AE40" s="649"/>
      <c r="AF40" s="649"/>
      <c r="AG40" s="649"/>
      <c r="AH40" s="649"/>
      <c r="AI40" s="649"/>
      <c r="AJ40" s="649"/>
      <c r="AK40" s="649"/>
      <c r="AL40" s="625" t="s">
        <v>129</v>
      </c>
      <c r="AM40" s="626"/>
      <c r="AN40" s="626"/>
      <c r="AO40" s="650"/>
      <c r="AQ40" s="656" t="s">
        <v>341</v>
      </c>
      <c r="AR40" s="657"/>
      <c r="AS40" s="657"/>
      <c r="AT40" s="657"/>
      <c r="AU40" s="657"/>
      <c r="AV40" s="657"/>
      <c r="AW40" s="657"/>
      <c r="AX40" s="657"/>
      <c r="AY40" s="658"/>
      <c r="AZ40" s="622">
        <v>1580</v>
      </c>
      <c r="BA40" s="623"/>
      <c r="BB40" s="623"/>
      <c r="BC40" s="623"/>
      <c r="BD40" s="632"/>
      <c r="BE40" s="632"/>
      <c r="BF40" s="659"/>
      <c r="BG40" s="662" t="s">
        <v>342</v>
      </c>
      <c r="BH40" s="663"/>
      <c r="BI40" s="663"/>
      <c r="BJ40" s="663"/>
      <c r="BK40" s="663"/>
      <c r="BL40" s="359"/>
      <c r="BM40" s="620" t="s">
        <v>343</v>
      </c>
      <c r="BN40" s="620"/>
      <c r="BO40" s="620"/>
      <c r="BP40" s="620"/>
      <c r="BQ40" s="620"/>
      <c r="BR40" s="620"/>
      <c r="BS40" s="620"/>
      <c r="BT40" s="620"/>
      <c r="BU40" s="621"/>
      <c r="BV40" s="622">
        <v>89</v>
      </c>
      <c r="BW40" s="623"/>
      <c r="BX40" s="623"/>
      <c r="BY40" s="623"/>
      <c r="BZ40" s="623"/>
      <c r="CA40" s="623"/>
      <c r="CB40" s="660"/>
      <c r="CD40" s="619" t="s">
        <v>344</v>
      </c>
      <c r="CE40" s="620"/>
      <c r="CF40" s="620"/>
      <c r="CG40" s="620"/>
      <c r="CH40" s="620"/>
      <c r="CI40" s="620"/>
      <c r="CJ40" s="620"/>
      <c r="CK40" s="620"/>
      <c r="CL40" s="620"/>
      <c r="CM40" s="620"/>
      <c r="CN40" s="620"/>
      <c r="CO40" s="620"/>
      <c r="CP40" s="620"/>
      <c r="CQ40" s="621"/>
      <c r="CR40" s="622">
        <v>30500</v>
      </c>
      <c r="CS40" s="623"/>
      <c r="CT40" s="623"/>
      <c r="CU40" s="623"/>
      <c r="CV40" s="623"/>
      <c r="CW40" s="623"/>
      <c r="CX40" s="623"/>
      <c r="CY40" s="624"/>
      <c r="CZ40" s="625">
        <v>0.7</v>
      </c>
      <c r="DA40" s="634"/>
      <c r="DB40" s="634"/>
      <c r="DC40" s="635"/>
      <c r="DD40" s="628" t="s">
        <v>129</v>
      </c>
      <c r="DE40" s="623"/>
      <c r="DF40" s="623"/>
      <c r="DG40" s="623"/>
      <c r="DH40" s="623"/>
      <c r="DI40" s="623"/>
      <c r="DJ40" s="623"/>
      <c r="DK40" s="624"/>
      <c r="DL40" s="628" t="s">
        <v>129</v>
      </c>
      <c r="DM40" s="623"/>
      <c r="DN40" s="623"/>
      <c r="DO40" s="623"/>
      <c r="DP40" s="623"/>
      <c r="DQ40" s="623"/>
      <c r="DR40" s="623"/>
      <c r="DS40" s="623"/>
      <c r="DT40" s="623"/>
      <c r="DU40" s="623"/>
      <c r="DV40" s="624"/>
      <c r="DW40" s="625" t="s">
        <v>129</v>
      </c>
      <c r="DX40" s="634"/>
      <c r="DY40" s="634"/>
      <c r="DZ40" s="634"/>
      <c r="EA40" s="634"/>
      <c r="EB40" s="634"/>
      <c r="EC40" s="661"/>
    </row>
    <row r="41" spans="2:133" ht="11.25" customHeight="1" x14ac:dyDescent="0.15">
      <c r="B41" s="619" t="s">
        <v>345</v>
      </c>
      <c r="C41" s="620"/>
      <c r="D41" s="620"/>
      <c r="E41" s="620"/>
      <c r="F41" s="620"/>
      <c r="G41" s="620"/>
      <c r="H41" s="620"/>
      <c r="I41" s="620"/>
      <c r="J41" s="620"/>
      <c r="K41" s="620"/>
      <c r="L41" s="620"/>
      <c r="M41" s="620"/>
      <c r="N41" s="620"/>
      <c r="O41" s="620"/>
      <c r="P41" s="620"/>
      <c r="Q41" s="621"/>
      <c r="R41" s="622" t="s">
        <v>129</v>
      </c>
      <c r="S41" s="623"/>
      <c r="T41" s="623"/>
      <c r="U41" s="623"/>
      <c r="V41" s="623"/>
      <c r="W41" s="623"/>
      <c r="X41" s="623"/>
      <c r="Y41" s="624"/>
      <c r="Z41" s="648" t="s">
        <v>129</v>
      </c>
      <c r="AA41" s="648"/>
      <c r="AB41" s="648"/>
      <c r="AC41" s="648"/>
      <c r="AD41" s="649" t="s">
        <v>129</v>
      </c>
      <c r="AE41" s="649"/>
      <c r="AF41" s="649"/>
      <c r="AG41" s="649"/>
      <c r="AH41" s="649"/>
      <c r="AI41" s="649"/>
      <c r="AJ41" s="649"/>
      <c r="AK41" s="649"/>
      <c r="AL41" s="625" t="s">
        <v>129</v>
      </c>
      <c r="AM41" s="626"/>
      <c r="AN41" s="626"/>
      <c r="AO41" s="650"/>
      <c r="AQ41" s="656" t="s">
        <v>346</v>
      </c>
      <c r="AR41" s="657"/>
      <c r="AS41" s="657"/>
      <c r="AT41" s="657"/>
      <c r="AU41" s="657"/>
      <c r="AV41" s="657"/>
      <c r="AW41" s="657"/>
      <c r="AX41" s="657"/>
      <c r="AY41" s="658"/>
      <c r="AZ41" s="622">
        <v>31507</v>
      </c>
      <c r="BA41" s="623"/>
      <c r="BB41" s="623"/>
      <c r="BC41" s="623"/>
      <c r="BD41" s="632"/>
      <c r="BE41" s="632"/>
      <c r="BF41" s="659"/>
      <c r="BG41" s="662"/>
      <c r="BH41" s="663"/>
      <c r="BI41" s="663"/>
      <c r="BJ41" s="663"/>
      <c r="BK41" s="663"/>
      <c r="BL41" s="359"/>
      <c r="BM41" s="620" t="s">
        <v>347</v>
      </c>
      <c r="BN41" s="620"/>
      <c r="BO41" s="620"/>
      <c r="BP41" s="620"/>
      <c r="BQ41" s="620"/>
      <c r="BR41" s="620"/>
      <c r="BS41" s="620"/>
      <c r="BT41" s="620"/>
      <c r="BU41" s="621"/>
      <c r="BV41" s="622" t="s">
        <v>129</v>
      </c>
      <c r="BW41" s="623"/>
      <c r="BX41" s="623"/>
      <c r="BY41" s="623"/>
      <c r="BZ41" s="623"/>
      <c r="CA41" s="623"/>
      <c r="CB41" s="660"/>
      <c r="CD41" s="619" t="s">
        <v>348</v>
      </c>
      <c r="CE41" s="620"/>
      <c r="CF41" s="620"/>
      <c r="CG41" s="620"/>
      <c r="CH41" s="620"/>
      <c r="CI41" s="620"/>
      <c r="CJ41" s="620"/>
      <c r="CK41" s="620"/>
      <c r="CL41" s="620"/>
      <c r="CM41" s="620"/>
      <c r="CN41" s="620"/>
      <c r="CO41" s="620"/>
      <c r="CP41" s="620"/>
      <c r="CQ41" s="621"/>
      <c r="CR41" s="622" t="s">
        <v>129</v>
      </c>
      <c r="CS41" s="632"/>
      <c r="CT41" s="632"/>
      <c r="CU41" s="632"/>
      <c r="CV41" s="632"/>
      <c r="CW41" s="632"/>
      <c r="CX41" s="632"/>
      <c r="CY41" s="633"/>
      <c r="CZ41" s="625" t="s">
        <v>129</v>
      </c>
      <c r="DA41" s="634"/>
      <c r="DB41" s="634"/>
      <c r="DC41" s="635"/>
      <c r="DD41" s="628" t="s">
        <v>129</v>
      </c>
      <c r="DE41" s="632"/>
      <c r="DF41" s="632"/>
      <c r="DG41" s="632"/>
      <c r="DH41" s="632"/>
      <c r="DI41" s="632"/>
      <c r="DJ41" s="632"/>
      <c r="DK41" s="633"/>
      <c r="DL41" s="629"/>
      <c r="DM41" s="630"/>
      <c r="DN41" s="630"/>
      <c r="DO41" s="630"/>
      <c r="DP41" s="630"/>
      <c r="DQ41" s="630"/>
      <c r="DR41" s="630"/>
      <c r="DS41" s="630"/>
      <c r="DT41" s="630"/>
      <c r="DU41" s="630"/>
      <c r="DV41" s="631"/>
      <c r="DW41" s="615"/>
      <c r="DX41" s="616"/>
      <c r="DY41" s="616"/>
      <c r="DZ41" s="616"/>
      <c r="EA41" s="616"/>
      <c r="EB41" s="616"/>
      <c r="EC41" s="617"/>
    </row>
    <row r="42" spans="2:133" ht="11.25" customHeight="1" x14ac:dyDescent="0.15">
      <c r="B42" s="619" t="s">
        <v>349</v>
      </c>
      <c r="C42" s="620"/>
      <c r="D42" s="620"/>
      <c r="E42" s="620"/>
      <c r="F42" s="620"/>
      <c r="G42" s="620"/>
      <c r="H42" s="620"/>
      <c r="I42" s="620"/>
      <c r="J42" s="620"/>
      <c r="K42" s="620"/>
      <c r="L42" s="620"/>
      <c r="M42" s="620"/>
      <c r="N42" s="620"/>
      <c r="O42" s="620"/>
      <c r="P42" s="620"/>
      <c r="Q42" s="621"/>
      <c r="R42" s="622" t="s">
        <v>129</v>
      </c>
      <c r="S42" s="623"/>
      <c r="T42" s="623"/>
      <c r="U42" s="623"/>
      <c r="V42" s="623"/>
      <c r="W42" s="623"/>
      <c r="X42" s="623"/>
      <c r="Y42" s="624"/>
      <c r="Z42" s="648" t="s">
        <v>129</v>
      </c>
      <c r="AA42" s="648"/>
      <c r="AB42" s="648"/>
      <c r="AC42" s="648"/>
      <c r="AD42" s="649" t="s">
        <v>129</v>
      </c>
      <c r="AE42" s="649"/>
      <c r="AF42" s="649"/>
      <c r="AG42" s="649"/>
      <c r="AH42" s="649"/>
      <c r="AI42" s="649"/>
      <c r="AJ42" s="649"/>
      <c r="AK42" s="649"/>
      <c r="AL42" s="625" t="s">
        <v>129</v>
      </c>
      <c r="AM42" s="626"/>
      <c r="AN42" s="626"/>
      <c r="AO42" s="650"/>
      <c r="AQ42" s="653" t="s">
        <v>350</v>
      </c>
      <c r="AR42" s="654"/>
      <c r="AS42" s="654"/>
      <c r="AT42" s="654"/>
      <c r="AU42" s="654"/>
      <c r="AV42" s="654"/>
      <c r="AW42" s="654"/>
      <c r="AX42" s="654"/>
      <c r="AY42" s="655"/>
      <c r="AZ42" s="602">
        <v>184580</v>
      </c>
      <c r="BA42" s="636"/>
      <c r="BB42" s="636"/>
      <c r="BC42" s="636"/>
      <c r="BD42" s="603"/>
      <c r="BE42" s="603"/>
      <c r="BF42" s="651"/>
      <c r="BG42" s="664"/>
      <c r="BH42" s="665"/>
      <c r="BI42" s="665"/>
      <c r="BJ42" s="665"/>
      <c r="BK42" s="665"/>
      <c r="BL42" s="357"/>
      <c r="BM42" s="600" t="s">
        <v>351</v>
      </c>
      <c r="BN42" s="600"/>
      <c r="BO42" s="600"/>
      <c r="BP42" s="600"/>
      <c r="BQ42" s="600"/>
      <c r="BR42" s="600"/>
      <c r="BS42" s="600"/>
      <c r="BT42" s="600"/>
      <c r="BU42" s="601"/>
      <c r="BV42" s="602">
        <v>306</v>
      </c>
      <c r="BW42" s="636"/>
      <c r="BX42" s="636"/>
      <c r="BY42" s="636"/>
      <c r="BZ42" s="636"/>
      <c r="CA42" s="636"/>
      <c r="CB42" s="652"/>
      <c r="CD42" s="619" t="s">
        <v>352</v>
      </c>
      <c r="CE42" s="620"/>
      <c r="CF42" s="620"/>
      <c r="CG42" s="620"/>
      <c r="CH42" s="620"/>
      <c r="CI42" s="620"/>
      <c r="CJ42" s="620"/>
      <c r="CK42" s="620"/>
      <c r="CL42" s="620"/>
      <c r="CM42" s="620"/>
      <c r="CN42" s="620"/>
      <c r="CO42" s="620"/>
      <c r="CP42" s="620"/>
      <c r="CQ42" s="621"/>
      <c r="CR42" s="622">
        <v>809200</v>
      </c>
      <c r="CS42" s="632"/>
      <c r="CT42" s="632"/>
      <c r="CU42" s="632"/>
      <c r="CV42" s="632"/>
      <c r="CW42" s="632"/>
      <c r="CX42" s="632"/>
      <c r="CY42" s="633"/>
      <c r="CZ42" s="625">
        <v>18.5</v>
      </c>
      <c r="DA42" s="634"/>
      <c r="DB42" s="634"/>
      <c r="DC42" s="635"/>
      <c r="DD42" s="628">
        <v>256837</v>
      </c>
      <c r="DE42" s="632"/>
      <c r="DF42" s="632"/>
      <c r="DG42" s="632"/>
      <c r="DH42" s="632"/>
      <c r="DI42" s="632"/>
      <c r="DJ42" s="632"/>
      <c r="DK42" s="633"/>
      <c r="DL42" s="629"/>
      <c r="DM42" s="630"/>
      <c r="DN42" s="630"/>
      <c r="DO42" s="630"/>
      <c r="DP42" s="630"/>
      <c r="DQ42" s="630"/>
      <c r="DR42" s="630"/>
      <c r="DS42" s="630"/>
      <c r="DT42" s="630"/>
      <c r="DU42" s="630"/>
      <c r="DV42" s="631"/>
      <c r="DW42" s="615"/>
      <c r="DX42" s="616"/>
      <c r="DY42" s="616"/>
      <c r="DZ42" s="616"/>
      <c r="EA42" s="616"/>
      <c r="EB42" s="616"/>
      <c r="EC42" s="617"/>
    </row>
    <row r="43" spans="2:133" ht="11.25" customHeight="1" x14ac:dyDescent="0.15">
      <c r="B43" s="619" t="s">
        <v>353</v>
      </c>
      <c r="C43" s="620"/>
      <c r="D43" s="620"/>
      <c r="E43" s="620"/>
      <c r="F43" s="620"/>
      <c r="G43" s="620"/>
      <c r="H43" s="620"/>
      <c r="I43" s="620"/>
      <c r="J43" s="620"/>
      <c r="K43" s="620"/>
      <c r="L43" s="620"/>
      <c r="M43" s="620"/>
      <c r="N43" s="620"/>
      <c r="O43" s="620"/>
      <c r="P43" s="620"/>
      <c r="Q43" s="621"/>
      <c r="R43" s="622" t="s">
        <v>129</v>
      </c>
      <c r="S43" s="623"/>
      <c r="T43" s="623"/>
      <c r="U43" s="623"/>
      <c r="V43" s="623"/>
      <c r="W43" s="623"/>
      <c r="X43" s="623"/>
      <c r="Y43" s="624"/>
      <c r="Z43" s="648" t="s">
        <v>129</v>
      </c>
      <c r="AA43" s="648"/>
      <c r="AB43" s="648"/>
      <c r="AC43" s="648"/>
      <c r="AD43" s="649" t="s">
        <v>129</v>
      </c>
      <c r="AE43" s="649"/>
      <c r="AF43" s="649"/>
      <c r="AG43" s="649"/>
      <c r="AH43" s="649"/>
      <c r="AI43" s="649"/>
      <c r="AJ43" s="649"/>
      <c r="AK43" s="649"/>
      <c r="AL43" s="625" t="s">
        <v>129</v>
      </c>
      <c r="AM43" s="626"/>
      <c r="AN43" s="626"/>
      <c r="AO43" s="650"/>
      <c r="CD43" s="619" t="s">
        <v>354</v>
      </c>
      <c r="CE43" s="620"/>
      <c r="CF43" s="620"/>
      <c r="CG43" s="620"/>
      <c r="CH43" s="620"/>
      <c r="CI43" s="620"/>
      <c r="CJ43" s="620"/>
      <c r="CK43" s="620"/>
      <c r="CL43" s="620"/>
      <c r="CM43" s="620"/>
      <c r="CN43" s="620"/>
      <c r="CO43" s="620"/>
      <c r="CP43" s="620"/>
      <c r="CQ43" s="621"/>
      <c r="CR43" s="622">
        <v>13613</v>
      </c>
      <c r="CS43" s="632"/>
      <c r="CT43" s="632"/>
      <c r="CU43" s="632"/>
      <c r="CV43" s="632"/>
      <c r="CW43" s="632"/>
      <c r="CX43" s="632"/>
      <c r="CY43" s="633"/>
      <c r="CZ43" s="625">
        <v>0.3</v>
      </c>
      <c r="DA43" s="634"/>
      <c r="DB43" s="634"/>
      <c r="DC43" s="635"/>
      <c r="DD43" s="628">
        <v>13613</v>
      </c>
      <c r="DE43" s="632"/>
      <c r="DF43" s="632"/>
      <c r="DG43" s="632"/>
      <c r="DH43" s="632"/>
      <c r="DI43" s="632"/>
      <c r="DJ43" s="632"/>
      <c r="DK43" s="633"/>
      <c r="DL43" s="629"/>
      <c r="DM43" s="630"/>
      <c r="DN43" s="630"/>
      <c r="DO43" s="630"/>
      <c r="DP43" s="630"/>
      <c r="DQ43" s="630"/>
      <c r="DR43" s="630"/>
      <c r="DS43" s="630"/>
      <c r="DT43" s="630"/>
      <c r="DU43" s="630"/>
      <c r="DV43" s="631"/>
      <c r="DW43" s="615"/>
      <c r="DX43" s="616"/>
      <c r="DY43" s="616"/>
      <c r="DZ43" s="616"/>
      <c r="EA43" s="616"/>
      <c r="EB43" s="616"/>
      <c r="EC43" s="617"/>
    </row>
    <row r="44" spans="2:133" ht="11.25" customHeight="1" x14ac:dyDescent="0.15">
      <c r="B44" s="599" t="s">
        <v>355</v>
      </c>
      <c r="C44" s="600"/>
      <c r="D44" s="600"/>
      <c r="E44" s="600"/>
      <c r="F44" s="600"/>
      <c r="G44" s="600"/>
      <c r="H44" s="600"/>
      <c r="I44" s="600"/>
      <c r="J44" s="600"/>
      <c r="K44" s="600"/>
      <c r="L44" s="600"/>
      <c r="M44" s="600"/>
      <c r="N44" s="600"/>
      <c r="O44" s="600"/>
      <c r="P44" s="600"/>
      <c r="Q44" s="601"/>
      <c r="R44" s="602">
        <v>4554519</v>
      </c>
      <c r="S44" s="636"/>
      <c r="T44" s="636"/>
      <c r="U44" s="636"/>
      <c r="V44" s="636"/>
      <c r="W44" s="636"/>
      <c r="X44" s="636"/>
      <c r="Y44" s="637"/>
      <c r="Z44" s="638">
        <v>100</v>
      </c>
      <c r="AA44" s="638"/>
      <c r="AB44" s="638"/>
      <c r="AC44" s="638"/>
      <c r="AD44" s="639">
        <v>2750346</v>
      </c>
      <c r="AE44" s="639"/>
      <c r="AF44" s="639"/>
      <c r="AG44" s="639"/>
      <c r="AH44" s="639"/>
      <c r="AI44" s="639"/>
      <c r="AJ44" s="639"/>
      <c r="AK44" s="639"/>
      <c r="AL44" s="605">
        <v>100</v>
      </c>
      <c r="AM44" s="640"/>
      <c r="AN44" s="640"/>
      <c r="AO44" s="641"/>
      <c r="CD44" s="642" t="s">
        <v>302</v>
      </c>
      <c r="CE44" s="643"/>
      <c r="CF44" s="619" t="s">
        <v>356</v>
      </c>
      <c r="CG44" s="620"/>
      <c r="CH44" s="620"/>
      <c r="CI44" s="620"/>
      <c r="CJ44" s="620"/>
      <c r="CK44" s="620"/>
      <c r="CL44" s="620"/>
      <c r="CM44" s="620"/>
      <c r="CN44" s="620"/>
      <c r="CO44" s="620"/>
      <c r="CP44" s="620"/>
      <c r="CQ44" s="621"/>
      <c r="CR44" s="622">
        <v>708931</v>
      </c>
      <c r="CS44" s="623"/>
      <c r="CT44" s="623"/>
      <c r="CU44" s="623"/>
      <c r="CV44" s="623"/>
      <c r="CW44" s="623"/>
      <c r="CX44" s="623"/>
      <c r="CY44" s="624"/>
      <c r="CZ44" s="625">
        <v>16.2</v>
      </c>
      <c r="DA44" s="626"/>
      <c r="DB44" s="626"/>
      <c r="DC44" s="627"/>
      <c r="DD44" s="628">
        <v>206898</v>
      </c>
      <c r="DE44" s="623"/>
      <c r="DF44" s="623"/>
      <c r="DG44" s="623"/>
      <c r="DH44" s="623"/>
      <c r="DI44" s="623"/>
      <c r="DJ44" s="623"/>
      <c r="DK44" s="624"/>
      <c r="DL44" s="629"/>
      <c r="DM44" s="630"/>
      <c r="DN44" s="630"/>
      <c r="DO44" s="630"/>
      <c r="DP44" s="630"/>
      <c r="DQ44" s="630"/>
      <c r="DR44" s="630"/>
      <c r="DS44" s="630"/>
      <c r="DT44" s="630"/>
      <c r="DU44" s="630"/>
      <c r="DV44" s="631"/>
      <c r="DW44" s="615"/>
      <c r="DX44" s="616"/>
      <c r="DY44" s="616"/>
      <c r="DZ44" s="616"/>
      <c r="EA44" s="616"/>
      <c r="EB44" s="616"/>
      <c r="EC44" s="617"/>
    </row>
    <row r="45" spans="2:133" ht="11.25" customHeight="1" x14ac:dyDescent="0.15">
      <c r="CD45" s="644"/>
      <c r="CE45" s="645"/>
      <c r="CF45" s="619" t="s">
        <v>357</v>
      </c>
      <c r="CG45" s="620"/>
      <c r="CH45" s="620"/>
      <c r="CI45" s="620"/>
      <c r="CJ45" s="620"/>
      <c r="CK45" s="620"/>
      <c r="CL45" s="620"/>
      <c r="CM45" s="620"/>
      <c r="CN45" s="620"/>
      <c r="CO45" s="620"/>
      <c r="CP45" s="620"/>
      <c r="CQ45" s="621"/>
      <c r="CR45" s="622">
        <v>499368</v>
      </c>
      <c r="CS45" s="632"/>
      <c r="CT45" s="632"/>
      <c r="CU45" s="632"/>
      <c r="CV45" s="632"/>
      <c r="CW45" s="632"/>
      <c r="CX45" s="632"/>
      <c r="CY45" s="633"/>
      <c r="CZ45" s="625">
        <v>11.4</v>
      </c>
      <c r="DA45" s="634"/>
      <c r="DB45" s="634"/>
      <c r="DC45" s="635"/>
      <c r="DD45" s="628">
        <v>65676</v>
      </c>
      <c r="DE45" s="632"/>
      <c r="DF45" s="632"/>
      <c r="DG45" s="632"/>
      <c r="DH45" s="632"/>
      <c r="DI45" s="632"/>
      <c r="DJ45" s="632"/>
      <c r="DK45" s="633"/>
      <c r="DL45" s="629"/>
      <c r="DM45" s="630"/>
      <c r="DN45" s="630"/>
      <c r="DO45" s="630"/>
      <c r="DP45" s="630"/>
      <c r="DQ45" s="630"/>
      <c r="DR45" s="630"/>
      <c r="DS45" s="630"/>
      <c r="DT45" s="630"/>
      <c r="DU45" s="630"/>
      <c r="DV45" s="631"/>
      <c r="DW45" s="615"/>
      <c r="DX45" s="616"/>
      <c r="DY45" s="616"/>
      <c r="DZ45" s="616"/>
      <c r="EA45" s="616"/>
      <c r="EB45" s="616"/>
      <c r="EC45" s="617"/>
    </row>
    <row r="46" spans="2:133" ht="11.25" customHeight="1" x14ac:dyDescent="0.15">
      <c r="B46" s="211" t="s">
        <v>358</v>
      </c>
      <c r="CD46" s="644"/>
      <c r="CE46" s="645"/>
      <c r="CF46" s="619" t="s">
        <v>359</v>
      </c>
      <c r="CG46" s="620"/>
      <c r="CH46" s="620"/>
      <c r="CI46" s="620"/>
      <c r="CJ46" s="620"/>
      <c r="CK46" s="620"/>
      <c r="CL46" s="620"/>
      <c r="CM46" s="620"/>
      <c r="CN46" s="620"/>
      <c r="CO46" s="620"/>
      <c r="CP46" s="620"/>
      <c r="CQ46" s="621"/>
      <c r="CR46" s="622">
        <v>209528</v>
      </c>
      <c r="CS46" s="623"/>
      <c r="CT46" s="623"/>
      <c r="CU46" s="623"/>
      <c r="CV46" s="623"/>
      <c r="CW46" s="623"/>
      <c r="CX46" s="623"/>
      <c r="CY46" s="624"/>
      <c r="CZ46" s="625">
        <v>4.8</v>
      </c>
      <c r="DA46" s="626"/>
      <c r="DB46" s="626"/>
      <c r="DC46" s="627"/>
      <c r="DD46" s="628">
        <v>141187</v>
      </c>
      <c r="DE46" s="623"/>
      <c r="DF46" s="623"/>
      <c r="DG46" s="623"/>
      <c r="DH46" s="623"/>
      <c r="DI46" s="623"/>
      <c r="DJ46" s="623"/>
      <c r="DK46" s="624"/>
      <c r="DL46" s="629"/>
      <c r="DM46" s="630"/>
      <c r="DN46" s="630"/>
      <c r="DO46" s="630"/>
      <c r="DP46" s="630"/>
      <c r="DQ46" s="630"/>
      <c r="DR46" s="630"/>
      <c r="DS46" s="630"/>
      <c r="DT46" s="630"/>
      <c r="DU46" s="630"/>
      <c r="DV46" s="631"/>
      <c r="DW46" s="615"/>
      <c r="DX46" s="616"/>
      <c r="DY46" s="616"/>
      <c r="DZ46" s="616"/>
      <c r="EA46" s="616"/>
      <c r="EB46" s="616"/>
      <c r="EC46" s="617"/>
    </row>
    <row r="47" spans="2:133" ht="11.25" customHeight="1" x14ac:dyDescent="0.15">
      <c r="B47" s="618" t="s">
        <v>360</v>
      </c>
      <c r="C47" s="618"/>
      <c r="D47" s="618"/>
      <c r="E47" s="618"/>
      <c r="F47" s="618"/>
      <c r="G47" s="618"/>
      <c r="H47" s="618"/>
      <c r="I47" s="618"/>
      <c r="J47" s="618"/>
      <c r="K47" s="618"/>
      <c r="L47" s="618"/>
      <c r="M47" s="618"/>
      <c r="N47" s="618"/>
      <c r="O47" s="618"/>
      <c r="P47" s="618"/>
      <c r="Q47" s="618"/>
      <c r="R47" s="618"/>
      <c r="S47" s="618"/>
      <c r="T47" s="618"/>
      <c r="U47" s="618"/>
      <c r="V47" s="618"/>
      <c r="W47" s="618"/>
      <c r="X47" s="618"/>
      <c r="Y47" s="618"/>
      <c r="Z47" s="618"/>
      <c r="AA47" s="618"/>
      <c r="AB47" s="618"/>
      <c r="AC47" s="618"/>
      <c r="AD47" s="618"/>
      <c r="AE47" s="618"/>
      <c r="AF47" s="618"/>
      <c r="AG47" s="618"/>
      <c r="AH47" s="618"/>
      <c r="AI47" s="618"/>
      <c r="AJ47" s="618"/>
      <c r="AK47" s="618"/>
      <c r="AL47" s="618"/>
      <c r="AM47" s="618"/>
      <c r="AN47" s="618"/>
      <c r="AO47" s="618"/>
      <c r="AP47" s="618"/>
      <c r="AQ47" s="618"/>
      <c r="AR47" s="618"/>
      <c r="AS47" s="618"/>
      <c r="AT47" s="618"/>
      <c r="AU47" s="618"/>
      <c r="AV47" s="618"/>
      <c r="AW47" s="618"/>
      <c r="AX47" s="618"/>
      <c r="AY47" s="618"/>
      <c r="AZ47" s="618"/>
      <c r="BA47" s="618"/>
      <c r="BB47" s="618"/>
      <c r="BC47" s="618"/>
      <c r="BD47" s="618"/>
      <c r="BE47" s="618"/>
      <c r="BF47" s="618"/>
      <c r="BG47" s="618"/>
      <c r="BH47" s="618"/>
      <c r="BI47" s="618"/>
      <c r="BJ47" s="618"/>
      <c r="BK47" s="618"/>
      <c r="BL47" s="618"/>
      <c r="BM47" s="618"/>
      <c r="BN47" s="618"/>
      <c r="BO47" s="618"/>
      <c r="BP47" s="618"/>
      <c r="BQ47" s="618"/>
      <c r="BR47" s="618"/>
      <c r="BS47" s="618"/>
      <c r="BT47" s="618"/>
      <c r="BU47" s="618"/>
      <c r="BV47" s="618"/>
      <c r="BW47" s="618"/>
      <c r="BX47" s="618"/>
      <c r="BY47" s="618"/>
      <c r="BZ47" s="618"/>
      <c r="CA47" s="618"/>
      <c r="CB47" s="618"/>
      <c r="CD47" s="644"/>
      <c r="CE47" s="645"/>
      <c r="CF47" s="619" t="s">
        <v>361</v>
      </c>
      <c r="CG47" s="620"/>
      <c r="CH47" s="620"/>
      <c r="CI47" s="620"/>
      <c r="CJ47" s="620"/>
      <c r="CK47" s="620"/>
      <c r="CL47" s="620"/>
      <c r="CM47" s="620"/>
      <c r="CN47" s="620"/>
      <c r="CO47" s="620"/>
      <c r="CP47" s="620"/>
      <c r="CQ47" s="621"/>
      <c r="CR47" s="622">
        <v>100269</v>
      </c>
      <c r="CS47" s="632"/>
      <c r="CT47" s="632"/>
      <c r="CU47" s="632"/>
      <c r="CV47" s="632"/>
      <c r="CW47" s="632"/>
      <c r="CX47" s="632"/>
      <c r="CY47" s="633"/>
      <c r="CZ47" s="625">
        <v>2.2999999999999998</v>
      </c>
      <c r="DA47" s="634"/>
      <c r="DB47" s="634"/>
      <c r="DC47" s="635"/>
      <c r="DD47" s="628">
        <v>49939</v>
      </c>
      <c r="DE47" s="632"/>
      <c r="DF47" s="632"/>
      <c r="DG47" s="632"/>
      <c r="DH47" s="632"/>
      <c r="DI47" s="632"/>
      <c r="DJ47" s="632"/>
      <c r="DK47" s="633"/>
      <c r="DL47" s="629"/>
      <c r="DM47" s="630"/>
      <c r="DN47" s="630"/>
      <c r="DO47" s="630"/>
      <c r="DP47" s="630"/>
      <c r="DQ47" s="630"/>
      <c r="DR47" s="630"/>
      <c r="DS47" s="630"/>
      <c r="DT47" s="630"/>
      <c r="DU47" s="630"/>
      <c r="DV47" s="631"/>
      <c r="DW47" s="615"/>
      <c r="DX47" s="616"/>
      <c r="DY47" s="616"/>
      <c r="DZ47" s="616"/>
      <c r="EA47" s="616"/>
      <c r="EB47" s="616"/>
      <c r="EC47" s="617"/>
    </row>
    <row r="48" spans="2:133" x14ac:dyDescent="0.15">
      <c r="B48" s="618" t="s">
        <v>362</v>
      </c>
      <c r="C48" s="618"/>
      <c r="D48" s="618"/>
      <c r="E48" s="618"/>
      <c r="F48" s="618"/>
      <c r="G48" s="618"/>
      <c r="H48" s="618"/>
      <c r="I48" s="618"/>
      <c r="J48" s="618"/>
      <c r="K48" s="618"/>
      <c r="L48" s="618"/>
      <c r="M48" s="618"/>
      <c r="N48" s="618"/>
      <c r="O48" s="618"/>
      <c r="P48" s="618"/>
      <c r="Q48" s="618"/>
      <c r="R48" s="618"/>
      <c r="S48" s="618"/>
      <c r="T48" s="618"/>
      <c r="U48" s="618"/>
      <c r="V48" s="618"/>
      <c r="W48" s="618"/>
      <c r="X48" s="618"/>
      <c r="Y48" s="618"/>
      <c r="Z48" s="618"/>
      <c r="AA48" s="618"/>
      <c r="AB48" s="618"/>
      <c r="AC48" s="618"/>
      <c r="AD48" s="618"/>
      <c r="AE48" s="618"/>
      <c r="AF48" s="618"/>
      <c r="AG48" s="618"/>
      <c r="AH48" s="618"/>
      <c r="AI48" s="618"/>
      <c r="AJ48" s="618"/>
      <c r="AK48" s="618"/>
      <c r="AL48" s="618"/>
      <c r="AM48" s="618"/>
      <c r="AN48" s="618"/>
      <c r="AO48" s="618"/>
      <c r="AP48" s="618"/>
      <c r="AQ48" s="618"/>
      <c r="AR48" s="618"/>
      <c r="AS48" s="618"/>
      <c r="AT48" s="618"/>
      <c r="AU48" s="618"/>
      <c r="AV48" s="618"/>
      <c r="AW48" s="618"/>
      <c r="AX48" s="618"/>
      <c r="AY48" s="618"/>
      <c r="AZ48" s="618"/>
      <c r="BA48" s="618"/>
      <c r="BB48" s="618"/>
      <c r="BC48" s="618"/>
      <c r="BD48" s="618"/>
      <c r="BE48" s="618"/>
      <c r="BF48" s="618"/>
      <c r="BG48" s="618"/>
      <c r="BH48" s="618"/>
      <c r="BI48" s="618"/>
      <c r="BJ48" s="618"/>
      <c r="BK48" s="618"/>
      <c r="BL48" s="618"/>
      <c r="BM48" s="618"/>
      <c r="BN48" s="618"/>
      <c r="BO48" s="618"/>
      <c r="BP48" s="618"/>
      <c r="BQ48" s="618"/>
      <c r="BR48" s="618"/>
      <c r="BS48" s="618"/>
      <c r="BT48" s="618"/>
      <c r="BU48" s="618"/>
      <c r="BV48" s="618"/>
      <c r="BW48" s="618"/>
      <c r="BX48" s="618"/>
      <c r="BY48" s="618"/>
      <c r="BZ48" s="618"/>
      <c r="CA48" s="618"/>
      <c r="CB48" s="618"/>
      <c r="CD48" s="646"/>
      <c r="CE48" s="647"/>
      <c r="CF48" s="619" t="s">
        <v>363</v>
      </c>
      <c r="CG48" s="620"/>
      <c r="CH48" s="620"/>
      <c r="CI48" s="620"/>
      <c r="CJ48" s="620"/>
      <c r="CK48" s="620"/>
      <c r="CL48" s="620"/>
      <c r="CM48" s="620"/>
      <c r="CN48" s="620"/>
      <c r="CO48" s="620"/>
      <c r="CP48" s="620"/>
      <c r="CQ48" s="621"/>
      <c r="CR48" s="622" t="s">
        <v>129</v>
      </c>
      <c r="CS48" s="623"/>
      <c r="CT48" s="623"/>
      <c r="CU48" s="623"/>
      <c r="CV48" s="623"/>
      <c r="CW48" s="623"/>
      <c r="CX48" s="623"/>
      <c r="CY48" s="624"/>
      <c r="CZ48" s="625" t="s">
        <v>129</v>
      </c>
      <c r="DA48" s="626"/>
      <c r="DB48" s="626"/>
      <c r="DC48" s="627"/>
      <c r="DD48" s="628" t="s">
        <v>129</v>
      </c>
      <c r="DE48" s="623"/>
      <c r="DF48" s="623"/>
      <c r="DG48" s="623"/>
      <c r="DH48" s="623"/>
      <c r="DI48" s="623"/>
      <c r="DJ48" s="623"/>
      <c r="DK48" s="624"/>
      <c r="DL48" s="629"/>
      <c r="DM48" s="630"/>
      <c r="DN48" s="630"/>
      <c r="DO48" s="630"/>
      <c r="DP48" s="630"/>
      <c r="DQ48" s="630"/>
      <c r="DR48" s="630"/>
      <c r="DS48" s="630"/>
      <c r="DT48" s="630"/>
      <c r="DU48" s="630"/>
      <c r="DV48" s="631"/>
      <c r="DW48" s="615"/>
      <c r="DX48" s="616"/>
      <c r="DY48" s="616"/>
      <c r="DZ48" s="616"/>
      <c r="EA48" s="616"/>
      <c r="EB48" s="616"/>
      <c r="EC48" s="617"/>
    </row>
    <row r="49" spans="2:133" ht="11.25" customHeight="1" x14ac:dyDescent="0.15">
      <c r="B49" s="360"/>
      <c r="CD49" s="599" t="s">
        <v>364</v>
      </c>
      <c r="CE49" s="600"/>
      <c r="CF49" s="600"/>
      <c r="CG49" s="600"/>
      <c r="CH49" s="600"/>
      <c r="CI49" s="600"/>
      <c r="CJ49" s="600"/>
      <c r="CK49" s="600"/>
      <c r="CL49" s="600"/>
      <c r="CM49" s="600"/>
      <c r="CN49" s="600"/>
      <c r="CO49" s="600"/>
      <c r="CP49" s="600"/>
      <c r="CQ49" s="601"/>
      <c r="CR49" s="602">
        <v>4364535</v>
      </c>
      <c r="CS49" s="603"/>
      <c r="CT49" s="603"/>
      <c r="CU49" s="603"/>
      <c r="CV49" s="603"/>
      <c r="CW49" s="603"/>
      <c r="CX49" s="603"/>
      <c r="CY49" s="604"/>
      <c r="CZ49" s="605">
        <v>100</v>
      </c>
      <c r="DA49" s="606"/>
      <c r="DB49" s="606"/>
      <c r="DC49" s="607"/>
      <c r="DD49" s="608">
        <v>3081609</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2:133" hidden="1" x14ac:dyDescent="0.15">
      <c r="B50" s="360"/>
    </row>
  </sheetData>
  <sheetProtection algorithmName="SHA-512" hashValue="sk+fXfAwRcEm8PgTrt6iCRnTjztaliTmJJQ26uTxKeTxqVNoDSHHl1uzHo8hONQTOoTaatyVTuN+O2lw25VltQ==" saltValue="SHEPxXXMkOvfplCz4h6bz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topLeftCell="A7" zoomScale="70" zoomScaleNormal="25" zoomScaleSheetLayoutView="70" workbookViewId="0">
      <selection activeCell="CR77" sqref="CR77:CV77"/>
    </sheetView>
  </sheetViews>
  <sheetFormatPr defaultColWidth="0" defaultRowHeight="13.5" zeroHeight="1" x14ac:dyDescent="0.15"/>
  <cols>
    <col min="1" max="130" width="2.75" style="222" customWidth="1"/>
    <col min="131" max="131" width="1.625" style="222" customWidth="1"/>
    <col min="132" max="16384" width="9" style="222" hidden="1"/>
  </cols>
  <sheetData>
    <row r="1" spans="1:131" ht="11.25" customHeight="1" thickBot="1" x14ac:dyDescent="0.2">
      <c r="A1" s="218"/>
      <c r="B1" s="218"/>
      <c r="C1" s="218"/>
      <c r="D1" s="218"/>
      <c r="E1" s="218"/>
      <c r="F1" s="218"/>
      <c r="G1" s="218"/>
      <c r="H1" s="218"/>
      <c r="I1" s="218"/>
      <c r="J1" s="218"/>
      <c r="K1" s="218"/>
      <c r="L1" s="218"/>
      <c r="M1" s="218"/>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19"/>
      <c r="CE1" s="219"/>
      <c r="CF1" s="219"/>
      <c r="CG1" s="219"/>
      <c r="CH1" s="219"/>
      <c r="CI1" s="219"/>
      <c r="CJ1" s="219"/>
      <c r="CK1" s="219"/>
      <c r="CL1" s="219"/>
      <c r="CM1" s="219"/>
      <c r="CN1" s="219"/>
      <c r="CO1" s="219"/>
      <c r="CP1" s="219"/>
      <c r="CQ1" s="219"/>
      <c r="CR1" s="219"/>
      <c r="CS1" s="219"/>
      <c r="CT1" s="219"/>
      <c r="CU1" s="219"/>
      <c r="CV1" s="219"/>
      <c r="CW1" s="219"/>
      <c r="CX1" s="219"/>
      <c r="CY1" s="219"/>
      <c r="CZ1" s="219"/>
      <c r="DA1" s="219"/>
      <c r="DB1" s="219"/>
      <c r="DC1" s="219"/>
      <c r="DD1" s="219"/>
      <c r="DE1" s="219"/>
      <c r="DF1" s="219"/>
      <c r="DG1" s="219"/>
      <c r="DH1" s="219"/>
      <c r="DI1" s="219"/>
      <c r="DJ1" s="219"/>
      <c r="DK1" s="219"/>
      <c r="DL1" s="219"/>
      <c r="DM1" s="219"/>
      <c r="DN1" s="219"/>
      <c r="DO1" s="219"/>
      <c r="DP1" s="219"/>
      <c r="DQ1" s="220"/>
      <c r="DR1" s="220"/>
      <c r="DS1" s="220"/>
      <c r="DT1" s="220"/>
      <c r="DU1" s="220"/>
      <c r="DV1" s="220"/>
      <c r="DW1" s="220"/>
      <c r="DX1" s="220"/>
      <c r="DY1" s="220"/>
      <c r="DZ1" s="220"/>
      <c r="EA1" s="221"/>
    </row>
    <row r="2" spans="1:131" ht="26.25" customHeight="1" thickBot="1" x14ac:dyDescent="0.2">
      <c r="A2" s="717" t="s">
        <v>365</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717"/>
      <c r="AK2" s="717"/>
      <c r="AL2" s="717"/>
      <c r="AM2" s="717"/>
      <c r="AN2" s="717"/>
      <c r="AO2" s="717"/>
      <c r="AP2" s="717"/>
      <c r="AQ2" s="717"/>
      <c r="AR2" s="717"/>
      <c r="AS2" s="717"/>
      <c r="AT2" s="717"/>
      <c r="AU2" s="717"/>
      <c r="AV2" s="717"/>
      <c r="AW2" s="717"/>
      <c r="AX2" s="717"/>
      <c r="AY2" s="717"/>
      <c r="AZ2" s="717"/>
      <c r="BA2" s="717"/>
      <c r="BB2" s="717"/>
      <c r="BC2" s="717"/>
      <c r="BD2" s="717"/>
      <c r="BE2" s="717"/>
      <c r="BF2" s="717"/>
      <c r="BG2" s="717"/>
      <c r="BH2" s="717"/>
      <c r="BI2" s="717"/>
      <c r="BJ2" s="219"/>
      <c r="BK2" s="219"/>
      <c r="BL2" s="219"/>
      <c r="BM2" s="219"/>
      <c r="BN2" s="219"/>
      <c r="BO2" s="219"/>
      <c r="BP2" s="219"/>
      <c r="BQ2" s="219"/>
      <c r="BR2" s="219"/>
      <c r="BS2" s="219"/>
      <c r="BT2" s="219"/>
      <c r="BU2" s="219"/>
      <c r="BV2" s="219"/>
      <c r="BW2" s="219"/>
      <c r="BX2" s="219"/>
      <c r="BY2" s="219"/>
      <c r="BZ2" s="219"/>
      <c r="CA2" s="219"/>
      <c r="CB2" s="219"/>
      <c r="CC2" s="219"/>
      <c r="CD2" s="219"/>
      <c r="CE2" s="219"/>
      <c r="CF2" s="219"/>
      <c r="CG2" s="219"/>
      <c r="CH2" s="219"/>
      <c r="CI2" s="219"/>
      <c r="CJ2" s="219"/>
      <c r="CK2" s="219"/>
      <c r="CL2" s="219"/>
      <c r="CM2" s="219"/>
      <c r="CN2" s="219"/>
      <c r="CO2" s="219"/>
      <c r="CP2" s="219"/>
      <c r="CQ2" s="219"/>
      <c r="CR2" s="219"/>
      <c r="CS2" s="219"/>
      <c r="CT2" s="219"/>
      <c r="CU2" s="219"/>
      <c r="CV2" s="219"/>
      <c r="CW2" s="219"/>
      <c r="CX2" s="219"/>
      <c r="CY2" s="219"/>
      <c r="CZ2" s="219"/>
      <c r="DA2" s="219"/>
      <c r="DB2" s="219"/>
      <c r="DC2" s="219"/>
      <c r="DD2" s="219"/>
      <c r="DE2" s="219"/>
      <c r="DF2" s="219"/>
      <c r="DG2" s="219"/>
      <c r="DH2" s="219"/>
      <c r="DI2" s="219"/>
      <c r="DJ2" s="718" t="s">
        <v>366</v>
      </c>
      <c r="DK2" s="719"/>
      <c r="DL2" s="719"/>
      <c r="DM2" s="719"/>
      <c r="DN2" s="719"/>
      <c r="DO2" s="720"/>
      <c r="DP2" s="219"/>
      <c r="DQ2" s="718" t="s">
        <v>367</v>
      </c>
      <c r="DR2" s="719"/>
      <c r="DS2" s="719"/>
      <c r="DT2" s="719"/>
      <c r="DU2" s="719"/>
      <c r="DV2" s="719"/>
      <c r="DW2" s="719"/>
      <c r="DX2" s="719"/>
      <c r="DY2" s="719"/>
      <c r="DZ2" s="720"/>
      <c r="EA2" s="221"/>
    </row>
    <row r="3" spans="1:131" ht="11.25" customHeight="1" x14ac:dyDescent="0.15">
      <c r="A3" s="219"/>
      <c r="B3" s="219"/>
      <c r="C3" s="219"/>
      <c r="D3" s="219"/>
      <c r="E3" s="219"/>
      <c r="F3" s="219"/>
      <c r="G3" s="219"/>
      <c r="H3" s="219"/>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219"/>
      <c r="AK3" s="219"/>
      <c r="AL3" s="219"/>
      <c r="AM3" s="219"/>
      <c r="AN3" s="219"/>
      <c r="AO3" s="219"/>
      <c r="AP3" s="219"/>
      <c r="AQ3" s="219"/>
      <c r="AR3" s="219"/>
      <c r="AS3" s="219"/>
      <c r="AT3" s="219"/>
      <c r="AU3" s="219"/>
      <c r="AV3" s="219"/>
      <c r="AW3" s="219"/>
      <c r="AX3" s="219"/>
      <c r="AY3" s="219"/>
      <c r="AZ3" s="219"/>
      <c r="BA3" s="219"/>
      <c r="BB3" s="219"/>
      <c r="BC3" s="219"/>
      <c r="BD3" s="219"/>
      <c r="BE3" s="219"/>
      <c r="BF3" s="219"/>
      <c r="BG3" s="219"/>
      <c r="BH3" s="219"/>
      <c r="BI3" s="219"/>
      <c r="BJ3" s="219"/>
      <c r="BK3" s="219"/>
      <c r="BL3" s="219"/>
      <c r="BM3" s="219"/>
      <c r="BN3" s="219"/>
      <c r="BO3" s="219"/>
      <c r="BP3" s="219"/>
      <c r="BQ3" s="219"/>
      <c r="BR3" s="219"/>
      <c r="BS3" s="219"/>
      <c r="BT3" s="219"/>
      <c r="BU3" s="219"/>
      <c r="BV3" s="219"/>
      <c r="BW3" s="219"/>
      <c r="BX3" s="219"/>
      <c r="BY3" s="219"/>
      <c r="BZ3" s="219"/>
      <c r="CA3" s="219"/>
      <c r="CB3" s="219"/>
      <c r="CC3" s="219"/>
      <c r="CD3" s="219"/>
      <c r="CE3" s="219"/>
      <c r="CF3" s="219"/>
      <c r="CG3" s="219"/>
      <c r="CH3" s="219"/>
      <c r="CI3" s="219"/>
      <c r="CJ3" s="219"/>
      <c r="CK3" s="219"/>
      <c r="CL3" s="219"/>
      <c r="CM3" s="219"/>
      <c r="CN3" s="219"/>
      <c r="CO3" s="219"/>
      <c r="CP3" s="219"/>
      <c r="CQ3" s="219"/>
      <c r="CR3" s="219"/>
      <c r="CS3" s="219"/>
      <c r="CT3" s="219"/>
      <c r="CU3" s="219"/>
      <c r="CV3" s="219"/>
      <c r="CW3" s="219"/>
      <c r="CX3" s="219"/>
      <c r="CY3" s="219"/>
      <c r="CZ3" s="219"/>
      <c r="DA3" s="219"/>
      <c r="DB3" s="219"/>
      <c r="DC3" s="219"/>
      <c r="DD3" s="219"/>
      <c r="DE3" s="219"/>
      <c r="DF3" s="219"/>
      <c r="DG3" s="219"/>
      <c r="DH3" s="219"/>
      <c r="DI3" s="219"/>
      <c r="DJ3" s="219"/>
      <c r="DK3" s="219"/>
      <c r="DL3" s="219"/>
      <c r="DM3" s="219"/>
      <c r="DN3" s="219"/>
      <c r="DO3" s="219"/>
      <c r="DP3" s="219"/>
      <c r="DQ3" s="219"/>
      <c r="DR3" s="219"/>
      <c r="DS3" s="219"/>
      <c r="DT3" s="219"/>
      <c r="DU3" s="219"/>
      <c r="DV3" s="219"/>
      <c r="DW3" s="219"/>
      <c r="DX3" s="219"/>
      <c r="DY3" s="219"/>
      <c r="DZ3" s="219"/>
      <c r="EA3" s="221"/>
    </row>
    <row r="4" spans="1:131" s="226" customFormat="1" ht="26.25" customHeight="1" thickBot="1" x14ac:dyDescent="0.2">
      <c r="A4" s="721" t="s">
        <v>368</v>
      </c>
      <c r="B4" s="721"/>
      <c r="C4" s="721"/>
      <c r="D4" s="721"/>
      <c r="E4" s="721"/>
      <c r="F4" s="721"/>
      <c r="G4" s="721"/>
      <c r="H4" s="721"/>
      <c r="I4" s="721"/>
      <c r="J4" s="721"/>
      <c r="K4" s="721"/>
      <c r="L4" s="721"/>
      <c r="M4" s="721"/>
      <c r="N4" s="721"/>
      <c r="O4" s="721"/>
      <c r="P4" s="721"/>
      <c r="Q4" s="721"/>
      <c r="R4" s="721"/>
      <c r="S4" s="721"/>
      <c r="T4" s="721"/>
      <c r="U4" s="721"/>
      <c r="V4" s="721"/>
      <c r="W4" s="721"/>
      <c r="X4" s="721"/>
      <c r="Y4" s="721"/>
      <c r="Z4" s="721"/>
      <c r="AA4" s="721"/>
      <c r="AB4" s="721"/>
      <c r="AC4" s="721"/>
      <c r="AD4" s="721"/>
      <c r="AE4" s="721"/>
      <c r="AF4" s="721"/>
      <c r="AG4" s="721"/>
      <c r="AH4" s="721"/>
      <c r="AI4" s="721"/>
      <c r="AJ4" s="721"/>
      <c r="AK4" s="721"/>
      <c r="AL4" s="721"/>
      <c r="AM4" s="721"/>
      <c r="AN4" s="721"/>
      <c r="AO4" s="721"/>
      <c r="AP4" s="721"/>
      <c r="AQ4" s="721"/>
      <c r="AR4" s="721"/>
      <c r="AS4" s="721"/>
      <c r="AT4" s="721"/>
      <c r="AU4" s="721"/>
      <c r="AV4" s="721"/>
      <c r="AW4" s="721"/>
      <c r="AX4" s="721"/>
      <c r="AY4" s="721"/>
      <c r="AZ4" s="223"/>
      <c r="BA4" s="223"/>
      <c r="BB4" s="223"/>
      <c r="BC4" s="223"/>
      <c r="BD4" s="223"/>
      <c r="BE4" s="224"/>
      <c r="BF4" s="224"/>
      <c r="BG4" s="224"/>
      <c r="BH4" s="224"/>
      <c r="BI4" s="224"/>
      <c r="BJ4" s="224"/>
      <c r="BK4" s="224"/>
      <c r="BL4" s="224"/>
      <c r="BM4" s="224"/>
      <c r="BN4" s="224"/>
      <c r="BO4" s="224"/>
      <c r="BP4" s="224"/>
      <c r="BQ4" s="722" t="s">
        <v>369</v>
      </c>
      <c r="BR4" s="722"/>
      <c r="BS4" s="722"/>
      <c r="BT4" s="722"/>
      <c r="BU4" s="722"/>
      <c r="BV4" s="722"/>
      <c r="BW4" s="722"/>
      <c r="BX4" s="722"/>
      <c r="BY4" s="722"/>
      <c r="BZ4" s="722"/>
      <c r="CA4" s="722"/>
      <c r="CB4" s="722"/>
      <c r="CC4" s="722"/>
      <c r="CD4" s="722"/>
      <c r="CE4" s="722"/>
      <c r="CF4" s="722"/>
      <c r="CG4" s="722"/>
      <c r="CH4" s="722"/>
      <c r="CI4" s="722"/>
      <c r="CJ4" s="722"/>
      <c r="CK4" s="722"/>
      <c r="CL4" s="722"/>
      <c r="CM4" s="722"/>
      <c r="CN4" s="722"/>
      <c r="CO4" s="722"/>
      <c r="CP4" s="722"/>
      <c r="CQ4" s="722"/>
      <c r="CR4" s="722"/>
      <c r="CS4" s="722"/>
      <c r="CT4" s="722"/>
      <c r="CU4" s="722"/>
      <c r="CV4" s="722"/>
      <c r="CW4" s="722"/>
      <c r="CX4" s="722"/>
      <c r="CY4" s="722"/>
      <c r="CZ4" s="722"/>
      <c r="DA4" s="722"/>
      <c r="DB4" s="722"/>
      <c r="DC4" s="722"/>
      <c r="DD4" s="722"/>
      <c r="DE4" s="722"/>
      <c r="DF4" s="722"/>
      <c r="DG4" s="722"/>
      <c r="DH4" s="722"/>
      <c r="DI4" s="722"/>
      <c r="DJ4" s="722"/>
      <c r="DK4" s="722"/>
      <c r="DL4" s="722"/>
      <c r="DM4" s="722"/>
      <c r="DN4" s="722"/>
      <c r="DO4" s="722"/>
      <c r="DP4" s="722"/>
      <c r="DQ4" s="722"/>
      <c r="DR4" s="722"/>
      <c r="DS4" s="722"/>
      <c r="DT4" s="722"/>
      <c r="DU4" s="722"/>
      <c r="DV4" s="722"/>
      <c r="DW4" s="722"/>
      <c r="DX4" s="722"/>
      <c r="DY4" s="722"/>
      <c r="DZ4" s="722"/>
      <c r="EA4" s="225"/>
    </row>
    <row r="5" spans="1:131" s="226" customFormat="1" ht="26.25" customHeight="1" x14ac:dyDescent="0.15">
      <c r="A5" s="723" t="s">
        <v>370</v>
      </c>
      <c r="B5" s="724"/>
      <c r="C5" s="724"/>
      <c r="D5" s="724"/>
      <c r="E5" s="724"/>
      <c r="F5" s="724"/>
      <c r="G5" s="724"/>
      <c r="H5" s="724"/>
      <c r="I5" s="724"/>
      <c r="J5" s="724"/>
      <c r="K5" s="724"/>
      <c r="L5" s="724"/>
      <c r="M5" s="724"/>
      <c r="N5" s="724"/>
      <c r="O5" s="724"/>
      <c r="P5" s="725"/>
      <c r="Q5" s="729" t="s">
        <v>371</v>
      </c>
      <c r="R5" s="730"/>
      <c r="S5" s="730"/>
      <c r="T5" s="730"/>
      <c r="U5" s="731"/>
      <c r="V5" s="729" t="s">
        <v>372</v>
      </c>
      <c r="W5" s="730"/>
      <c r="X5" s="730"/>
      <c r="Y5" s="730"/>
      <c r="Z5" s="731"/>
      <c r="AA5" s="729" t="s">
        <v>373</v>
      </c>
      <c r="AB5" s="730"/>
      <c r="AC5" s="730"/>
      <c r="AD5" s="730"/>
      <c r="AE5" s="730"/>
      <c r="AF5" s="735" t="s">
        <v>374</v>
      </c>
      <c r="AG5" s="730"/>
      <c r="AH5" s="730"/>
      <c r="AI5" s="730"/>
      <c r="AJ5" s="736"/>
      <c r="AK5" s="730" t="s">
        <v>375</v>
      </c>
      <c r="AL5" s="730"/>
      <c r="AM5" s="730"/>
      <c r="AN5" s="730"/>
      <c r="AO5" s="731"/>
      <c r="AP5" s="729" t="s">
        <v>376</v>
      </c>
      <c r="AQ5" s="730"/>
      <c r="AR5" s="730"/>
      <c r="AS5" s="730"/>
      <c r="AT5" s="731"/>
      <c r="AU5" s="729" t="s">
        <v>377</v>
      </c>
      <c r="AV5" s="730"/>
      <c r="AW5" s="730"/>
      <c r="AX5" s="730"/>
      <c r="AY5" s="736"/>
      <c r="AZ5" s="223"/>
      <c r="BA5" s="223"/>
      <c r="BB5" s="223"/>
      <c r="BC5" s="223"/>
      <c r="BD5" s="223"/>
      <c r="BE5" s="224"/>
      <c r="BF5" s="224"/>
      <c r="BG5" s="224"/>
      <c r="BH5" s="224"/>
      <c r="BI5" s="224"/>
      <c r="BJ5" s="224"/>
      <c r="BK5" s="224"/>
      <c r="BL5" s="224"/>
      <c r="BM5" s="224"/>
      <c r="BN5" s="224"/>
      <c r="BO5" s="224"/>
      <c r="BP5" s="224"/>
      <c r="BQ5" s="723" t="s">
        <v>378</v>
      </c>
      <c r="BR5" s="724"/>
      <c r="BS5" s="724"/>
      <c r="BT5" s="724"/>
      <c r="BU5" s="724"/>
      <c r="BV5" s="724"/>
      <c r="BW5" s="724"/>
      <c r="BX5" s="724"/>
      <c r="BY5" s="724"/>
      <c r="BZ5" s="724"/>
      <c r="CA5" s="724"/>
      <c r="CB5" s="724"/>
      <c r="CC5" s="724"/>
      <c r="CD5" s="724"/>
      <c r="CE5" s="724"/>
      <c r="CF5" s="724"/>
      <c r="CG5" s="725"/>
      <c r="CH5" s="729" t="s">
        <v>379</v>
      </c>
      <c r="CI5" s="730"/>
      <c r="CJ5" s="730"/>
      <c r="CK5" s="730"/>
      <c r="CL5" s="731"/>
      <c r="CM5" s="729" t="s">
        <v>380</v>
      </c>
      <c r="CN5" s="730"/>
      <c r="CO5" s="730"/>
      <c r="CP5" s="730"/>
      <c r="CQ5" s="731"/>
      <c r="CR5" s="729" t="s">
        <v>381</v>
      </c>
      <c r="CS5" s="730"/>
      <c r="CT5" s="730"/>
      <c r="CU5" s="730"/>
      <c r="CV5" s="731"/>
      <c r="CW5" s="729" t="s">
        <v>382</v>
      </c>
      <c r="CX5" s="730"/>
      <c r="CY5" s="730"/>
      <c r="CZ5" s="730"/>
      <c r="DA5" s="731"/>
      <c r="DB5" s="729" t="s">
        <v>383</v>
      </c>
      <c r="DC5" s="730"/>
      <c r="DD5" s="730"/>
      <c r="DE5" s="730"/>
      <c r="DF5" s="731"/>
      <c r="DG5" s="759" t="s">
        <v>384</v>
      </c>
      <c r="DH5" s="760"/>
      <c r="DI5" s="760"/>
      <c r="DJ5" s="760"/>
      <c r="DK5" s="761"/>
      <c r="DL5" s="759" t="s">
        <v>385</v>
      </c>
      <c r="DM5" s="760"/>
      <c r="DN5" s="760"/>
      <c r="DO5" s="760"/>
      <c r="DP5" s="761"/>
      <c r="DQ5" s="729" t="s">
        <v>386</v>
      </c>
      <c r="DR5" s="730"/>
      <c r="DS5" s="730"/>
      <c r="DT5" s="730"/>
      <c r="DU5" s="731"/>
      <c r="DV5" s="729" t="s">
        <v>377</v>
      </c>
      <c r="DW5" s="730"/>
      <c r="DX5" s="730"/>
      <c r="DY5" s="730"/>
      <c r="DZ5" s="736"/>
      <c r="EA5" s="225"/>
    </row>
    <row r="6" spans="1:131" s="226" customFormat="1" ht="26.25" customHeight="1" thickBot="1" x14ac:dyDescent="0.2">
      <c r="A6" s="726"/>
      <c r="B6" s="727"/>
      <c r="C6" s="727"/>
      <c r="D6" s="727"/>
      <c r="E6" s="727"/>
      <c r="F6" s="727"/>
      <c r="G6" s="727"/>
      <c r="H6" s="727"/>
      <c r="I6" s="727"/>
      <c r="J6" s="727"/>
      <c r="K6" s="727"/>
      <c r="L6" s="727"/>
      <c r="M6" s="727"/>
      <c r="N6" s="727"/>
      <c r="O6" s="727"/>
      <c r="P6" s="728"/>
      <c r="Q6" s="732"/>
      <c r="R6" s="733"/>
      <c r="S6" s="733"/>
      <c r="T6" s="733"/>
      <c r="U6" s="734"/>
      <c r="V6" s="732"/>
      <c r="W6" s="733"/>
      <c r="X6" s="733"/>
      <c r="Y6" s="733"/>
      <c r="Z6" s="734"/>
      <c r="AA6" s="732"/>
      <c r="AB6" s="733"/>
      <c r="AC6" s="733"/>
      <c r="AD6" s="733"/>
      <c r="AE6" s="733"/>
      <c r="AF6" s="737"/>
      <c r="AG6" s="733"/>
      <c r="AH6" s="733"/>
      <c r="AI6" s="733"/>
      <c r="AJ6" s="738"/>
      <c r="AK6" s="733"/>
      <c r="AL6" s="733"/>
      <c r="AM6" s="733"/>
      <c r="AN6" s="733"/>
      <c r="AO6" s="734"/>
      <c r="AP6" s="732"/>
      <c r="AQ6" s="733"/>
      <c r="AR6" s="733"/>
      <c r="AS6" s="733"/>
      <c r="AT6" s="734"/>
      <c r="AU6" s="732"/>
      <c r="AV6" s="733"/>
      <c r="AW6" s="733"/>
      <c r="AX6" s="733"/>
      <c r="AY6" s="738"/>
      <c r="AZ6" s="223"/>
      <c r="BA6" s="223"/>
      <c r="BB6" s="223"/>
      <c r="BC6" s="223"/>
      <c r="BD6" s="223"/>
      <c r="BE6" s="224"/>
      <c r="BF6" s="224"/>
      <c r="BG6" s="224"/>
      <c r="BH6" s="224"/>
      <c r="BI6" s="224"/>
      <c r="BJ6" s="224"/>
      <c r="BK6" s="224"/>
      <c r="BL6" s="224"/>
      <c r="BM6" s="224"/>
      <c r="BN6" s="224"/>
      <c r="BO6" s="224"/>
      <c r="BP6" s="224"/>
      <c r="BQ6" s="726"/>
      <c r="BR6" s="727"/>
      <c r="BS6" s="727"/>
      <c r="BT6" s="727"/>
      <c r="BU6" s="727"/>
      <c r="BV6" s="727"/>
      <c r="BW6" s="727"/>
      <c r="BX6" s="727"/>
      <c r="BY6" s="727"/>
      <c r="BZ6" s="727"/>
      <c r="CA6" s="727"/>
      <c r="CB6" s="727"/>
      <c r="CC6" s="727"/>
      <c r="CD6" s="727"/>
      <c r="CE6" s="727"/>
      <c r="CF6" s="727"/>
      <c r="CG6" s="728"/>
      <c r="CH6" s="732"/>
      <c r="CI6" s="733"/>
      <c r="CJ6" s="733"/>
      <c r="CK6" s="733"/>
      <c r="CL6" s="734"/>
      <c r="CM6" s="732"/>
      <c r="CN6" s="733"/>
      <c r="CO6" s="733"/>
      <c r="CP6" s="733"/>
      <c r="CQ6" s="734"/>
      <c r="CR6" s="732"/>
      <c r="CS6" s="733"/>
      <c r="CT6" s="733"/>
      <c r="CU6" s="733"/>
      <c r="CV6" s="734"/>
      <c r="CW6" s="732"/>
      <c r="CX6" s="733"/>
      <c r="CY6" s="733"/>
      <c r="CZ6" s="733"/>
      <c r="DA6" s="734"/>
      <c r="DB6" s="732"/>
      <c r="DC6" s="733"/>
      <c r="DD6" s="733"/>
      <c r="DE6" s="733"/>
      <c r="DF6" s="734"/>
      <c r="DG6" s="762"/>
      <c r="DH6" s="763"/>
      <c r="DI6" s="763"/>
      <c r="DJ6" s="763"/>
      <c r="DK6" s="764"/>
      <c r="DL6" s="762"/>
      <c r="DM6" s="763"/>
      <c r="DN6" s="763"/>
      <c r="DO6" s="763"/>
      <c r="DP6" s="764"/>
      <c r="DQ6" s="732"/>
      <c r="DR6" s="733"/>
      <c r="DS6" s="733"/>
      <c r="DT6" s="733"/>
      <c r="DU6" s="734"/>
      <c r="DV6" s="732"/>
      <c r="DW6" s="733"/>
      <c r="DX6" s="733"/>
      <c r="DY6" s="733"/>
      <c r="DZ6" s="738"/>
      <c r="EA6" s="225"/>
    </row>
    <row r="7" spans="1:131" s="226" customFormat="1" ht="26.25" customHeight="1" thickTop="1" x14ac:dyDescent="0.15">
      <c r="A7" s="227">
        <v>1</v>
      </c>
      <c r="B7" s="745" t="s">
        <v>387</v>
      </c>
      <c r="C7" s="746"/>
      <c r="D7" s="746"/>
      <c r="E7" s="746"/>
      <c r="F7" s="746"/>
      <c r="G7" s="746"/>
      <c r="H7" s="746"/>
      <c r="I7" s="746"/>
      <c r="J7" s="746"/>
      <c r="K7" s="746"/>
      <c r="L7" s="746"/>
      <c r="M7" s="746"/>
      <c r="N7" s="746"/>
      <c r="O7" s="746"/>
      <c r="P7" s="747"/>
      <c r="Q7" s="748">
        <v>4555</v>
      </c>
      <c r="R7" s="749"/>
      <c r="S7" s="749"/>
      <c r="T7" s="749"/>
      <c r="U7" s="749"/>
      <c r="V7" s="749">
        <v>4365</v>
      </c>
      <c r="W7" s="749"/>
      <c r="X7" s="749"/>
      <c r="Y7" s="749"/>
      <c r="Z7" s="749"/>
      <c r="AA7" s="749">
        <v>190</v>
      </c>
      <c r="AB7" s="749"/>
      <c r="AC7" s="749"/>
      <c r="AD7" s="749"/>
      <c r="AE7" s="750"/>
      <c r="AF7" s="751">
        <v>155</v>
      </c>
      <c r="AG7" s="752"/>
      <c r="AH7" s="752"/>
      <c r="AI7" s="752"/>
      <c r="AJ7" s="753"/>
      <c r="AK7" s="754">
        <v>8</v>
      </c>
      <c r="AL7" s="755"/>
      <c r="AM7" s="755"/>
      <c r="AN7" s="755"/>
      <c r="AO7" s="755"/>
      <c r="AP7" s="755">
        <v>4030</v>
      </c>
      <c r="AQ7" s="755"/>
      <c r="AR7" s="755"/>
      <c r="AS7" s="755"/>
      <c r="AT7" s="755"/>
      <c r="AU7" s="756"/>
      <c r="AV7" s="756"/>
      <c r="AW7" s="756"/>
      <c r="AX7" s="756"/>
      <c r="AY7" s="757"/>
      <c r="AZ7" s="223"/>
      <c r="BA7" s="223"/>
      <c r="BB7" s="223"/>
      <c r="BC7" s="223"/>
      <c r="BD7" s="223"/>
      <c r="BE7" s="224"/>
      <c r="BF7" s="224"/>
      <c r="BG7" s="224"/>
      <c r="BH7" s="224"/>
      <c r="BI7" s="224"/>
      <c r="BJ7" s="224"/>
      <c r="BK7" s="224"/>
      <c r="BL7" s="224"/>
      <c r="BM7" s="224"/>
      <c r="BN7" s="224"/>
      <c r="BO7" s="224"/>
      <c r="BP7" s="224"/>
      <c r="BQ7" s="227">
        <v>1</v>
      </c>
      <c r="BR7" s="228"/>
      <c r="BS7" s="742"/>
      <c r="BT7" s="743"/>
      <c r="BU7" s="743"/>
      <c r="BV7" s="743"/>
      <c r="BW7" s="743"/>
      <c r="BX7" s="743"/>
      <c r="BY7" s="743"/>
      <c r="BZ7" s="743"/>
      <c r="CA7" s="743"/>
      <c r="CB7" s="743"/>
      <c r="CC7" s="743"/>
      <c r="CD7" s="743"/>
      <c r="CE7" s="743"/>
      <c r="CF7" s="743"/>
      <c r="CG7" s="758"/>
      <c r="CH7" s="739"/>
      <c r="CI7" s="740"/>
      <c r="CJ7" s="740"/>
      <c r="CK7" s="740"/>
      <c r="CL7" s="741"/>
      <c r="CM7" s="739"/>
      <c r="CN7" s="740"/>
      <c r="CO7" s="740"/>
      <c r="CP7" s="740"/>
      <c r="CQ7" s="741"/>
      <c r="CR7" s="739"/>
      <c r="CS7" s="740"/>
      <c r="CT7" s="740"/>
      <c r="CU7" s="740"/>
      <c r="CV7" s="741"/>
      <c r="CW7" s="739"/>
      <c r="CX7" s="740"/>
      <c r="CY7" s="740"/>
      <c r="CZ7" s="740"/>
      <c r="DA7" s="741"/>
      <c r="DB7" s="739"/>
      <c r="DC7" s="740"/>
      <c r="DD7" s="740"/>
      <c r="DE7" s="740"/>
      <c r="DF7" s="741"/>
      <c r="DG7" s="739"/>
      <c r="DH7" s="740"/>
      <c r="DI7" s="740"/>
      <c r="DJ7" s="740"/>
      <c r="DK7" s="741"/>
      <c r="DL7" s="739"/>
      <c r="DM7" s="740"/>
      <c r="DN7" s="740"/>
      <c r="DO7" s="740"/>
      <c r="DP7" s="741"/>
      <c r="DQ7" s="739"/>
      <c r="DR7" s="740"/>
      <c r="DS7" s="740"/>
      <c r="DT7" s="740"/>
      <c r="DU7" s="741"/>
      <c r="DV7" s="742"/>
      <c r="DW7" s="743"/>
      <c r="DX7" s="743"/>
      <c r="DY7" s="743"/>
      <c r="DZ7" s="744"/>
      <c r="EA7" s="225"/>
    </row>
    <row r="8" spans="1:131" s="226" customFormat="1" ht="26.25" customHeight="1" x14ac:dyDescent="0.15">
      <c r="A8" s="229">
        <v>2</v>
      </c>
      <c r="B8" s="776"/>
      <c r="C8" s="777"/>
      <c r="D8" s="777"/>
      <c r="E8" s="777"/>
      <c r="F8" s="777"/>
      <c r="G8" s="777"/>
      <c r="H8" s="777"/>
      <c r="I8" s="777"/>
      <c r="J8" s="777"/>
      <c r="K8" s="777"/>
      <c r="L8" s="777"/>
      <c r="M8" s="777"/>
      <c r="N8" s="777"/>
      <c r="O8" s="777"/>
      <c r="P8" s="778"/>
      <c r="Q8" s="779"/>
      <c r="R8" s="780"/>
      <c r="S8" s="780"/>
      <c r="T8" s="780"/>
      <c r="U8" s="780"/>
      <c r="V8" s="780"/>
      <c r="W8" s="780"/>
      <c r="X8" s="780"/>
      <c r="Y8" s="780"/>
      <c r="Z8" s="780"/>
      <c r="AA8" s="780"/>
      <c r="AB8" s="780"/>
      <c r="AC8" s="780"/>
      <c r="AD8" s="780"/>
      <c r="AE8" s="781"/>
      <c r="AF8" s="782"/>
      <c r="AG8" s="783"/>
      <c r="AH8" s="783"/>
      <c r="AI8" s="783"/>
      <c r="AJ8" s="784"/>
      <c r="AK8" s="765"/>
      <c r="AL8" s="766"/>
      <c r="AM8" s="766"/>
      <c r="AN8" s="766"/>
      <c r="AO8" s="766"/>
      <c r="AP8" s="766"/>
      <c r="AQ8" s="766"/>
      <c r="AR8" s="766"/>
      <c r="AS8" s="766"/>
      <c r="AT8" s="766"/>
      <c r="AU8" s="767"/>
      <c r="AV8" s="767"/>
      <c r="AW8" s="767"/>
      <c r="AX8" s="767"/>
      <c r="AY8" s="768"/>
      <c r="AZ8" s="223"/>
      <c r="BA8" s="223"/>
      <c r="BB8" s="223"/>
      <c r="BC8" s="223"/>
      <c r="BD8" s="223"/>
      <c r="BE8" s="224"/>
      <c r="BF8" s="224"/>
      <c r="BG8" s="224"/>
      <c r="BH8" s="224"/>
      <c r="BI8" s="224"/>
      <c r="BJ8" s="224"/>
      <c r="BK8" s="224"/>
      <c r="BL8" s="224"/>
      <c r="BM8" s="224"/>
      <c r="BN8" s="224"/>
      <c r="BO8" s="224"/>
      <c r="BP8" s="224"/>
      <c r="BQ8" s="229">
        <v>2</v>
      </c>
      <c r="BR8" s="230"/>
      <c r="BS8" s="769"/>
      <c r="BT8" s="770"/>
      <c r="BU8" s="770"/>
      <c r="BV8" s="770"/>
      <c r="BW8" s="770"/>
      <c r="BX8" s="770"/>
      <c r="BY8" s="770"/>
      <c r="BZ8" s="770"/>
      <c r="CA8" s="770"/>
      <c r="CB8" s="770"/>
      <c r="CC8" s="770"/>
      <c r="CD8" s="770"/>
      <c r="CE8" s="770"/>
      <c r="CF8" s="770"/>
      <c r="CG8" s="771"/>
      <c r="CH8" s="772"/>
      <c r="CI8" s="773"/>
      <c r="CJ8" s="773"/>
      <c r="CK8" s="773"/>
      <c r="CL8" s="774"/>
      <c r="CM8" s="772"/>
      <c r="CN8" s="773"/>
      <c r="CO8" s="773"/>
      <c r="CP8" s="773"/>
      <c r="CQ8" s="774"/>
      <c r="CR8" s="772"/>
      <c r="CS8" s="773"/>
      <c r="CT8" s="773"/>
      <c r="CU8" s="773"/>
      <c r="CV8" s="774"/>
      <c r="CW8" s="772"/>
      <c r="CX8" s="773"/>
      <c r="CY8" s="773"/>
      <c r="CZ8" s="773"/>
      <c r="DA8" s="774"/>
      <c r="DB8" s="772"/>
      <c r="DC8" s="773"/>
      <c r="DD8" s="773"/>
      <c r="DE8" s="773"/>
      <c r="DF8" s="774"/>
      <c r="DG8" s="772"/>
      <c r="DH8" s="773"/>
      <c r="DI8" s="773"/>
      <c r="DJ8" s="773"/>
      <c r="DK8" s="774"/>
      <c r="DL8" s="772"/>
      <c r="DM8" s="773"/>
      <c r="DN8" s="773"/>
      <c r="DO8" s="773"/>
      <c r="DP8" s="774"/>
      <c r="DQ8" s="772"/>
      <c r="DR8" s="773"/>
      <c r="DS8" s="773"/>
      <c r="DT8" s="773"/>
      <c r="DU8" s="774"/>
      <c r="DV8" s="769"/>
      <c r="DW8" s="770"/>
      <c r="DX8" s="770"/>
      <c r="DY8" s="770"/>
      <c r="DZ8" s="775"/>
      <c r="EA8" s="225"/>
    </row>
    <row r="9" spans="1:131" s="226" customFormat="1" ht="26.25" customHeight="1" x14ac:dyDescent="0.15">
      <c r="A9" s="229">
        <v>3</v>
      </c>
      <c r="B9" s="776"/>
      <c r="C9" s="777"/>
      <c r="D9" s="777"/>
      <c r="E9" s="777"/>
      <c r="F9" s="777"/>
      <c r="G9" s="777"/>
      <c r="H9" s="777"/>
      <c r="I9" s="777"/>
      <c r="J9" s="777"/>
      <c r="K9" s="777"/>
      <c r="L9" s="777"/>
      <c r="M9" s="777"/>
      <c r="N9" s="777"/>
      <c r="O9" s="777"/>
      <c r="P9" s="778"/>
      <c r="Q9" s="779"/>
      <c r="R9" s="780"/>
      <c r="S9" s="780"/>
      <c r="T9" s="780"/>
      <c r="U9" s="780"/>
      <c r="V9" s="780"/>
      <c r="W9" s="780"/>
      <c r="X9" s="780"/>
      <c r="Y9" s="780"/>
      <c r="Z9" s="780"/>
      <c r="AA9" s="780"/>
      <c r="AB9" s="780"/>
      <c r="AC9" s="780"/>
      <c r="AD9" s="780"/>
      <c r="AE9" s="781"/>
      <c r="AF9" s="782"/>
      <c r="AG9" s="783"/>
      <c r="AH9" s="783"/>
      <c r="AI9" s="783"/>
      <c r="AJ9" s="784"/>
      <c r="AK9" s="765"/>
      <c r="AL9" s="766"/>
      <c r="AM9" s="766"/>
      <c r="AN9" s="766"/>
      <c r="AO9" s="766"/>
      <c r="AP9" s="766"/>
      <c r="AQ9" s="766"/>
      <c r="AR9" s="766"/>
      <c r="AS9" s="766"/>
      <c r="AT9" s="766"/>
      <c r="AU9" s="767"/>
      <c r="AV9" s="767"/>
      <c r="AW9" s="767"/>
      <c r="AX9" s="767"/>
      <c r="AY9" s="768"/>
      <c r="AZ9" s="223"/>
      <c r="BA9" s="223"/>
      <c r="BB9" s="223"/>
      <c r="BC9" s="223"/>
      <c r="BD9" s="223"/>
      <c r="BE9" s="224"/>
      <c r="BF9" s="224"/>
      <c r="BG9" s="224"/>
      <c r="BH9" s="224"/>
      <c r="BI9" s="224"/>
      <c r="BJ9" s="224"/>
      <c r="BK9" s="224"/>
      <c r="BL9" s="224"/>
      <c r="BM9" s="224"/>
      <c r="BN9" s="224"/>
      <c r="BO9" s="224"/>
      <c r="BP9" s="224"/>
      <c r="BQ9" s="229">
        <v>3</v>
      </c>
      <c r="BR9" s="230"/>
      <c r="BS9" s="769"/>
      <c r="BT9" s="770"/>
      <c r="BU9" s="770"/>
      <c r="BV9" s="770"/>
      <c r="BW9" s="770"/>
      <c r="BX9" s="770"/>
      <c r="BY9" s="770"/>
      <c r="BZ9" s="770"/>
      <c r="CA9" s="770"/>
      <c r="CB9" s="770"/>
      <c r="CC9" s="770"/>
      <c r="CD9" s="770"/>
      <c r="CE9" s="770"/>
      <c r="CF9" s="770"/>
      <c r="CG9" s="771"/>
      <c r="CH9" s="772"/>
      <c r="CI9" s="773"/>
      <c r="CJ9" s="773"/>
      <c r="CK9" s="773"/>
      <c r="CL9" s="774"/>
      <c r="CM9" s="772"/>
      <c r="CN9" s="773"/>
      <c r="CO9" s="773"/>
      <c r="CP9" s="773"/>
      <c r="CQ9" s="774"/>
      <c r="CR9" s="772"/>
      <c r="CS9" s="773"/>
      <c r="CT9" s="773"/>
      <c r="CU9" s="773"/>
      <c r="CV9" s="774"/>
      <c r="CW9" s="772"/>
      <c r="CX9" s="773"/>
      <c r="CY9" s="773"/>
      <c r="CZ9" s="773"/>
      <c r="DA9" s="774"/>
      <c r="DB9" s="772"/>
      <c r="DC9" s="773"/>
      <c r="DD9" s="773"/>
      <c r="DE9" s="773"/>
      <c r="DF9" s="774"/>
      <c r="DG9" s="772"/>
      <c r="DH9" s="773"/>
      <c r="DI9" s="773"/>
      <c r="DJ9" s="773"/>
      <c r="DK9" s="774"/>
      <c r="DL9" s="772"/>
      <c r="DM9" s="773"/>
      <c r="DN9" s="773"/>
      <c r="DO9" s="773"/>
      <c r="DP9" s="774"/>
      <c r="DQ9" s="772"/>
      <c r="DR9" s="773"/>
      <c r="DS9" s="773"/>
      <c r="DT9" s="773"/>
      <c r="DU9" s="774"/>
      <c r="DV9" s="769"/>
      <c r="DW9" s="770"/>
      <c r="DX9" s="770"/>
      <c r="DY9" s="770"/>
      <c r="DZ9" s="775"/>
      <c r="EA9" s="225"/>
    </row>
    <row r="10" spans="1:131" s="226" customFormat="1" ht="26.25" customHeight="1" x14ac:dyDescent="0.15">
      <c r="A10" s="229">
        <v>4</v>
      </c>
      <c r="B10" s="776"/>
      <c r="C10" s="777"/>
      <c r="D10" s="777"/>
      <c r="E10" s="777"/>
      <c r="F10" s="777"/>
      <c r="G10" s="777"/>
      <c r="H10" s="777"/>
      <c r="I10" s="777"/>
      <c r="J10" s="777"/>
      <c r="K10" s="777"/>
      <c r="L10" s="777"/>
      <c r="M10" s="777"/>
      <c r="N10" s="777"/>
      <c r="O10" s="777"/>
      <c r="P10" s="778"/>
      <c r="Q10" s="779"/>
      <c r="R10" s="780"/>
      <c r="S10" s="780"/>
      <c r="T10" s="780"/>
      <c r="U10" s="780"/>
      <c r="V10" s="780"/>
      <c r="W10" s="780"/>
      <c r="X10" s="780"/>
      <c r="Y10" s="780"/>
      <c r="Z10" s="780"/>
      <c r="AA10" s="780"/>
      <c r="AB10" s="780"/>
      <c r="AC10" s="780"/>
      <c r="AD10" s="780"/>
      <c r="AE10" s="781"/>
      <c r="AF10" s="782"/>
      <c r="AG10" s="783"/>
      <c r="AH10" s="783"/>
      <c r="AI10" s="783"/>
      <c r="AJ10" s="784"/>
      <c r="AK10" s="765"/>
      <c r="AL10" s="766"/>
      <c r="AM10" s="766"/>
      <c r="AN10" s="766"/>
      <c r="AO10" s="766"/>
      <c r="AP10" s="766"/>
      <c r="AQ10" s="766"/>
      <c r="AR10" s="766"/>
      <c r="AS10" s="766"/>
      <c r="AT10" s="766"/>
      <c r="AU10" s="767"/>
      <c r="AV10" s="767"/>
      <c r="AW10" s="767"/>
      <c r="AX10" s="767"/>
      <c r="AY10" s="768"/>
      <c r="AZ10" s="223"/>
      <c r="BA10" s="223"/>
      <c r="BB10" s="223"/>
      <c r="BC10" s="223"/>
      <c r="BD10" s="223"/>
      <c r="BE10" s="224"/>
      <c r="BF10" s="224"/>
      <c r="BG10" s="224"/>
      <c r="BH10" s="224"/>
      <c r="BI10" s="224"/>
      <c r="BJ10" s="224"/>
      <c r="BK10" s="224"/>
      <c r="BL10" s="224"/>
      <c r="BM10" s="224"/>
      <c r="BN10" s="224"/>
      <c r="BO10" s="224"/>
      <c r="BP10" s="224"/>
      <c r="BQ10" s="229">
        <v>4</v>
      </c>
      <c r="BR10" s="230"/>
      <c r="BS10" s="769"/>
      <c r="BT10" s="770"/>
      <c r="BU10" s="770"/>
      <c r="BV10" s="770"/>
      <c r="BW10" s="770"/>
      <c r="BX10" s="770"/>
      <c r="BY10" s="770"/>
      <c r="BZ10" s="770"/>
      <c r="CA10" s="770"/>
      <c r="CB10" s="770"/>
      <c r="CC10" s="770"/>
      <c r="CD10" s="770"/>
      <c r="CE10" s="770"/>
      <c r="CF10" s="770"/>
      <c r="CG10" s="771"/>
      <c r="CH10" s="772"/>
      <c r="CI10" s="773"/>
      <c r="CJ10" s="773"/>
      <c r="CK10" s="773"/>
      <c r="CL10" s="774"/>
      <c r="CM10" s="772"/>
      <c r="CN10" s="773"/>
      <c r="CO10" s="773"/>
      <c r="CP10" s="773"/>
      <c r="CQ10" s="774"/>
      <c r="CR10" s="772"/>
      <c r="CS10" s="773"/>
      <c r="CT10" s="773"/>
      <c r="CU10" s="773"/>
      <c r="CV10" s="774"/>
      <c r="CW10" s="772"/>
      <c r="CX10" s="773"/>
      <c r="CY10" s="773"/>
      <c r="CZ10" s="773"/>
      <c r="DA10" s="774"/>
      <c r="DB10" s="772"/>
      <c r="DC10" s="773"/>
      <c r="DD10" s="773"/>
      <c r="DE10" s="773"/>
      <c r="DF10" s="774"/>
      <c r="DG10" s="772"/>
      <c r="DH10" s="773"/>
      <c r="DI10" s="773"/>
      <c r="DJ10" s="773"/>
      <c r="DK10" s="774"/>
      <c r="DL10" s="772"/>
      <c r="DM10" s="773"/>
      <c r="DN10" s="773"/>
      <c r="DO10" s="773"/>
      <c r="DP10" s="774"/>
      <c r="DQ10" s="772"/>
      <c r="DR10" s="773"/>
      <c r="DS10" s="773"/>
      <c r="DT10" s="773"/>
      <c r="DU10" s="774"/>
      <c r="DV10" s="769"/>
      <c r="DW10" s="770"/>
      <c r="DX10" s="770"/>
      <c r="DY10" s="770"/>
      <c r="DZ10" s="775"/>
      <c r="EA10" s="225"/>
    </row>
    <row r="11" spans="1:131" s="226" customFormat="1" ht="26.25" customHeight="1" x14ac:dyDescent="0.15">
      <c r="A11" s="229">
        <v>5</v>
      </c>
      <c r="B11" s="776"/>
      <c r="C11" s="777"/>
      <c r="D11" s="777"/>
      <c r="E11" s="777"/>
      <c r="F11" s="777"/>
      <c r="G11" s="777"/>
      <c r="H11" s="777"/>
      <c r="I11" s="777"/>
      <c r="J11" s="777"/>
      <c r="K11" s="777"/>
      <c r="L11" s="777"/>
      <c r="M11" s="777"/>
      <c r="N11" s="777"/>
      <c r="O11" s="777"/>
      <c r="P11" s="778"/>
      <c r="Q11" s="779"/>
      <c r="R11" s="780"/>
      <c r="S11" s="780"/>
      <c r="T11" s="780"/>
      <c r="U11" s="780"/>
      <c r="V11" s="780"/>
      <c r="W11" s="780"/>
      <c r="X11" s="780"/>
      <c r="Y11" s="780"/>
      <c r="Z11" s="780"/>
      <c r="AA11" s="780"/>
      <c r="AB11" s="780"/>
      <c r="AC11" s="780"/>
      <c r="AD11" s="780"/>
      <c r="AE11" s="781"/>
      <c r="AF11" s="782"/>
      <c r="AG11" s="783"/>
      <c r="AH11" s="783"/>
      <c r="AI11" s="783"/>
      <c r="AJ11" s="784"/>
      <c r="AK11" s="765"/>
      <c r="AL11" s="766"/>
      <c r="AM11" s="766"/>
      <c r="AN11" s="766"/>
      <c r="AO11" s="766"/>
      <c r="AP11" s="766"/>
      <c r="AQ11" s="766"/>
      <c r="AR11" s="766"/>
      <c r="AS11" s="766"/>
      <c r="AT11" s="766"/>
      <c r="AU11" s="767"/>
      <c r="AV11" s="767"/>
      <c r="AW11" s="767"/>
      <c r="AX11" s="767"/>
      <c r="AY11" s="768"/>
      <c r="AZ11" s="223"/>
      <c r="BA11" s="223"/>
      <c r="BB11" s="223"/>
      <c r="BC11" s="223"/>
      <c r="BD11" s="223"/>
      <c r="BE11" s="224"/>
      <c r="BF11" s="224"/>
      <c r="BG11" s="224"/>
      <c r="BH11" s="224"/>
      <c r="BI11" s="224"/>
      <c r="BJ11" s="224"/>
      <c r="BK11" s="224"/>
      <c r="BL11" s="224"/>
      <c r="BM11" s="224"/>
      <c r="BN11" s="224"/>
      <c r="BO11" s="224"/>
      <c r="BP11" s="224"/>
      <c r="BQ11" s="229">
        <v>5</v>
      </c>
      <c r="BR11" s="230"/>
      <c r="BS11" s="769"/>
      <c r="BT11" s="770"/>
      <c r="BU11" s="770"/>
      <c r="BV11" s="770"/>
      <c r="BW11" s="770"/>
      <c r="BX11" s="770"/>
      <c r="BY11" s="770"/>
      <c r="BZ11" s="770"/>
      <c r="CA11" s="770"/>
      <c r="CB11" s="770"/>
      <c r="CC11" s="770"/>
      <c r="CD11" s="770"/>
      <c r="CE11" s="770"/>
      <c r="CF11" s="770"/>
      <c r="CG11" s="771"/>
      <c r="CH11" s="772"/>
      <c r="CI11" s="773"/>
      <c r="CJ11" s="773"/>
      <c r="CK11" s="773"/>
      <c r="CL11" s="774"/>
      <c r="CM11" s="772"/>
      <c r="CN11" s="773"/>
      <c r="CO11" s="773"/>
      <c r="CP11" s="773"/>
      <c r="CQ11" s="774"/>
      <c r="CR11" s="772"/>
      <c r="CS11" s="773"/>
      <c r="CT11" s="773"/>
      <c r="CU11" s="773"/>
      <c r="CV11" s="774"/>
      <c r="CW11" s="772"/>
      <c r="CX11" s="773"/>
      <c r="CY11" s="773"/>
      <c r="CZ11" s="773"/>
      <c r="DA11" s="774"/>
      <c r="DB11" s="772"/>
      <c r="DC11" s="773"/>
      <c r="DD11" s="773"/>
      <c r="DE11" s="773"/>
      <c r="DF11" s="774"/>
      <c r="DG11" s="772"/>
      <c r="DH11" s="773"/>
      <c r="DI11" s="773"/>
      <c r="DJ11" s="773"/>
      <c r="DK11" s="774"/>
      <c r="DL11" s="772"/>
      <c r="DM11" s="773"/>
      <c r="DN11" s="773"/>
      <c r="DO11" s="773"/>
      <c r="DP11" s="774"/>
      <c r="DQ11" s="772"/>
      <c r="DR11" s="773"/>
      <c r="DS11" s="773"/>
      <c r="DT11" s="773"/>
      <c r="DU11" s="774"/>
      <c r="DV11" s="769"/>
      <c r="DW11" s="770"/>
      <c r="DX11" s="770"/>
      <c r="DY11" s="770"/>
      <c r="DZ11" s="775"/>
      <c r="EA11" s="225"/>
    </row>
    <row r="12" spans="1:131" s="226" customFormat="1" ht="26.25" customHeight="1" x14ac:dyDescent="0.15">
      <c r="A12" s="229">
        <v>6</v>
      </c>
      <c r="B12" s="776"/>
      <c r="C12" s="777"/>
      <c r="D12" s="777"/>
      <c r="E12" s="777"/>
      <c r="F12" s="777"/>
      <c r="G12" s="777"/>
      <c r="H12" s="777"/>
      <c r="I12" s="777"/>
      <c r="J12" s="777"/>
      <c r="K12" s="777"/>
      <c r="L12" s="777"/>
      <c r="M12" s="777"/>
      <c r="N12" s="777"/>
      <c r="O12" s="777"/>
      <c r="P12" s="778"/>
      <c r="Q12" s="779"/>
      <c r="R12" s="780"/>
      <c r="S12" s="780"/>
      <c r="T12" s="780"/>
      <c r="U12" s="780"/>
      <c r="V12" s="780"/>
      <c r="W12" s="780"/>
      <c r="X12" s="780"/>
      <c r="Y12" s="780"/>
      <c r="Z12" s="780"/>
      <c r="AA12" s="780"/>
      <c r="AB12" s="780"/>
      <c r="AC12" s="780"/>
      <c r="AD12" s="780"/>
      <c r="AE12" s="781"/>
      <c r="AF12" s="782"/>
      <c r="AG12" s="783"/>
      <c r="AH12" s="783"/>
      <c r="AI12" s="783"/>
      <c r="AJ12" s="784"/>
      <c r="AK12" s="765"/>
      <c r="AL12" s="766"/>
      <c r="AM12" s="766"/>
      <c r="AN12" s="766"/>
      <c r="AO12" s="766"/>
      <c r="AP12" s="766"/>
      <c r="AQ12" s="766"/>
      <c r="AR12" s="766"/>
      <c r="AS12" s="766"/>
      <c r="AT12" s="766"/>
      <c r="AU12" s="767"/>
      <c r="AV12" s="767"/>
      <c r="AW12" s="767"/>
      <c r="AX12" s="767"/>
      <c r="AY12" s="768"/>
      <c r="AZ12" s="223"/>
      <c r="BA12" s="223"/>
      <c r="BB12" s="223"/>
      <c r="BC12" s="223"/>
      <c r="BD12" s="223"/>
      <c r="BE12" s="224"/>
      <c r="BF12" s="224"/>
      <c r="BG12" s="224"/>
      <c r="BH12" s="224"/>
      <c r="BI12" s="224"/>
      <c r="BJ12" s="224"/>
      <c r="BK12" s="224"/>
      <c r="BL12" s="224"/>
      <c r="BM12" s="224"/>
      <c r="BN12" s="224"/>
      <c r="BO12" s="224"/>
      <c r="BP12" s="224"/>
      <c r="BQ12" s="229">
        <v>6</v>
      </c>
      <c r="BR12" s="230"/>
      <c r="BS12" s="769"/>
      <c r="BT12" s="770"/>
      <c r="BU12" s="770"/>
      <c r="BV12" s="770"/>
      <c r="BW12" s="770"/>
      <c r="BX12" s="770"/>
      <c r="BY12" s="770"/>
      <c r="BZ12" s="770"/>
      <c r="CA12" s="770"/>
      <c r="CB12" s="770"/>
      <c r="CC12" s="770"/>
      <c r="CD12" s="770"/>
      <c r="CE12" s="770"/>
      <c r="CF12" s="770"/>
      <c r="CG12" s="771"/>
      <c r="CH12" s="772"/>
      <c r="CI12" s="773"/>
      <c r="CJ12" s="773"/>
      <c r="CK12" s="773"/>
      <c r="CL12" s="774"/>
      <c r="CM12" s="772"/>
      <c r="CN12" s="773"/>
      <c r="CO12" s="773"/>
      <c r="CP12" s="773"/>
      <c r="CQ12" s="774"/>
      <c r="CR12" s="772"/>
      <c r="CS12" s="773"/>
      <c r="CT12" s="773"/>
      <c r="CU12" s="773"/>
      <c r="CV12" s="774"/>
      <c r="CW12" s="772"/>
      <c r="CX12" s="773"/>
      <c r="CY12" s="773"/>
      <c r="CZ12" s="773"/>
      <c r="DA12" s="774"/>
      <c r="DB12" s="772"/>
      <c r="DC12" s="773"/>
      <c r="DD12" s="773"/>
      <c r="DE12" s="773"/>
      <c r="DF12" s="774"/>
      <c r="DG12" s="772"/>
      <c r="DH12" s="773"/>
      <c r="DI12" s="773"/>
      <c r="DJ12" s="773"/>
      <c r="DK12" s="774"/>
      <c r="DL12" s="772"/>
      <c r="DM12" s="773"/>
      <c r="DN12" s="773"/>
      <c r="DO12" s="773"/>
      <c r="DP12" s="774"/>
      <c r="DQ12" s="772"/>
      <c r="DR12" s="773"/>
      <c r="DS12" s="773"/>
      <c r="DT12" s="773"/>
      <c r="DU12" s="774"/>
      <c r="DV12" s="769"/>
      <c r="DW12" s="770"/>
      <c r="DX12" s="770"/>
      <c r="DY12" s="770"/>
      <c r="DZ12" s="775"/>
      <c r="EA12" s="225"/>
    </row>
    <row r="13" spans="1:131" s="226" customFormat="1" ht="26.25" customHeight="1" x14ac:dyDescent="0.15">
      <c r="A13" s="229">
        <v>7</v>
      </c>
      <c r="B13" s="776"/>
      <c r="C13" s="777"/>
      <c r="D13" s="777"/>
      <c r="E13" s="777"/>
      <c r="F13" s="777"/>
      <c r="G13" s="777"/>
      <c r="H13" s="777"/>
      <c r="I13" s="777"/>
      <c r="J13" s="777"/>
      <c r="K13" s="777"/>
      <c r="L13" s="777"/>
      <c r="M13" s="777"/>
      <c r="N13" s="777"/>
      <c r="O13" s="777"/>
      <c r="P13" s="778"/>
      <c r="Q13" s="779"/>
      <c r="R13" s="780"/>
      <c r="S13" s="780"/>
      <c r="T13" s="780"/>
      <c r="U13" s="780"/>
      <c r="V13" s="780"/>
      <c r="W13" s="780"/>
      <c r="X13" s="780"/>
      <c r="Y13" s="780"/>
      <c r="Z13" s="780"/>
      <c r="AA13" s="780"/>
      <c r="AB13" s="780"/>
      <c r="AC13" s="780"/>
      <c r="AD13" s="780"/>
      <c r="AE13" s="781"/>
      <c r="AF13" s="782"/>
      <c r="AG13" s="783"/>
      <c r="AH13" s="783"/>
      <c r="AI13" s="783"/>
      <c r="AJ13" s="784"/>
      <c r="AK13" s="765"/>
      <c r="AL13" s="766"/>
      <c r="AM13" s="766"/>
      <c r="AN13" s="766"/>
      <c r="AO13" s="766"/>
      <c r="AP13" s="766"/>
      <c r="AQ13" s="766"/>
      <c r="AR13" s="766"/>
      <c r="AS13" s="766"/>
      <c r="AT13" s="766"/>
      <c r="AU13" s="767"/>
      <c r="AV13" s="767"/>
      <c r="AW13" s="767"/>
      <c r="AX13" s="767"/>
      <c r="AY13" s="768"/>
      <c r="AZ13" s="223"/>
      <c r="BA13" s="223"/>
      <c r="BB13" s="223"/>
      <c r="BC13" s="223"/>
      <c r="BD13" s="223"/>
      <c r="BE13" s="224"/>
      <c r="BF13" s="224"/>
      <c r="BG13" s="224"/>
      <c r="BH13" s="224"/>
      <c r="BI13" s="224"/>
      <c r="BJ13" s="224"/>
      <c r="BK13" s="224"/>
      <c r="BL13" s="224"/>
      <c r="BM13" s="224"/>
      <c r="BN13" s="224"/>
      <c r="BO13" s="224"/>
      <c r="BP13" s="224"/>
      <c r="BQ13" s="229">
        <v>7</v>
      </c>
      <c r="BR13" s="230"/>
      <c r="BS13" s="769"/>
      <c r="BT13" s="770"/>
      <c r="BU13" s="770"/>
      <c r="BV13" s="770"/>
      <c r="BW13" s="770"/>
      <c r="BX13" s="770"/>
      <c r="BY13" s="770"/>
      <c r="BZ13" s="770"/>
      <c r="CA13" s="770"/>
      <c r="CB13" s="770"/>
      <c r="CC13" s="770"/>
      <c r="CD13" s="770"/>
      <c r="CE13" s="770"/>
      <c r="CF13" s="770"/>
      <c r="CG13" s="771"/>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69"/>
      <c r="DW13" s="770"/>
      <c r="DX13" s="770"/>
      <c r="DY13" s="770"/>
      <c r="DZ13" s="775"/>
      <c r="EA13" s="225"/>
    </row>
    <row r="14" spans="1:131" s="226" customFormat="1" ht="26.25" customHeight="1" x14ac:dyDescent="0.15">
      <c r="A14" s="229">
        <v>8</v>
      </c>
      <c r="B14" s="776"/>
      <c r="C14" s="777"/>
      <c r="D14" s="777"/>
      <c r="E14" s="777"/>
      <c r="F14" s="777"/>
      <c r="G14" s="777"/>
      <c r="H14" s="777"/>
      <c r="I14" s="777"/>
      <c r="J14" s="777"/>
      <c r="K14" s="777"/>
      <c r="L14" s="777"/>
      <c r="M14" s="777"/>
      <c r="N14" s="777"/>
      <c r="O14" s="777"/>
      <c r="P14" s="778"/>
      <c r="Q14" s="779"/>
      <c r="R14" s="780"/>
      <c r="S14" s="780"/>
      <c r="T14" s="780"/>
      <c r="U14" s="780"/>
      <c r="V14" s="780"/>
      <c r="W14" s="780"/>
      <c r="X14" s="780"/>
      <c r="Y14" s="780"/>
      <c r="Z14" s="780"/>
      <c r="AA14" s="780"/>
      <c r="AB14" s="780"/>
      <c r="AC14" s="780"/>
      <c r="AD14" s="780"/>
      <c r="AE14" s="781"/>
      <c r="AF14" s="782"/>
      <c r="AG14" s="783"/>
      <c r="AH14" s="783"/>
      <c r="AI14" s="783"/>
      <c r="AJ14" s="784"/>
      <c r="AK14" s="765"/>
      <c r="AL14" s="766"/>
      <c r="AM14" s="766"/>
      <c r="AN14" s="766"/>
      <c r="AO14" s="766"/>
      <c r="AP14" s="766"/>
      <c r="AQ14" s="766"/>
      <c r="AR14" s="766"/>
      <c r="AS14" s="766"/>
      <c r="AT14" s="766"/>
      <c r="AU14" s="767"/>
      <c r="AV14" s="767"/>
      <c r="AW14" s="767"/>
      <c r="AX14" s="767"/>
      <c r="AY14" s="768"/>
      <c r="AZ14" s="223"/>
      <c r="BA14" s="223"/>
      <c r="BB14" s="223"/>
      <c r="BC14" s="223"/>
      <c r="BD14" s="223"/>
      <c r="BE14" s="224"/>
      <c r="BF14" s="224"/>
      <c r="BG14" s="224"/>
      <c r="BH14" s="224"/>
      <c r="BI14" s="224"/>
      <c r="BJ14" s="224"/>
      <c r="BK14" s="224"/>
      <c r="BL14" s="224"/>
      <c r="BM14" s="224"/>
      <c r="BN14" s="224"/>
      <c r="BO14" s="224"/>
      <c r="BP14" s="224"/>
      <c r="BQ14" s="229">
        <v>8</v>
      </c>
      <c r="BR14" s="230"/>
      <c r="BS14" s="769"/>
      <c r="BT14" s="770"/>
      <c r="BU14" s="770"/>
      <c r="BV14" s="770"/>
      <c r="BW14" s="770"/>
      <c r="BX14" s="770"/>
      <c r="BY14" s="770"/>
      <c r="BZ14" s="770"/>
      <c r="CA14" s="770"/>
      <c r="CB14" s="770"/>
      <c r="CC14" s="770"/>
      <c r="CD14" s="770"/>
      <c r="CE14" s="770"/>
      <c r="CF14" s="770"/>
      <c r="CG14" s="771"/>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69"/>
      <c r="DW14" s="770"/>
      <c r="DX14" s="770"/>
      <c r="DY14" s="770"/>
      <c r="DZ14" s="775"/>
      <c r="EA14" s="225"/>
    </row>
    <row r="15" spans="1:131" s="226" customFormat="1" ht="26.25" customHeight="1" x14ac:dyDescent="0.15">
      <c r="A15" s="229">
        <v>9</v>
      </c>
      <c r="B15" s="776"/>
      <c r="C15" s="777"/>
      <c r="D15" s="777"/>
      <c r="E15" s="777"/>
      <c r="F15" s="777"/>
      <c r="G15" s="777"/>
      <c r="H15" s="777"/>
      <c r="I15" s="777"/>
      <c r="J15" s="777"/>
      <c r="K15" s="777"/>
      <c r="L15" s="777"/>
      <c r="M15" s="777"/>
      <c r="N15" s="777"/>
      <c r="O15" s="777"/>
      <c r="P15" s="778"/>
      <c r="Q15" s="779"/>
      <c r="R15" s="780"/>
      <c r="S15" s="780"/>
      <c r="T15" s="780"/>
      <c r="U15" s="780"/>
      <c r="V15" s="780"/>
      <c r="W15" s="780"/>
      <c r="X15" s="780"/>
      <c r="Y15" s="780"/>
      <c r="Z15" s="780"/>
      <c r="AA15" s="780"/>
      <c r="AB15" s="780"/>
      <c r="AC15" s="780"/>
      <c r="AD15" s="780"/>
      <c r="AE15" s="781"/>
      <c r="AF15" s="782"/>
      <c r="AG15" s="783"/>
      <c r="AH15" s="783"/>
      <c r="AI15" s="783"/>
      <c r="AJ15" s="784"/>
      <c r="AK15" s="765"/>
      <c r="AL15" s="766"/>
      <c r="AM15" s="766"/>
      <c r="AN15" s="766"/>
      <c r="AO15" s="766"/>
      <c r="AP15" s="766"/>
      <c r="AQ15" s="766"/>
      <c r="AR15" s="766"/>
      <c r="AS15" s="766"/>
      <c r="AT15" s="766"/>
      <c r="AU15" s="767"/>
      <c r="AV15" s="767"/>
      <c r="AW15" s="767"/>
      <c r="AX15" s="767"/>
      <c r="AY15" s="768"/>
      <c r="AZ15" s="223"/>
      <c r="BA15" s="223"/>
      <c r="BB15" s="223"/>
      <c r="BC15" s="223"/>
      <c r="BD15" s="223"/>
      <c r="BE15" s="224"/>
      <c r="BF15" s="224"/>
      <c r="BG15" s="224"/>
      <c r="BH15" s="224"/>
      <c r="BI15" s="224"/>
      <c r="BJ15" s="224"/>
      <c r="BK15" s="224"/>
      <c r="BL15" s="224"/>
      <c r="BM15" s="224"/>
      <c r="BN15" s="224"/>
      <c r="BO15" s="224"/>
      <c r="BP15" s="224"/>
      <c r="BQ15" s="229">
        <v>9</v>
      </c>
      <c r="BR15" s="230"/>
      <c r="BS15" s="769"/>
      <c r="BT15" s="770"/>
      <c r="BU15" s="770"/>
      <c r="BV15" s="770"/>
      <c r="BW15" s="770"/>
      <c r="BX15" s="770"/>
      <c r="BY15" s="770"/>
      <c r="BZ15" s="770"/>
      <c r="CA15" s="770"/>
      <c r="CB15" s="770"/>
      <c r="CC15" s="770"/>
      <c r="CD15" s="770"/>
      <c r="CE15" s="770"/>
      <c r="CF15" s="770"/>
      <c r="CG15" s="771"/>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69"/>
      <c r="DW15" s="770"/>
      <c r="DX15" s="770"/>
      <c r="DY15" s="770"/>
      <c r="DZ15" s="775"/>
      <c r="EA15" s="225"/>
    </row>
    <row r="16" spans="1:131" s="226" customFormat="1" ht="26.25" customHeight="1" x14ac:dyDescent="0.15">
      <c r="A16" s="229">
        <v>10</v>
      </c>
      <c r="B16" s="776"/>
      <c r="C16" s="777"/>
      <c r="D16" s="777"/>
      <c r="E16" s="777"/>
      <c r="F16" s="777"/>
      <c r="G16" s="777"/>
      <c r="H16" s="777"/>
      <c r="I16" s="777"/>
      <c r="J16" s="777"/>
      <c r="K16" s="777"/>
      <c r="L16" s="777"/>
      <c r="M16" s="777"/>
      <c r="N16" s="777"/>
      <c r="O16" s="777"/>
      <c r="P16" s="778"/>
      <c r="Q16" s="779"/>
      <c r="R16" s="780"/>
      <c r="S16" s="780"/>
      <c r="T16" s="780"/>
      <c r="U16" s="780"/>
      <c r="V16" s="780"/>
      <c r="W16" s="780"/>
      <c r="X16" s="780"/>
      <c r="Y16" s="780"/>
      <c r="Z16" s="780"/>
      <c r="AA16" s="780"/>
      <c r="AB16" s="780"/>
      <c r="AC16" s="780"/>
      <c r="AD16" s="780"/>
      <c r="AE16" s="781"/>
      <c r="AF16" s="782"/>
      <c r="AG16" s="783"/>
      <c r="AH16" s="783"/>
      <c r="AI16" s="783"/>
      <c r="AJ16" s="784"/>
      <c r="AK16" s="765"/>
      <c r="AL16" s="766"/>
      <c r="AM16" s="766"/>
      <c r="AN16" s="766"/>
      <c r="AO16" s="766"/>
      <c r="AP16" s="766"/>
      <c r="AQ16" s="766"/>
      <c r="AR16" s="766"/>
      <c r="AS16" s="766"/>
      <c r="AT16" s="766"/>
      <c r="AU16" s="767"/>
      <c r="AV16" s="767"/>
      <c r="AW16" s="767"/>
      <c r="AX16" s="767"/>
      <c r="AY16" s="768"/>
      <c r="AZ16" s="223"/>
      <c r="BA16" s="223"/>
      <c r="BB16" s="223"/>
      <c r="BC16" s="223"/>
      <c r="BD16" s="223"/>
      <c r="BE16" s="224"/>
      <c r="BF16" s="224"/>
      <c r="BG16" s="224"/>
      <c r="BH16" s="224"/>
      <c r="BI16" s="224"/>
      <c r="BJ16" s="224"/>
      <c r="BK16" s="224"/>
      <c r="BL16" s="224"/>
      <c r="BM16" s="224"/>
      <c r="BN16" s="224"/>
      <c r="BO16" s="224"/>
      <c r="BP16" s="224"/>
      <c r="BQ16" s="229">
        <v>10</v>
      </c>
      <c r="BR16" s="230"/>
      <c r="BS16" s="769"/>
      <c r="BT16" s="770"/>
      <c r="BU16" s="770"/>
      <c r="BV16" s="770"/>
      <c r="BW16" s="770"/>
      <c r="BX16" s="770"/>
      <c r="BY16" s="770"/>
      <c r="BZ16" s="770"/>
      <c r="CA16" s="770"/>
      <c r="CB16" s="770"/>
      <c r="CC16" s="770"/>
      <c r="CD16" s="770"/>
      <c r="CE16" s="770"/>
      <c r="CF16" s="770"/>
      <c r="CG16" s="771"/>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69"/>
      <c r="DW16" s="770"/>
      <c r="DX16" s="770"/>
      <c r="DY16" s="770"/>
      <c r="DZ16" s="775"/>
      <c r="EA16" s="225"/>
    </row>
    <row r="17" spans="1:131" s="226" customFormat="1" ht="26.25" customHeight="1" x14ac:dyDescent="0.15">
      <c r="A17" s="229">
        <v>11</v>
      </c>
      <c r="B17" s="776"/>
      <c r="C17" s="777"/>
      <c r="D17" s="777"/>
      <c r="E17" s="777"/>
      <c r="F17" s="777"/>
      <c r="G17" s="777"/>
      <c r="H17" s="777"/>
      <c r="I17" s="777"/>
      <c r="J17" s="777"/>
      <c r="K17" s="777"/>
      <c r="L17" s="777"/>
      <c r="M17" s="777"/>
      <c r="N17" s="777"/>
      <c r="O17" s="777"/>
      <c r="P17" s="778"/>
      <c r="Q17" s="779"/>
      <c r="R17" s="780"/>
      <c r="S17" s="780"/>
      <c r="T17" s="780"/>
      <c r="U17" s="780"/>
      <c r="V17" s="780"/>
      <c r="W17" s="780"/>
      <c r="X17" s="780"/>
      <c r="Y17" s="780"/>
      <c r="Z17" s="780"/>
      <c r="AA17" s="780"/>
      <c r="AB17" s="780"/>
      <c r="AC17" s="780"/>
      <c r="AD17" s="780"/>
      <c r="AE17" s="781"/>
      <c r="AF17" s="782"/>
      <c r="AG17" s="783"/>
      <c r="AH17" s="783"/>
      <c r="AI17" s="783"/>
      <c r="AJ17" s="784"/>
      <c r="AK17" s="765"/>
      <c r="AL17" s="766"/>
      <c r="AM17" s="766"/>
      <c r="AN17" s="766"/>
      <c r="AO17" s="766"/>
      <c r="AP17" s="766"/>
      <c r="AQ17" s="766"/>
      <c r="AR17" s="766"/>
      <c r="AS17" s="766"/>
      <c r="AT17" s="766"/>
      <c r="AU17" s="767"/>
      <c r="AV17" s="767"/>
      <c r="AW17" s="767"/>
      <c r="AX17" s="767"/>
      <c r="AY17" s="768"/>
      <c r="AZ17" s="223"/>
      <c r="BA17" s="223"/>
      <c r="BB17" s="223"/>
      <c r="BC17" s="223"/>
      <c r="BD17" s="223"/>
      <c r="BE17" s="224"/>
      <c r="BF17" s="224"/>
      <c r="BG17" s="224"/>
      <c r="BH17" s="224"/>
      <c r="BI17" s="224"/>
      <c r="BJ17" s="224"/>
      <c r="BK17" s="224"/>
      <c r="BL17" s="224"/>
      <c r="BM17" s="224"/>
      <c r="BN17" s="224"/>
      <c r="BO17" s="224"/>
      <c r="BP17" s="224"/>
      <c r="BQ17" s="229">
        <v>11</v>
      </c>
      <c r="BR17" s="230"/>
      <c r="BS17" s="769"/>
      <c r="BT17" s="770"/>
      <c r="BU17" s="770"/>
      <c r="BV17" s="770"/>
      <c r="BW17" s="770"/>
      <c r="BX17" s="770"/>
      <c r="BY17" s="770"/>
      <c r="BZ17" s="770"/>
      <c r="CA17" s="770"/>
      <c r="CB17" s="770"/>
      <c r="CC17" s="770"/>
      <c r="CD17" s="770"/>
      <c r="CE17" s="770"/>
      <c r="CF17" s="770"/>
      <c r="CG17" s="771"/>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69"/>
      <c r="DW17" s="770"/>
      <c r="DX17" s="770"/>
      <c r="DY17" s="770"/>
      <c r="DZ17" s="775"/>
      <c r="EA17" s="225"/>
    </row>
    <row r="18" spans="1:131" s="226" customFormat="1" ht="26.25" customHeight="1" x14ac:dyDescent="0.15">
      <c r="A18" s="229">
        <v>12</v>
      </c>
      <c r="B18" s="776"/>
      <c r="C18" s="777"/>
      <c r="D18" s="777"/>
      <c r="E18" s="777"/>
      <c r="F18" s="777"/>
      <c r="G18" s="777"/>
      <c r="H18" s="777"/>
      <c r="I18" s="777"/>
      <c r="J18" s="777"/>
      <c r="K18" s="777"/>
      <c r="L18" s="777"/>
      <c r="M18" s="777"/>
      <c r="N18" s="777"/>
      <c r="O18" s="777"/>
      <c r="P18" s="778"/>
      <c r="Q18" s="779"/>
      <c r="R18" s="780"/>
      <c r="S18" s="780"/>
      <c r="T18" s="780"/>
      <c r="U18" s="780"/>
      <c r="V18" s="780"/>
      <c r="W18" s="780"/>
      <c r="X18" s="780"/>
      <c r="Y18" s="780"/>
      <c r="Z18" s="780"/>
      <c r="AA18" s="780"/>
      <c r="AB18" s="780"/>
      <c r="AC18" s="780"/>
      <c r="AD18" s="780"/>
      <c r="AE18" s="781"/>
      <c r="AF18" s="782"/>
      <c r="AG18" s="783"/>
      <c r="AH18" s="783"/>
      <c r="AI18" s="783"/>
      <c r="AJ18" s="784"/>
      <c r="AK18" s="765"/>
      <c r="AL18" s="766"/>
      <c r="AM18" s="766"/>
      <c r="AN18" s="766"/>
      <c r="AO18" s="766"/>
      <c r="AP18" s="766"/>
      <c r="AQ18" s="766"/>
      <c r="AR18" s="766"/>
      <c r="AS18" s="766"/>
      <c r="AT18" s="766"/>
      <c r="AU18" s="767"/>
      <c r="AV18" s="767"/>
      <c r="AW18" s="767"/>
      <c r="AX18" s="767"/>
      <c r="AY18" s="768"/>
      <c r="AZ18" s="223"/>
      <c r="BA18" s="223"/>
      <c r="BB18" s="223"/>
      <c r="BC18" s="223"/>
      <c r="BD18" s="223"/>
      <c r="BE18" s="224"/>
      <c r="BF18" s="224"/>
      <c r="BG18" s="224"/>
      <c r="BH18" s="224"/>
      <c r="BI18" s="224"/>
      <c r="BJ18" s="224"/>
      <c r="BK18" s="224"/>
      <c r="BL18" s="224"/>
      <c r="BM18" s="224"/>
      <c r="BN18" s="224"/>
      <c r="BO18" s="224"/>
      <c r="BP18" s="224"/>
      <c r="BQ18" s="229">
        <v>12</v>
      </c>
      <c r="BR18" s="230"/>
      <c r="BS18" s="769"/>
      <c r="BT18" s="770"/>
      <c r="BU18" s="770"/>
      <c r="BV18" s="770"/>
      <c r="BW18" s="770"/>
      <c r="BX18" s="770"/>
      <c r="BY18" s="770"/>
      <c r="BZ18" s="770"/>
      <c r="CA18" s="770"/>
      <c r="CB18" s="770"/>
      <c r="CC18" s="770"/>
      <c r="CD18" s="770"/>
      <c r="CE18" s="770"/>
      <c r="CF18" s="770"/>
      <c r="CG18" s="771"/>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69"/>
      <c r="DW18" s="770"/>
      <c r="DX18" s="770"/>
      <c r="DY18" s="770"/>
      <c r="DZ18" s="775"/>
      <c r="EA18" s="225"/>
    </row>
    <row r="19" spans="1:131" s="226" customFormat="1" ht="26.25" customHeight="1" x14ac:dyDescent="0.15">
      <c r="A19" s="229">
        <v>13</v>
      </c>
      <c r="B19" s="776"/>
      <c r="C19" s="777"/>
      <c r="D19" s="777"/>
      <c r="E19" s="777"/>
      <c r="F19" s="777"/>
      <c r="G19" s="777"/>
      <c r="H19" s="777"/>
      <c r="I19" s="777"/>
      <c r="J19" s="777"/>
      <c r="K19" s="777"/>
      <c r="L19" s="777"/>
      <c r="M19" s="777"/>
      <c r="N19" s="777"/>
      <c r="O19" s="777"/>
      <c r="P19" s="778"/>
      <c r="Q19" s="779"/>
      <c r="R19" s="780"/>
      <c r="S19" s="780"/>
      <c r="T19" s="780"/>
      <c r="U19" s="780"/>
      <c r="V19" s="780"/>
      <c r="W19" s="780"/>
      <c r="X19" s="780"/>
      <c r="Y19" s="780"/>
      <c r="Z19" s="780"/>
      <c r="AA19" s="780"/>
      <c r="AB19" s="780"/>
      <c r="AC19" s="780"/>
      <c r="AD19" s="780"/>
      <c r="AE19" s="781"/>
      <c r="AF19" s="782"/>
      <c r="AG19" s="783"/>
      <c r="AH19" s="783"/>
      <c r="AI19" s="783"/>
      <c r="AJ19" s="784"/>
      <c r="AK19" s="765"/>
      <c r="AL19" s="766"/>
      <c r="AM19" s="766"/>
      <c r="AN19" s="766"/>
      <c r="AO19" s="766"/>
      <c r="AP19" s="766"/>
      <c r="AQ19" s="766"/>
      <c r="AR19" s="766"/>
      <c r="AS19" s="766"/>
      <c r="AT19" s="766"/>
      <c r="AU19" s="767"/>
      <c r="AV19" s="767"/>
      <c r="AW19" s="767"/>
      <c r="AX19" s="767"/>
      <c r="AY19" s="768"/>
      <c r="AZ19" s="223"/>
      <c r="BA19" s="223"/>
      <c r="BB19" s="223"/>
      <c r="BC19" s="223"/>
      <c r="BD19" s="223"/>
      <c r="BE19" s="224"/>
      <c r="BF19" s="224"/>
      <c r="BG19" s="224"/>
      <c r="BH19" s="224"/>
      <c r="BI19" s="224"/>
      <c r="BJ19" s="224"/>
      <c r="BK19" s="224"/>
      <c r="BL19" s="224"/>
      <c r="BM19" s="224"/>
      <c r="BN19" s="224"/>
      <c r="BO19" s="224"/>
      <c r="BP19" s="224"/>
      <c r="BQ19" s="229">
        <v>13</v>
      </c>
      <c r="BR19" s="230"/>
      <c r="BS19" s="769"/>
      <c r="BT19" s="770"/>
      <c r="BU19" s="770"/>
      <c r="BV19" s="770"/>
      <c r="BW19" s="770"/>
      <c r="BX19" s="770"/>
      <c r="BY19" s="770"/>
      <c r="BZ19" s="770"/>
      <c r="CA19" s="770"/>
      <c r="CB19" s="770"/>
      <c r="CC19" s="770"/>
      <c r="CD19" s="770"/>
      <c r="CE19" s="770"/>
      <c r="CF19" s="770"/>
      <c r="CG19" s="771"/>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69"/>
      <c r="DW19" s="770"/>
      <c r="DX19" s="770"/>
      <c r="DY19" s="770"/>
      <c r="DZ19" s="775"/>
      <c r="EA19" s="225"/>
    </row>
    <row r="20" spans="1:131" s="226" customFormat="1" ht="26.25" customHeight="1" x14ac:dyDescent="0.15">
      <c r="A20" s="229">
        <v>14</v>
      </c>
      <c r="B20" s="776"/>
      <c r="C20" s="777"/>
      <c r="D20" s="777"/>
      <c r="E20" s="777"/>
      <c r="F20" s="777"/>
      <c r="G20" s="777"/>
      <c r="H20" s="777"/>
      <c r="I20" s="777"/>
      <c r="J20" s="777"/>
      <c r="K20" s="777"/>
      <c r="L20" s="777"/>
      <c r="M20" s="777"/>
      <c r="N20" s="777"/>
      <c r="O20" s="777"/>
      <c r="P20" s="778"/>
      <c r="Q20" s="779"/>
      <c r="R20" s="780"/>
      <c r="S20" s="780"/>
      <c r="T20" s="780"/>
      <c r="U20" s="780"/>
      <c r="V20" s="780"/>
      <c r="W20" s="780"/>
      <c r="X20" s="780"/>
      <c r="Y20" s="780"/>
      <c r="Z20" s="780"/>
      <c r="AA20" s="780"/>
      <c r="AB20" s="780"/>
      <c r="AC20" s="780"/>
      <c r="AD20" s="780"/>
      <c r="AE20" s="781"/>
      <c r="AF20" s="782"/>
      <c r="AG20" s="783"/>
      <c r="AH20" s="783"/>
      <c r="AI20" s="783"/>
      <c r="AJ20" s="784"/>
      <c r="AK20" s="765"/>
      <c r="AL20" s="766"/>
      <c r="AM20" s="766"/>
      <c r="AN20" s="766"/>
      <c r="AO20" s="766"/>
      <c r="AP20" s="766"/>
      <c r="AQ20" s="766"/>
      <c r="AR20" s="766"/>
      <c r="AS20" s="766"/>
      <c r="AT20" s="766"/>
      <c r="AU20" s="767"/>
      <c r="AV20" s="767"/>
      <c r="AW20" s="767"/>
      <c r="AX20" s="767"/>
      <c r="AY20" s="768"/>
      <c r="AZ20" s="223"/>
      <c r="BA20" s="223"/>
      <c r="BB20" s="223"/>
      <c r="BC20" s="223"/>
      <c r="BD20" s="223"/>
      <c r="BE20" s="224"/>
      <c r="BF20" s="224"/>
      <c r="BG20" s="224"/>
      <c r="BH20" s="224"/>
      <c r="BI20" s="224"/>
      <c r="BJ20" s="224"/>
      <c r="BK20" s="224"/>
      <c r="BL20" s="224"/>
      <c r="BM20" s="224"/>
      <c r="BN20" s="224"/>
      <c r="BO20" s="224"/>
      <c r="BP20" s="224"/>
      <c r="BQ20" s="229">
        <v>14</v>
      </c>
      <c r="BR20" s="230"/>
      <c r="BS20" s="769"/>
      <c r="BT20" s="770"/>
      <c r="BU20" s="770"/>
      <c r="BV20" s="770"/>
      <c r="BW20" s="770"/>
      <c r="BX20" s="770"/>
      <c r="BY20" s="770"/>
      <c r="BZ20" s="770"/>
      <c r="CA20" s="770"/>
      <c r="CB20" s="770"/>
      <c r="CC20" s="770"/>
      <c r="CD20" s="770"/>
      <c r="CE20" s="770"/>
      <c r="CF20" s="770"/>
      <c r="CG20" s="771"/>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69"/>
      <c r="DW20" s="770"/>
      <c r="DX20" s="770"/>
      <c r="DY20" s="770"/>
      <c r="DZ20" s="775"/>
      <c r="EA20" s="225"/>
    </row>
    <row r="21" spans="1:131" s="226" customFormat="1" ht="26.25" customHeight="1" thickBot="1" x14ac:dyDescent="0.2">
      <c r="A21" s="229">
        <v>15</v>
      </c>
      <c r="B21" s="776"/>
      <c r="C21" s="777"/>
      <c r="D21" s="777"/>
      <c r="E21" s="777"/>
      <c r="F21" s="777"/>
      <c r="G21" s="777"/>
      <c r="H21" s="777"/>
      <c r="I21" s="777"/>
      <c r="J21" s="777"/>
      <c r="K21" s="777"/>
      <c r="L21" s="777"/>
      <c r="M21" s="777"/>
      <c r="N21" s="777"/>
      <c r="O21" s="777"/>
      <c r="P21" s="778"/>
      <c r="Q21" s="779"/>
      <c r="R21" s="780"/>
      <c r="S21" s="780"/>
      <c r="T21" s="780"/>
      <c r="U21" s="780"/>
      <c r="V21" s="780"/>
      <c r="W21" s="780"/>
      <c r="X21" s="780"/>
      <c r="Y21" s="780"/>
      <c r="Z21" s="780"/>
      <c r="AA21" s="780"/>
      <c r="AB21" s="780"/>
      <c r="AC21" s="780"/>
      <c r="AD21" s="780"/>
      <c r="AE21" s="781"/>
      <c r="AF21" s="782"/>
      <c r="AG21" s="783"/>
      <c r="AH21" s="783"/>
      <c r="AI21" s="783"/>
      <c r="AJ21" s="784"/>
      <c r="AK21" s="765"/>
      <c r="AL21" s="766"/>
      <c r="AM21" s="766"/>
      <c r="AN21" s="766"/>
      <c r="AO21" s="766"/>
      <c r="AP21" s="766"/>
      <c r="AQ21" s="766"/>
      <c r="AR21" s="766"/>
      <c r="AS21" s="766"/>
      <c r="AT21" s="766"/>
      <c r="AU21" s="767"/>
      <c r="AV21" s="767"/>
      <c r="AW21" s="767"/>
      <c r="AX21" s="767"/>
      <c r="AY21" s="768"/>
      <c r="AZ21" s="223"/>
      <c r="BA21" s="223"/>
      <c r="BB21" s="223"/>
      <c r="BC21" s="223"/>
      <c r="BD21" s="223"/>
      <c r="BE21" s="224"/>
      <c r="BF21" s="224"/>
      <c r="BG21" s="224"/>
      <c r="BH21" s="224"/>
      <c r="BI21" s="224"/>
      <c r="BJ21" s="224"/>
      <c r="BK21" s="224"/>
      <c r="BL21" s="224"/>
      <c r="BM21" s="224"/>
      <c r="BN21" s="224"/>
      <c r="BO21" s="224"/>
      <c r="BP21" s="224"/>
      <c r="BQ21" s="229">
        <v>15</v>
      </c>
      <c r="BR21" s="230"/>
      <c r="BS21" s="769"/>
      <c r="BT21" s="770"/>
      <c r="BU21" s="770"/>
      <c r="BV21" s="770"/>
      <c r="BW21" s="770"/>
      <c r="BX21" s="770"/>
      <c r="BY21" s="770"/>
      <c r="BZ21" s="770"/>
      <c r="CA21" s="770"/>
      <c r="CB21" s="770"/>
      <c r="CC21" s="770"/>
      <c r="CD21" s="770"/>
      <c r="CE21" s="770"/>
      <c r="CF21" s="770"/>
      <c r="CG21" s="771"/>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69"/>
      <c r="DW21" s="770"/>
      <c r="DX21" s="770"/>
      <c r="DY21" s="770"/>
      <c r="DZ21" s="775"/>
      <c r="EA21" s="225"/>
    </row>
    <row r="22" spans="1:131" s="226" customFormat="1" ht="26.25" customHeight="1" x14ac:dyDescent="0.15">
      <c r="A22" s="229">
        <v>16</v>
      </c>
      <c r="B22" s="776"/>
      <c r="C22" s="777"/>
      <c r="D22" s="777"/>
      <c r="E22" s="777"/>
      <c r="F22" s="777"/>
      <c r="G22" s="777"/>
      <c r="H22" s="777"/>
      <c r="I22" s="777"/>
      <c r="J22" s="777"/>
      <c r="K22" s="777"/>
      <c r="L22" s="777"/>
      <c r="M22" s="777"/>
      <c r="N22" s="777"/>
      <c r="O22" s="777"/>
      <c r="P22" s="778"/>
      <c r="Q22" s="795"/>
      <c r="R22" s="796"/>
      <c r="S22" s="796"/>
      <c r="T22" s="796"/>
      <c r="U22" s="796"/>
      <c r="V22" s="796"/>
      <c r="W22" s="796"/>
      <c r="X22" s="796"/>
      <c r="Y22" s="796"/>
      <c r="Z22" s="796"/>
      <c r="AA22" s="796"/>
      <c r="AB22" s="796"/>
      <c r="AC22" s="796"/>
      <c r="AD22" s="796"/>
      <c r="AE22" s="797"/>
      <c r="AF22" s="782"/>
      <c r="AG22" s="783"/>
      <c r="AH22" s="783"/>
      <c r="AI22" s="783"/>
      <c r="AJ22" s="784"/>
      <c r="AK22" s="798"/>
      <c r="AL22" s="799"/>
      <c r="AM22" s="799"/>
      <c r="AN22" s="799"/>
      <c r="AO22" s="799"/>
      <c r="AP22" s="799"/>
      <c r="AQ22" s="799"/>
      <c r="AR22" s="799"/>
      <c r="AS22" s="799"/>
      <c r="AT22" s="799"/>
      <c r="AU22" s="800"/>
      <c r="AV22" s="800"/>
      <c r="AW22" s="800"/>
      <c r="AX22" s="800"/>
      <c r="AY22" s="801"/>
      <c r="AZ22" s="802" t="s">
        <v>388</v>
      </c>
      <c r="BA22" s="802"/>
      <c r="BB22" s="802"/>
      <c r="BC22" s="802"/>
      <c r="BD22" s="803"/>
      <c r="BE22" s="224"/>
      <c r="BF22" s="224"/>
      <c r="BG22" s="224"/>
      <c r="BH22" s="224"/>
      <c r="BI22" s="224"/>
      <c r="BJ22" s="224"/>
      <c r="BK22" s="224"/>
      <c r="BL22" s="224"/>
      <c r="BM22" s="224"/>
      <c r="BN22" s="224"/>
      <c r="BO22" s="224"/>
      <c r="BP22" s="224"/>
      <c r="BQ22" s="229">
        <v>16</v>
      </c>
      <c r="BR22" s="230"/>
      <c r="BS22" s="769"/>
      <c r="BT22" s="770"/>
      <c r="BU22" s="770"/>
      <c r="BV22" s="770"/>
      <c r="BW22" s="770"/>
      <c r="BX22" s="770"/>
      <c r="BY22" s="770"/>
      <c r="BZ22" s="770"/>
      <c r="CA22" s="770"/>
      <c r="CB22" s="770"/>
      <c r="CC22" s="770"/>
      <c r="CD22" s="770"/>
      <c r="CE22" s="770"/>
      <c r="CF22" s="770"/>
      <c r="CG22" s="771"/>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69"/>
      <c r="DW22" s="770"/>
      <c r="DX22" s="770"/>
      <c r="DY22" s="770"/>
      <c r="DZ22" s="775"/>
      <c r="EA22" s="225"/>
    </row>
    <row r="23" spans="1:131" s="226" customFormat="1" ht="26.25" customHeight="1" thickBot="1" x14ac:dyDescent="0.2">
      <c r="A23" s="231" t="s">
        <v>389</v>
      </c>
      <c r="B23" s="785" t="s">
        <v>390</v>
      </c>
      <c r="C23" s="786"/>
      <c r="D23" s="786"/>
      <c r="E23" s="786"/>
      <c r="F23" s="786"/>
      <c r="G23" s="786"/>
      <c r="H23" s="786"/>
      <c r="I23" s="786"/>
      <c r="J23" s="786"/>
      <c r="K23" s="786"/>
      <c r="L23" s="786"/>
      <c r="M23" s="786"/>
      <c r="N23" s="786"/>
      <c r="O23" s="786"/>
      <c r="P23" s="787"/>
      <c r="Q23" s="788">
        <v>4555</v>
      </c>
      <c r="R23" s="789"/>
      <c r="S23" s="789"/>
      <c r="T23" s="789"/>
      <c r="U23" s="789"/>
      <c r="V23" s="789">
        <v>4365</v>
      </c>
      <c r="W23" s="789"/>
      <c r="X23" s="789"/>
      <c r="Y23" s="789"/>
      <c r="Z23" s="789"/>
      <c r="AA23" s="789">
        <v>190</v>
      </c>
      <c r="AB23" s="789"/>
      <c r="AC23" s="789"/>
      <c r="AD23" s="789"/>
      <c r="AE23" s="790"/>
      <c r="AF23" s="791">
        <v>155</v>
      </c>
      <c r="AG23" s="789"/>
      <c r="AH23" s="789"/>
      <c r="AI23" s="789"/>
      <c r="AJ23" s="792"/>
      <c r="AK23" s="793"/>
      <c r="AL23" s="794"/>
      <c r="AM23" s="794"/>
      <c r="AN23" s="794"/>
      <c r="AO23" s="794"/>
      <c r="AP23" s="789">
        <v>4030</v>
      </c>
      <c r="AQ23" s="789"/>
      <c r="AR23" s="789"/>
      <c r="AS23" s="789"/>
      <c r="AT23" s="789"/>
      <c r="AU23" s="805"/>
      <c r="AV23" s="805"/>
      <c r="AW23" s="805"/>
      <c r="AX23" s="805"/>
      <c r="AY23" s="806"/>
      <c r="AZ23" s="807" t="s">
        <v>391</v>
      </c>
      <c r="BA23" s="808"/>
      <c r="BB23" s="808"/>
      <c r="BC23" s="808"/>
      <c r="BD23" s="809"/>
      <c r="BE23" s="224"/>
      <c r="BF23" s="224"/>
      <c r="BG23" s="224"/>
      <c r="BH23" s="224"/>
      <c r="BI23" s="224"/>
      <c r="BJ23" s="224"/>
      <c r="BK23" s="224"/>
      <c r="BL23" s="224"/>
      <c r="BM23" s="224"/>
      <c r="BN23" s="224"/>
      <c r="BO23" s="224"/>
      <c r="BP23" s="224"/>
      <c r="BQ23" s="229">
        <v>17</v>
      </c>
      <c r="BR23" s="230"/>
      <c r="BS23" s="769"/>
      <c r="BT23" s="770"/>
      <c r="BU23" s="770"/>
      <c r="BV23" s="770"/>
      <c r="BW23" s="770"/>
      <c r="BX23" s="770"/>
      <c r="BY23" s="770"/>
      <c r="BZ23" s="770"/>
      <c r="CA23" s="770"/>
      <c r="CB23" s="770"/>
      <c r="CC23" s="770"/>
      <c r="CD23" s="770"/>
      <c r="CE23" s="770"/>
      <c r="CF23" s="770"/>
      <c r="CG23" s="771"/>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69"/>
      <c r="DW23" s="770"/>
      <c r="DX23" s="770"/>
      <c r="DY23" s="770"/>
      <c r="DZ23" s="775"/>
      <c r="EA23" s="225"/>
    </row>
    <row r="24" spans="1:131" s="226" customFormat="1" ht="26.25" customHeight="1" x14ac:dyDescent="0.15">
      <c r="A24" s="804" t="s">
        <v>392</v>
      </c>
      <c r="B24" s="804"/>
      <c r="C24" s="804"/>
      <c r="D24" s="804"/>
      <c r="E24" s="804"/>
      <c r="F24" s="804"/>
      <c r="G24" s="804"/>
      <c r="H24" s="804"/>
      <c r="I24" s="804"/>
      <c r="J24" s="804"/>
      <c r="K24" s="804"/>
      <c r="L24" s="804"/>
      <c r="M24" s="804"/>
      <c r="N24" s="804"/>
      <c r="O24" s="804"/>
      <c r="P24" s="804"/>
      <c r="Q24" s="804"/>
      <c r="R24" s="804"/>
      <c r="S24" s="804"/>
      <c r="T24" s="804"/>
      <c r="U24" s="804"/>
      <c r="V24" s="804"/>
      <c r="W24" s="804"/>
      <c r="X24" s="804"/>
      <c r="Y24" s="804"/>
      <c r="Z24" s="804"/>
      <c r="AA24" s="804"/>
      <c r="AB24" s="804"/>
      <c r="AC24" s="804"/>
      <c r="AD24" s="804"/>
      <c r="AE24" s="804"/>
      <c r="AF24" s="804"/>
      <c r="AG24" s="804"/>
      <c r="AH24" s="804"/>
      <c r="AI24" s="804"/>
      <c r="AJ24" s="804"/>
      <c r="AK24" s="804"/>
      <c r="AL24" s="804"/>
      <c r="AM24" s="804"/>
      <c r="AN24" s="804"/>
      <c r="AO24" s="804"/>
      <c r="AP24" s="804"/>
      <c r="AQ24" s="804"/>
      <c r="AR24" s="804"/>
      <c r="AS24" s="804"/>
      <c r="AT24" s="804"/>
      <c r="AU24" s="804"/>
      <c r="AV24" s="804"/>
      <c r="AW24" s="804"/>
      <c r="AX24" s="804"/>
      <c r="AY24" s="804"/>
      <c r="AZ24" s="223"/>
      <c r="BA24" s="223"/>
      <c r="BB24" s="223"/>
      <c r="BC24" s="223"/>
      <c r="BD24" s="223"/>
      <c r="BE24" s="224"/>
      <c r="BF24" s="224"/>
      <c r="BG24" s="224"/>
      <c r="BH24" s="224"/>
      <c r="BI24" s="224"/>
      <c r="BJ24" s="224"/>
      <c r="BK24" s="224"/>
      <c r="BL24" s="224"/>
      <c r="BM24" s="224"/>
      <c r="BN24" s="224"/>
      <c r="BO24" s="224"/>
      <c r="BP24" s="224"/>
      <c r="BQ24" s="229">
        <v>18</v>
      </c>
      <c r="BR24" s="230"/>
      <c r="BS24" s="769"/>
      <c r="BT24" s="770"/>
      <c r="BU24" s="770"/>
      <c r="BV24" s="770"/>
      <c r="BW24" s="770"/>
      <c r="BX24" s="770"/>
      <c r="BY24" s="770"/>
      <c r="BZ24" s="770"/>
      <c r="CA24" s="770"/>
      <c r="CB24" s="770"/>
      <c r="CC24" s="770"/>
      <c r="CD24" s="770"/>
      <c r="CE24" s="770"/>
      <c r="CF24" s="770"/>
      <c r="CG24" s="771"/>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69"/>
      <c r="DW24" s="770"/>
      <c r="DX24" s="770"/>
      <c r="DY24" s="770"/>
      <c r="DZ24" s="775"/>
      <c r="EA24" s="225"/>
    </row>
    <row r="25" spans="1:131" ht="26.25" customHeight="1" thickBot="1" x14ac:dyDescent="0.2">
      <c r="A25" s="721" t="s">
        <v>393</v>
      </c>
      <c r="B25" s="721"/>
      <c r="C25" s="721"/>
      <c r="D25" s="721"/>
      <c r="E25" s="721"/>
      <c r="F25" s="721"/>
      <c r="G25" s="721"/>
      <c r="H25" s="721"/>
      <c r="I25" s="721"/>
      <c r="J25" s="721"/>
      <c r="K25" s="721"/>
      <c r="L25" s="721"/>
      <c r="M25" s="721"/>
      <c r="N25" s="721"/>
      <c r="O25" s="721"/>
      <c r="P25" s="721"/>
      <c r="Q25" s="721"/>
      <c r="R25" s="721"/>
      <c r="S25" s="721"/>
      <c r="T25" s="721"/>
      <c r="U25" s="721"/>
      <c r="V25" s="721"/>
      <c r="W25" s="721"/>
      <c r="X25" s="721"/>
      <c r="Y25" s="721"/>
      <c r="Z25" s="721"/>
      <c r="AA25" s="721"/>
      <c r="AB25" s="721"/>
      <c r="AC25" s="721"/>
      <c r="AD25" s="721"/>
      <c r="AE25" s="721"/>
      <c r="AF25" s="721"/>
      <c r="AG25" s="721"/>
      <c r="AH25" s="721"/>
      <c r="AI25" s="721"/>
      <c r="AJ25" s="721"/>
      <c r="AK25" s="721"/>
      <c r="AL25" s="721"/>
      <c r="AM25" s="721"/>
      <c r="AN25" s="721"/>
      <c r="AO25" s="721"/>
      <c r="AP25" s="721"/>
      <c r="AQ25" s="721"/>
      <c r="AR25" s="721"/>
      <c r="AS25" s="721"/>
      <c r="AT25" s="721"/>
      <c r="AU25" s="721"/>
      <c r="AV25" s="721"/>
      <c r="AW25" s="721"/>
      <c r="AX25" s="721"/>
      <c r="AY25" s="721"/>
      <c r="AZ25" s="721"/>
      <c r="BA25" s="721"/>
      <c r="BB25" s="721"/>
      <c r="BC25" s="721"/>
      <c r="BD25" s="721"/>
      <c r="BE25" s="721"/>
      <c r="BF25" s="721"/>
      <c r="BG25" s="721"/>
      <c r="BH25" s="721"/>
      <c r="BI25" s="721"/>
      <c r="BJ25" s="223"/>
      <c r="BK25" s="223"/>
      <c r="BL25" s="223"/>
      <c r="BM25" s="223"/>
      <c r="BN25" s="223"/>
      <c r="BO25" s="232"/>
      <c r="BP25" s="232"/>
      <c r="BQ25" s="229">
        <v>19</v>
      </c>
      <c r="BR25" s="230"/>
      <c r="BS25" s="769"/>
      <c r="BT25" s="770"/>
      <c r="BU25" s="770"/>
      <c r="BV25" s="770"/>
      <c r="BW25" s="770"/>
      <c r="BX25" s="770"/>
      <c r="BY25" s="770"/>
      <c r="BZ25" s="770"/>
      <c r="CA25" s="770"/>
      <c r="CB25" s="770"/>
      <c r="CC25" s="770"/>
      <c r="CD25" s="770"/>
      <c r="CE25" s="770"/>
      <c r="CF25" s="770"/>
      <c r="CG25" s="771"/>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69"/>
      <c r="DW25" s="770"/>
      <c r="DX25" s="770"/>
      <c r="DY25" s="770"/>
      <c r="DZ25" s="775"/>
      <c r="EA25" s="221"/>
    </row>
    <row r="26" spans="1:131" ht="26.25" customHeight="1" x14ac:dyDescent="0.15">
      <c r="A26" s="723" t="s">
        <v>370</v>
      </c>
      <c r="B26" s="724"/>
      <c r="C26" s="724"/>
      <c r="D26" s="724"/>
      <c r="E26" s="724"/>
      <c r="F26" s="724"/>
      <c r="G26" s="724"/>
      <c r="H26" s="724"/>
      <c r="I26" s="724"/>
      <c r="J26" s="724"/>
      <c r="K26" s="724"/>
      <c r="L26" s="724"/>
      <c r="M26" s="724"/>
      <c r="N26" s="724"/>
      <c r="O26" s="724"/>
      <c r="P26" s="725"/>
      <c r="Q26" s="729" t="s">
        <v>394</v>
      </c>
      <c r="R26" s="730"/>
      <c r="S26" s="730"/>
      <c r="T26" s="730"/>
      <c r="U26" s="731"/>
      <c r="V26" s="729" t="s">
        <v>395</v>
      </c>
      <c r="W26" s="730"/>
      <c r="X26" s="730"/>
      <c r="Y26" s="730"/>
      <c r="Z26" s="731"/>
      <c r="AA26" s="729" t="s">
        <v>396</v>
      </c>
      <c r="AB26" s="730"/>
      <c r="AC26" s="730"/>
      <c r="AD26" s="730"/>
      <c r="AE26" s="730"/>
      <c r="AF26" s="810" t="s">
        <v>397</v>
      </c>
      <c r="AG26" s="811"/>
      <c r="AH26" s="811"/>
      <c r="AI26" s="811"/>
      <c r="AJ26" s="812"/>
      <c r="AK26" s="730" t="s">
        <v>398</v>
      </c>
      <c r="AL26" s="730"/>
      <c r="AM26" s="730"/>
      <c r="AN26" s="730"/>
      <c r="AO26" s="731"/>
      <c r="AP26" s="729" t="s">
        <v>399</v>
      </c>
      <c r="AQ26" s="730"/>
      <c r="AR26" s="730"/>
      <c r="AS26" s="730"/>
      <c r="AT26" s="731"/>
      <c r="AU26" s="729" t="s">
        <v>400</v>
      </c>
      <c r="AV26" s="730"/>
      <c r="AW26" s="730"/>
      <c r="AX26" s="730"/>
      <c r="AY26" s="731"/>
      <c r="AZ26" s="729" t="s">
        <v>401</v>
      </c>
      <c r="BA26" s="730"/>
      <c r="BB26" s="730"/>
      <c r="BC26" s="730"/>
      <c r="BD26" s="731"/>
      <c r="BE26" s="729" t="s">
        <v>377</v>
      </c>
      <c r="BF26" s="730"/>
      <c r="BG26" s="730"/>
      <c r="BH26" s="730"/>
      <c r="BI26" s="736"/>
      <c r="BJ26" s="223"/>
      <c r="BK26" s="223"/>
      <c r="BL26" s="223"/>
      <c r="BM26" s="223"/>
      <c r="BN26" s="223"/>
      <c r="BO26" s="232"/>
      <c r="BP26" s="232"/>
      <c r="BQ26" s="229">
        <v>20</v>
      </c>
      <c r="BR26" s="230"/>
      <c r="BS26" s="769"/>
      <c r="BT26" s="770"/>
      <c r="BU26" s="770"/>
      <c r="BV26" s="770"/>
      <c r="BW26" s="770"/>
      <c r="BX26" s="770"/>
      <c r="BY26" s="770"/>
      <c r="BZ26" s="770"/>
      <c r="CA26" s="770"/>
      <c r="CB26" s="770"/>
      <c r="CC26" s="770"/>
      <c r="CD26" s="770"/>
      <c r="CE26" s="770"/>
      <c r="CF26" s="770"/>
      <c r="CG26" s="771"/>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69"/>
      <c r="DW26" s="770"/>
      <c r="DX26" s="770"/>
      <c r="DY26" s="770"/>
      <c r="DZ26" s="775"/>
      <c r="EA26" s="221"/>
    </row>
    <row r="27" spans="1:131" ht="26.25" customHeight="1" thickBot="1" x14ac:dyDescent="0.2">
      <c r="A27" s="726"/>
      <c r="B27" s="727"/>
      <c r="C27" s="727"/>
      <c r="D27" s="727"/>
      <c r="E27" s="727"/>
      <c r="F27" s="727"/>
      <c r="G27" s="727"/>
      <c r="H27" s="727"/>
      <c r="I27" s="727"/>
      <c r="J27" s="727"/>
      <c r="K27" s="727"/>
      <c r="L27" s="727"/>
      <c r="M27" s="727"/>
      <c r="N27" s="727"/>
      <c r="O27" s="727"/>
      <c r="P27" s="728"/>
      <c r="Q27" s="732"/>
      <c r="R27" s="733"/>
      <c r="S27" s="733"/>
      <c r="T27" s="733"/>
      <c r="U27" s="734"/>
      <c r="V27" s="732"/>
      <c r="W27" s="733"/>
      <c r="X27" s="733"/>
      <c r="Y27" s="733"/>
      <c r="Z27" s="734"/>
      <c r="AA27" s="732"/>
      <c r="AB27" s="733"/>
      <c r="AC27" s="733"/>
      <c r="AD27" s="733"/>
      <c r="AE27" s="733"/>
      <c r="AF27" s="813"/>
      <c r="AG27" s="814"/>
      <c r="AH27" s="814"/>
      <c r="AI27" s="814"/>
      <c r="AJ27" s="815"/>
      <c r="AK27" s="733"/>
      <c r="AL27" s="733"/>
      <c r="AM27" s="733"/>
      <c r="AN27" s="733"/>
      <c r="AO27" s="734"/>
      <c r="AP27" s="732"/>
      <c r="AQ27" s="733"/>
      <c r="AR27" s="733"/>
      <c r="AS27" s="733"/>
      <c r="AT27" s="734"/>
      <c r="AU27" s="732"/>
      <c r="AV27" s="733"/>
      <c r="AW27" s="733"/>
      <c r="AX27" s="733"/>
      <c r="AY27" s="734"/>
      <c r="AZ27" s="732"/>
      <c r="BA27" s="733"/>
      <c r="BB27" s="733"/>
      <c r="BC27" s="733"/>
      <c r="BD27" s="734"/>
      <c r="BE27" s="732"/>
      <c r="BF27" s="733"/>
      <c r="BG27" s="733"/>
      <c r="BH27" s="733"/>
      <c r="BI27" s="738"/>
      <c r="BJ27" s="223"/>
      <c r="BK27" s="223"/>
      <c r="BL27" s="223"/>
      <c r="BM27" s="223"/>
      <c r="BN27" s="223"/>
      <c r="BO27" s="232"/>
      <c r="BP27" s="232"/>
      <c r="BQ27" s="229">
        <v>21</v>
      </c>
      <c r="BR27" s="230"/>
      <c r="BS27" s="769"/>
      <c r="BT27" s="770"/>
      <c r="BU27" s="770"/>
      <c r="BV27" s="770"/>
      <c r="BW27" s="770"/>
      <c r="BX27" s="770"/>
      <c r="BY27" s="770"/>
      <c r="BZ27" s="770"/>
      <c r="CA27" s="770"/>
      <c r="CB27" s="770"/>
      <c r="CC27" s="770"/>
      <c r="CD27" s="770"/>
      <c r="CE27" s="770"/>
      <c r="CF27" s="770"/>
      <c r="CG27" s="771"/>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69"/>
      <c r="DW27" s="770"/>
      <c r="DX27" s="770"/>
      <c r="DY27" s="770"/>
      <c r="DZ27" s="775"/>
      <c r="EA27" s="221"/>
    </row>
    <row r="28" spans="1:131" ht="26.25" customHeight="1" thickTop="1" x14ac:dyDescent="0.15">
      <c r="A28" s="233">
        <v>1</v>
      </c>
      <c r="B28" s="745" t="s">
        <v>402</v>
      </c>
      <c r="C28" s="746"/>
      <c r="D28" s="746"/>
      <c r="E28" s="746"/>
      <c r="F28" s="746"/>
      <c r="G28" s="746"/>
      <c r="H28" s="746"/>
      <c r="I28" s="746"/>
      <c r="J28" s="746"/>
      <c r="K28" s="746"/>
      <c r="L28" s="746"/>
      <c r="M28" s="746"/>
      <c r="N28" s="746"/>
      <c r="O28" s="746"/>
      <c r="P28" s="747"/>
      <c r="Q28" s="818">
        <v>363</v>
      </c>
      <c r="R28" s="819"/>
      <c r="S28" s="819"/>
      <c r="T28" s="819"/>
      <c r="U28" s="819"/>
      <c r="V28" s="819">
        <v>356</v>
      </c>
      <c r="W28" s="819"/>
      <c r="X28" s="819"/>
      <c r="Y28" s="819"/>
      <c r="Z28" s="819"/>
      <c r="AA28" s="819">
        <v>7</v>
      </c>
      <c r="AB28" s="819"/>
      <c r="AC28" s="819"/>
      <c r="AD28" s="819"/>
      <c r="AE28" s="820"/>
      <c r="AF28" s="821">
        <v>7</v>
      </c>
      <c r="AG28" s="819"/>
      <c r="AH28" s="819"/>
      <c r="AI28" s="819"/>
      <c r="AJ28" s="822"/>
      <c r="AK28" s="823">
        <v>22</v>
      </c>
      <c r="AL28" s="824"/>
      <c r="AM28" s="824"/>
      <c r="AN28" s="824"/>
      <c r="AO28" s="824"/>
      <c r="AP28" s="824" t="s">
        <v>589</v>
      </c>
      <c r="AQ28" s="824"/>
      <c r="AR28" s="824"/>
      <c r="AS28" s="824"/>
      <c r="AT28" s="824"/>
      <c r="AU28" s="824" t="s">
        <v>589</v>
      </c>
      <c r="AV28" s="824"/>
      <c r="AW28" s="824"/>
      <c r="AX28" s="824"/>
      <c r="AY28" s="824"/>
      <c r="AZ28" s="825" t="s">
        <v>589</v>
      </c>
      <c r="BA28" s="825"/>
      <c r="BB28" s="825"/>
      <c r="BC28" s="825"/>
      <c r="BD28" s="825"/>
      <c r="BE28" s="816"/>
      <c r="BF28" s="816"/>
      <c r="BG28" s="816"/>
      <c r="BH28" s="816"/>
      <c r="BI28" s="817"/>
      <c r="BJ28" s="223"/>
      <c r="BK28" s="223"/>
      <c r="BL28" s="223"/>
      <c r="BM28" s="223"/>
      <c r="BN28" s="223"/>
      <c r="BO28" s="232"/>
      <c r="BP28" s="232"/>
      <c r="BQ28" s="229">
        <v>22</v>
      </c>
      <c r="BR28" s="230"/>
      <c r="BS28" s="769"/>
      <c r="BT28" s="770"/>
      <c r="BU28" s="770"/>
      <c r="BV28" s="770"/>
      <c r="BW28" s="770"/>
      <c r="BX28" s="770"/>
      <c r="BY28" s="770"/>
      <c r="BZ28" s="770"/>
      <c r="CA28" s="770"/>
      <c r="CB28" s="770"/>
      <c r="CC28" s="770"/>
      <c r="CD28" s="770"/>
      <c r="CE28" s="770"/>
      <c r="CF28" s="770"/>
      <c r="CG28" s="771"/>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69"/>
      <c r="DW28" s="770"/>
      <c r="DX28" s="770"/>
      <c r="DY28" s="770"/>
      <c r="DZ28" s="775"/>
      <c r="EA28" s="221"/>
    </row>
    <row r="29" spans="1:131" ht="26.25" customHeight="1" x14ac:dyDescent="0.15">
      <c r="A29" s="233">
        <v>2</v>
      </c>
      <c r="B29" s="776" t="s">
        <v>403</v>
      </c>
      <c r="C29" s="777"/>
      <c r="D29" s="777"/>
      <c r="E29" s="777"/>
      <c r="F29" s="777"/>
      <c r="G29" s="777"/>
      <c r="H29" s="777"/>
      <c r="I29" s="777"/>
      <c r="J29" s="777"/>
      <c r="K29" s="777"/>
      <c r="L29" s="777"/>
      <c r="M29" s="777"/>
      <c r="N29" s="777"/>
      <c r="O29" s="777"/>
      <c r="P29" s="778"/>
      <c r="Q29" s="779">
        <v>78</v>
      </c>
      <c r="R29" s="780"/>
      <c r="S29" s="780"/>
      <c r="T29" s="780"/>
      <c r="U29" s="780"/>
      <c r="V29" s="780">
        <v>75</v>
      </c>
      <c r="W29" s="780"/>
      <c r="X29" s="780"/>
      <c r="Y29" s="780"/>
      <c r="Z29" s="780"/>
      <c r="AA29" s="780">
        <v>3</v>
      </c>
      <c r="AB29" s="780"/>
      <c r="AC29" s="780"/>
      <c r="AD29" s="780"/>
      <c r="AE29" s="781"/>
      <c r="AF29" s="782">
        <v>3</v>
      </c>
      <c r="AG29" s="783"/>
      <c r="AH29" s="783"/>
      <c r="AI29" s="783"/>
      <c r="AJ29" s="784"/>
      <c r="AK29" s="830">
        <v>25</v>
      </c>
      <c r="AL29" s="826"/>
      <c r="AM29" s="826"/>
      <c r="AN29" s="826"/>
      <c r="AO29" s="826"/>
      <c r="AP29" s="826" t="s">
        <v>589</v>
      </c>
      <c r="AQ29" s="826"/>
      <c r="AR29" s="826"/>
      <c r="AS29" s="826"/>
      <c r="AT29" s="826"/>
      <c r="AU29" s="826" t="s">
        <v>589</v>
      </c>
      <c r="AV29" s="826"/>
      <c r="AW29" s="826"/>
      <c r="AX29" s="826"/>
      <c r="AY29" s="826"/>
      <c r="AZ29" s="827" t="s">
        <v>589</v>
      </c>
      <c r="BA29" s="827"/>
      <c r="BB29" s="827"/>
      <c r="BC29" s="827"/>
      <c r="BD29" s="827"/>
      <c r="BE29" s="828"/>
      <c r="BF29" s="828"/>
      <c r="BG29" s="828"/>
      <c r="BH29" s="828"/>
      <c r="BI29" s="829"/>
      <c r="BJ29" s="223"/>
      <c r="BK29" s="223"/>
      <c r="BL29" s="223"/>
      <c r="BM29" s="223"/>
      <c r="BN29" s="223"/>
      <c r="BO29" s="232"/>
      <c r="BP29" s="232"/>
      <c r="BQ29" s="229">
        <v>23</v>
      </c>
      <c r="BR29" s="230"/>
      <c r="BS29" s="769"/>
      <c r="BT29" s="770"/>
      <c r="BU29" s="770"/>
      <c r="BV29" s="770"/>
      <c r="BW29" s="770"/>
      <c r="BX29" s="770"/>
      <c r="BY29" s="770"/>
      <c r="BZ29" s="770"/>
      <c r="CA29" s="770"/>
      <c r="CB29" s="770"/>
      <c r="CC29" s="770"/>
      <c r="CD29" s="770"/>
      <c r="CE29" s="770"/>
      <c r="CF29" s="770"/>
      <c r="CG29" s="771"/>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69"/>
      <c r="DW29" s="770"/>
      <c r="DX29" s="770"/>
      <c r="DY29" s="770"/>
      <c r="DZ29" s="775"/>
      <c r="EA29" s="221"/>
    </row>
    <row r="30" spans="1:131" ht="26.25" customHeight="1" x14ac:dyDescent="0.15">
      <c r="A30" s="233">
        <v>3</v>
      </c>
      <c r="B30" s="776" t="s">
        <v>404</v>
      </c>
      <c r="C30" s="777"/>
      <c r="D30" s="777"/>
      <c r="E30" s="777"/>
      <c r="F30" s="777"/>
      <c r="G30" s="777"/>
      <c r="H30" s="777"/>
      <c r="I30" s="777"/>
      <c r="J30" s="777"/>
      <c r="K30" s="777"/>
      <c r="L30" s="777"/>
      <c r="M30" s="777"/>
      <c r="N30" s="777"/>
      <c r="O30" s="777"/>
      <c r="P30" s="778"/>
      <c r="Q30" s="779">
        <v>25</v>
      </c>
      <c r="R30" s="780"/>
      <c r="S30" s="780"/>
      <c r="T30" s="780"/>
      <c r="U30" s="780"/>
      <c r="V30" s="780">
        <v>25</v>
      </c>
      <c r="W30" s="780"/>
      <c r="X30" s="780"/>
      <c r="Y30" s="780"/>
      <c r="Z30" s="780"/>
      <c r="AA30" s="780" t="s">
        <v>589</v>
      </c>
      <c r="AB30" s="780"/>
      <c r="AC30" s="780"/>
      <c r="AD30" s="780"/>
      <c r="AE30" s="781"/>
      <c r="AF30" s="782" t="s">
        <v>405</v>
      </c>
      <c r="AG30" s="783"/>
      <c r="AH30" s="783"/>
      <c r="AI30" s="783"/>
      <c r="AJ30" s="784"/>
      <c r="AK30" s="830">
        <v>10</v>
      </c>
      <c r="AL30" s="826"/>
      <c r="AM30" s="826"/>
      <c r="AN30" s="826"/>
      <c r="AO30" s="826"/>
      <c r="AP30" s="826" t="s">
        <v>589</v>
      </c>
      <c r="AQ30" s="826"/>
      <c r="AR30" s="826"/>
      <c r="AS30" s="826"/>
      <c r="AT30" s="826"/>
      <c r="AU30" s="826" t="s">
        <v>589</v>
      </c>
      <c r="AV30" s="826"/>
      <c r="AW30" s="826"/>
      <c r="AX30" s="826"/>
      <c r="AY30" s="826"/>
      <c r="AZ30" s="827" t="s">
        <v>589</v>
      </c>
      <c r="BA30" s="827"/>
      <c r="BB30" s="827"/>
      <c r="BC30" s="827"/>
      <c r="BD30" s="827"/>
      <c r="BE30" s="828"/>
      <c r="BF30" s="828"/>
      <c r="BG30" s="828"/>
      <c r="BH30" s="828"/>
      <c r="BI30" s="829"/>
      <c r="BJ30" s="223"/>
      <c r="BK30" s="223"/>
      <c r="BL30" s="223"/>
      <c r="BM30" s="223"/>
      <c r="BN30" s="223"/>
      <c r="BO30" s="232"/>
      <c r="BP30" s="232"/>
      <c r="BQ30" s="229">
        <v>24</v>
      </c>
      <c r="BR30" s="230"/>
      <c r="BS30" s="769"/>
      <c r="BT30" s="770"/>
      <c r="BU30" s="770"/>
      <c r="BV30" s="770"/>
      <c r="BW30" s="770"/>
      <c r="BX30" s="770"/>
      <c r="BY30" s="770"/>
      <c r="BZ30" s="770"/>
      <c r="CA30" s="770"/>
      <c r="CB30" s="770"/>
      <c r="CC30" s="770"/>
      <c r="CD30" s="770"/>
      <c r="CE30" s="770"/>
      <c r="CF30" s="770"/>
      <c r="CG30" s="771"/>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69"/>
      <c r="DW30" s="770"/>
      <c r="DX30" s="770"/>
      <c r="DY30" s="770"/>
      <c r="DZ30" s="775"/>
      <c r="EA30" s="221"/>
    </row>
    <row r="31" spans="1:131" ht="26.25" customHeight="1" x14ac:dyDescent="0.15">
      <c r="A31" s="233">
        <v>4</v>
      </c>
      <c r="B31" s="776" t="s">
        <v>406</v>
      </c>
      <c r="C31" s="777"/>
      <c r="D31" s="777"/>
      <c r="E31" s="777"/>
      <c r="F31" s="777"/>
      <c r="G31" s="777"/>
      <c r="H31" s="777"/>
      <c r="I31" s="777"/>
      <c r="J31" s="777"/>
      <c r="K31" s="777"/>
      <c r="L31" s="777"/>
      <c r="M31" s="777"/>
      <c r="N31" s="777"/>
      <c r="O31" s="777"/>
      <c r="P31" s="778"/>
      <c r="Q31" s="779">
        <v>138</v>
      </c>
      <c r="R31" s="780"/>
      <c r="S31" s="780"/>
      <c r="T31" s="780"/>
      <c r="U31" s="780"/>
      <c r="V31" s="780">
        <v>149</v>
      </c>
      <c r="W31" s="780"/>
      <c r="X31" s="780"/>
      <c r="Y31" s="780"/>
      <c r="Z31" s="780"/>
      <c r="AA31" s="831">
        <v>-11</v>
      </c>
      <c r="AB31" s="780"/>
      <c r="AC31" s="780"/>
      <c r="AD31" s="780"/>
      <c r="AE31" s="781"/>
      <c r="AF31" s="782">
        <v>10</v>
      </c>
      <c r="AG31" s="783"/>
      <c r="AH31" s="783"/>
      <c r="AI31" s="783"/>
      <c r="AJ31" s="784"/>
      <c r="AK31" s="830">
        <v>13</v>
      </c>
      <c r="AL31" s="826"/>
      <c r="AM31" s="826"/>
      <c r="AN31" s="826"/>
      <c r="AO31" s="826"/>
      <c r="AP31" s="826">
        <v>598</v>
      </c>
      <c r="AQ31" s="826"/>
      <c r="AR31" s="826"/>
      <c r="AS31" s="826"/>
      <c r="AT31" s="826"/>
      <c r="AU31" s="826">
        <v>299</v>
      </c>
      <c r="AV31" s="826"/>
      <c r="AW31" s="826"/>
      <c r="AX31" s="826"/>
      <c r="AY31" s="826"/>
      <c r="AZ31" s="827" t="s">
        <v>589</v>
      </c>
      <c r="BA31" s="827"/>
      <c r="BB31" s="827"/>
      <c r="BC31" s="827"/>
      <c r="BD31" s="827"/>
      <c r="BE31" s="828" t="s">
        <v>407</v>
      </c>
      <c r="BF31" s="828"/>
      <c r="BG31" s="828"/>
      <c r="BH31" s="828"/>
      <c r="BI31" s="829"/>
      <c r="BJ31" s="223"/>
      <c r="BK31" s="223"/>
      <c r="BL31" s="223"/>
      <c r="BM31" s="223"/>
      <c r="BN31" s="223"/>
      <c r="BO31" s="232"/>
      <c r="BP31" s="232"/>
      <c r="BQ31" s="229">
        <v>25</v>
      </c>
      <c r="BR31" s="230"/>
      <c r="BS31" s="769"/>
      <c r="BT31" s="770"/>
      <c r="BU31" s="770"/>
      <c r="BV31" s="770"/>
      <c r="BW31" s="770"/>
      <c r="BX31" s="770"/>
      <c r="BY31" s="770"/>
      <c r="BZ31" s="770"/>
      <c r="CA31" s="770"/>
      <c r="CB31" s="770"/>
      <c r="CC31" s="770"/>
      <c r="CD31" s="770"/>
      <c r="CE31" s="770"/>
      <c r="CF31" s="770"/>
      <c r="CG31" s="771"/>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69"/>
      <c r="DW31" s="770"/>
      <c r="DX31" s="770"/>
      <c r="DY31" s="770"/>
      <c r="DZ31" s="775"/>
      <c r="EA31" s="221"/>
    </row>
    <row r="32" spans="1:131" ht="26.25" customHeight="1" x14ac:dyDescent="0.15">
      <c r="A32" s="233">
        <v>5</v>
      </c>
      <c r="B32" s="776" t="s">
        <v>408</v>
      </c>
      <c r="C32" s="777"/>
      <c r="D32" s="777"/>
      <c r="E32" s="777"/>
      <c r="F32" s="777"/>
      <c r="G32" s="777"/>
      <c r="H32" s="777"/>
      <c r="I32" s="777"/>
      <c r="J32" s="777"/>
      <c r="K32" s="777"/>
      <c r="L32" s="777"/>
      <c r="M32" s="777"/>
      <c r="N32" s="777"/>
      <c r="O32" s="777"/>
      <c r="P32" s="778"/>
      <c r="Q32" s="779">
        <v>71</v>
      </c>
      <c r="R32" s="780"/>
      <c r="S32" s="780"/>
      <c r="T32" s="780"/>
      <c r="U32" s="780"/>
      <c r="V32" s="780">
        <v>53</v>
      </c>
      <c r="W32" s="780"/>
      <c r="X32" s="780"/>
      <c r="Y32" s="780"/>
      <c r="Z32" s="780"/>
      <c r="AA32" s="780">
        <v>18</v>
      </c>
      <c r="AB32" s="780"/>
      <c r="AC32" s="780"/>
      <c r="AD32" s="780"/>
      <c r="AE32" s="781"/>
      <c r="AF32" s="782">
        <v>2</v>
      </c>
      <c r="AG32" s="783"/>
      <c r="AH32" s="783"/>
      <c r="AI32" s="783"/>
      <c r="AJ32" s="784"/>
      <c r="AK32" s="830">
        <v>50</v>
      </c>
      <c r="AL32" s="826"/>
      <c r="AM32" s="826"/>
      <c r="AN32" s="826"/>
      <c r="AO32" s="826"/>
      <c r="AP32" s="826">
        <v>356</v>
      </c>
      <c r="AQ32" s="826"/>
      <c r="AR32" s="826"/>
      <c r="AS32" s="826"/>
      <c r="AT32" s="826"/>
      <c r="AU32" s="826">
        <v>356</v>
      </c>
      <c r="AV32" s="826"/>
      <c r="AW32" s="826"/>
      <c r="AX32" s="826"/>
      <c r="AY32" s="826"/>
      <c r="AZ32" s="827" t="s">
        <v>589</v>
      </c>
      <c r="BA32" s="827"/>
      <c r="BB32" s="827"/>
      <c r="BC32" s="827"/>
      <c r="BD32" s="827"/>
      <c r="BE32" s="828" t="s">
        <v>409</v>
      </c>
      <c r="BF32" s="828"/>
      <c r="BG32" s="828"/>
      <c r="BH32" s="828"/>
      <c r="BI32" s="829"/>
      <c r="BJ32" s="223"/>
      <c r="BK32" s="223"/>
      <c r="BL32" s="223"/>
      <c r="BM32" s="223"/>
      <c r="BN32" s="223"/>
      <c r="BO32" s="232"/>
      <c r="BP32" s="232"/>
      <c r="BQ32" s="229">
        <v>26</v>
      </c>
      <c r="BR32" s="230"/>
      <c r="BS32" s="769"/>
      <c r="BT32" s="770"/>
      <c r="BU32" s="770"/>
      <c r="BV32" s="770"/>
      <c r="BW32" s="770"/>
      <c r="BX32" s="770"/>
      <c r="BY32" s="770"/>
      <c r="BZ32" s="770"/>
      <c r="CA32" s="770"/>
      <c r="CB32" s="770"/>
      <c r="CC32" s="770"/>
      <c r="CD32" s="770"/>
      <c r="CE32" s="770"/>
      <c r="CF32" s="770"/>
      <c r="CG32" s="771"/>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69"/>
      <c r="DW32" s="770"/>
      <c r="DX32" s="770"/>
      <c r="DY32" s="770"/>
      <c r="DZ32" s="775"/>
      <c r="EA32" s="221"/>
    </row>
    <row r="33" spans="1:131" ht="26.25" customHeight="1" x14ac:dyDescent="0.15">
      <c r="A33" s="233">
        <v>6</v>
      </c>
      <c r="B33" s="776" t="s">
        <v>410</v>
      </c>
      <c r="C33" s="777"/>
      <c r="D33" s="777"/>
      <c r="E33" s="777"/>
      <c r="F33" s="777"/>
      <c r="G33" s="777"/>
      <c r="H33" s="777"/>
      <c r="I33" s="777"/>
      <c r="J33" s="777"/>
      <c r="K33" s="777"/>
      <c r="L33" s="777"/>
      <c r="M33" s="777"/>
      <c r="N33" s="777"/>
      <c r="O33" s="777"/>
      <c r="P33" s="778"/>
      <c r="Q33" s="779">
        <v>89</v>
      </c>
      <c r="R33" s="780"/>
      <c r="S33" s="780"/>
      <c r="T33" s="780"/>
      <c r="U33" s="780"/>
      <c r="V33" s="780">
        <v>66</v>
      </c>
      <c r="W33" s="780"/>
      <c r="X33" s="780"/>
      <c r="Y33" s="780"/>
      <c r="Z33" s="780"/>
      <c r="AA33" s="780">
        <v>23</v>
      </c>
      <c r="AB33" s="780"/>
      <c r="AC33" s="780"/>
      <c r="AD33" s="780"/>
      <c r="AE33" s="781"/>
      <c r="AF33" s="782">
        <v>4</v>
      </c>
      <c r="AG33" s="783"/>
      <c r="AH33" s="783"/>
      <c r="AI33" s="783"/>
      <c r="AJ33" s="784"/>
      <c r="AK33" s="830">
        <v>49</v>
      </c>
      <c r="AL33" s="826"/>
      <c r="AM33" s="826"/>
      <c r="AN33" s="826"/>
      <c r="AO33" s="826"/>
      <c r="AP33" s="826">
        <v>426</v>
      </c>
      <c r="AQ33" s="826"/>
      <c r="AR33" s="826"/>
      <c r="AS33" s="826"/>
      <c r="AT33" s="826"/>
      <c r="AU33" s="826">
        <v>426</v>
      </c>
      <c r="AV33" s="826"/>
      <c r="AW33" s="826"/>
      <c r="AX33" s="826"/>
      <c r="AY33" s="826"/>
      <c r="AZ33" s="827" t="s">
        <v>589</v>
      </c>
      <c r="BA33" s="827"/>
      <c r="BB33" s="827"/>
      <c r="BC33" s="827"/>
      <c r="BD33" s="827"/>
      <c r="BE33" s="828" t="s">
        <v>407</v>
      </c>
      <c r="BF33" s="828"/>
      <c r="BG33" s="828"/>
      <c r="BH33" s="828"/>
      <c r="BI33" s="829"/>
      <c r="BJ33" s="223"/>
      <c r="BK33" s="223"/>
      <c r="BL33" s="223"/>
      <c r="BM33" s="223"/>
      <c r="BN33" s="223"/>
      <c r="BO33" s="232"/>
      <c r="BP33" s="232"/>
      <c r="BQ33" s="229">
        <v>27</v>
      </c>
      <c r="BR33" s="230"/>
      <c r="BS33" s="769"/>
      <c r="BT33" s="770"/>
      <c r="BU33" s="770"/>
      <c r="BV33" s="770"/>
      <c r="BW33" s="770"/>
      <c r="BX33" s="770"/>
      <c r="BY33" s="770"/>
      <c r="BZ33" s="770"/>
      <c r="CA33" s="770"/>
      <c r="CB33" s="770"/>
      <c r="CC33" s="770"/>
      <c r="CD33" s="770"/>
      <c r="CE33" s="770"/>
      <c r="CF33" s="770"/>
      <c r="CG33" s="771"/>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69"/>
      <c r="DW33" s="770"/>
      <c r="DX33" s="770"/>
      <c r="DY33" s="770"/>
      <c r="DZ33" s="775"/>
      <c r="EA33" s="221"/>
    </row>
    <row r="34" spans="1:131" ht="26.25" customHeight="1" x14ac:dyDescent="0.15">
      <c r="A34" s="233">
        <v>7</v>
      </c>
      <c r="B34" s="776" t="s">
        <v>411</v>
      </c>
      <c r="C34" s="777"/>
      <c r="D34" s="777"/>
      <c r="E34" s="777"/>
      <c r="F34" s="777"/>
      <c r="G34" s="777"/>
      <c r="H34" s="777"/>
      <c r="I34" s="777"/>
      <c r="J34" s="777"/>
      <c r="K34" s="777"/>
      <c r="L34" s="777"/>
      <c r="M34" s="777"/>
      <c r="N34" s="777"/>
      <c r="O34" s="777"/>
      <c r="P34" s="778"/>
      <c r="Q34" s="779">
        <v>127</v>
      </c>
      <c r="R34" s="780"/>
      <c r="S34" s="780"/>
      <c r="T34" s="780"/>
      <c r="U34" s="780"/>
      <c r="V34" s="780">
        <v>115</v>
      </c>
      <c r="W34" s="780"/>
      <c r="X34" s="780"/>
      <c r="Y34" s="780"/>
      <c r="Z34" s="780"/>
      <c r="AA34" s="780">
        <v>12</v>
      </c>
      <c r="AB34" s="780"/>
      <c r="AC34" s="780"/>
      <c r="AD34" s="780"/>
      <c r="AE34" s="781"/>
      <c r="AF34" s="782">
        <v>14</v>
      </c>
      <c r="AG34" s="783"/>
      <c r="AH34" s="783"/>
      <c r="AI34" s="783"/>
      <c r="AJ34" s="784"/>
      <c r="AK34" s="830">
        <v>63</v>
      </c>
      <c r="AL34" s="826"/>
      <c r="AM34" s="826"/>
      <c r="AN34" s="826"/>
      <c r="AO34" s="826"/>
      <c r="AP34" s="826">
        <v>335</v>
      </c>
      <c r="AQ34" s="826"/>
      <c r="AR34" s="826"/>
      <c r="AS34" s="826"/>
      <c r="AT34" s="826"/>
      <c r="AU34" s="826">
        <v>335</v>
      </c>
      <c r="AV34" s="826"/>
      <c r="AW34" s="826"/>
      <c r="AX34" s="826"/>
      <c r="AY34" s="826"/>
      <c r="AZ34" s="827" t="s">
        <v>589</v>
      </c>
      <c r="BA34" s="827"/>
      <c r="BB34" s="827"/>
      <c r="BC34" s="827"/>
      <c r="BD34" s="827"/>
      <c r="BE34" s="828" t="s">
        <v>407</v>
      </c>
      <c r="BF34" s="828"/>
      <c r="BG34" s="828"/>
      <c r="BH34" s="828"/>
      <c r="BI34" s="829"/>
      <c r="BJ34" s="223"/>
      <c r="BK34" s="223"/>
      <c r="BL34" s="223"/>
      <c r="BM34" s="223"/>
      <c r="BN34" s="223"/>
      <c r="BO34" s="232"/>
      <c r="BP34" s="232"/>
      <c r="BQ34" s="229">
        <v>28</v>
      </c>
      <c r="BR34" s="230"/>
      <c r="BS34" s="769"/>
      <c r="BT34" s="770"/>
      <c r="BU34" s="770"/>
      <c r="BV34" s="770"/>
      <c r="BW34" s="770"/>
      <c r="BX34" s="770"/>
      <c r="BY34" s="770"/>
      <c r="BZ34" s="770"/>
      <c r="CA34" s="770"/>
      <c r="CB34" s="770"/>
      <c r="CC34" s="770"/>
      <c r="CD34" s="770"/>
      <c r="CE34" s="770"/>
      <c r="CF34" s="770"/>
      <c r="CG34" s="771"/>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69"/>
      <c r="DW34" s="770"/>
      <c r="DX34" s="770"/>
      <c r="DY34" s="770"/>
      <c r="DZ34" s="775"/>
      <c r="EA34" s="221"/>
    </row>
    <row r="35" spans="1:131" ht="26.25" customHeight="1" x14ac:dyDescent="0.15">
      <c r="A35" s="233">
        <v>8</v>
      </c>
      <c r="B35" s="776" t="s">
        <v>412</v>
      </c>
      <c r="C35" s="777"/>
      <c r="D35" s="777"/>
      <c r="E35" s="777"/>
      <c r="F35" s="777"/>
      <c r="G35" s="777"/>
      <c r="H35" s="777"/>
      <c r="I35" s="777"/>
      <c r="J35" s="777"/>
      <c r="K35" s="777"/>
      <c r="L35" s="777"/>
      <c r="M35" s="777"/>
      <c r="N35" s="777"/>
      <c r="O35" s="777"/>
      <c r="P35" s="778"/>
      <c r="Q35" s="779">
        <v>2</v>
      </c>
      <c r="R35" s="780"/>
      <c r="S35" s="780"/>
      <c r="T35" s="780"/>
      <c r="U35" s="780"/>
      <c r="V35" s="780">
        <v>2</v>
      </c>
      <c r="W35" s="780"/>
      <c r="X35" s="780"/>
      <c r="Y35" s="780"/>
      <c r="Z35" s="780"/>
      <c r="AA35" s="780" t="s">
        <v>589</v>
      </c>
      <c r="AB35" s="780"/>
      <c r="AC35" s="780"/>
      <c r="AD35" s="780"/>
      <c r="AE35" s="781"/>
      <c r="AF35" s="782" t="s">
        <v>405</v>
      </c>
      <c r="AG35" s="783"/>
      <c r="AH35" s="783"/>
      <c r="AI35" s="783"/>
      <c r="AJ35" s="784"/>
      <c r="AK35" s="830">
        <v>2</v>
      </c>
      <c r="AL35" s="826"/>
      <c r="AM35" s="826"/>
      <c r="AN35" s="826"/>
      <c r="AO35" s="826"/>
      <c r="AP35" s="826">
        <v>2</v>
      </c>
      <c r="AQ35" s="826"/>
      <c r="AR35" s="826"/>
      <c r="AS35" s="826"/>
      <c r="AT35" s="826"/>
      <c r="AU35" s="826" t="s">
        <v>589</v>
      </c>
      <c r="AV35" s="826"/>
      <c r="AW35" s="826"/>
      <c r="AX35" s="826"/>
      <c r="AY35" s="826"/>
      <c r="AZ35" s="827" t="s">
        <v>589</v>
      </c>
      <c r="BA35" s="827"/>
      <c r="BB35" s="827"/>
      <c r="BC35" s="827"/>
      <c r="BD35" s="827"/>
      <c r="BE35" s="828" t="s">
        <v>413</v>
      </c>
      <c r="BF35" s="828"/>
      <c r="BG35" s="828"/>
      <c r="BH35" s="828"/>
      <c r="BI35" s="829"/>
      <c r="BJ35" s="223"/>
      <c r="BK35" s="223"/>
      <c r="BL35" s="223"/>
      <c r="BM35" s="223"/>
      <c r="BN35" s="223"/>
      <c r="BO35" s="232"/>
      <c r="BP35" s="232"/>
      <c r="BQ35" s="229">
        <v>29</v>
      </c>
      <c r="BR35" s="230"/>
      <c r="BS35" s="769"/>
      <c r="BT35" s="770"/>
      <c r="BU35" s="770"/>
      <c r="BV35" s="770"/>
      <c r="BW35" s="770"/>
      <c r="BX35" s="770"/>
      <c r="BY35" s="770"/>
      <c r="BZ35" s="770"/>
      <c r="CA35" s="770"/>
      <c r="CB35" s="770"/>
      <c r="CC35" s="770"/>
      <c r="CD35" s="770"/>
      <c r="CE35" s="770"/>
      <c r="CF35" s="770"/>
      <c r="CG35" s="771"/>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69"/>
      <c r="DW35" s="770"/>
      <c r="DX35" s="770"/>
      <c r="DY35" s="770"/>
      <c r="DZ35" s="775"/>
      <c r="EA35" s="221"/>
    </row>
    <row r="36" spans="1:131" ht="26.25" customHeight="1" x14ac:dyDescent="0.15">
      <c r="A36" s="233">
        <v>9</v>
      </c>
      <c r="B36" s="776"/>
      <c r="C36" s="777"/>
      <c r="D36" s="777"/>
      <c r="E36" s="777"/>
      <c r="F36" s="777"/>
      <c r="G36" s="777"/>
      <c r="H36" s="777"/>
      <c r="I36" s="777"/>
      <c r="J36" s="777"/>
      <c r="K36" s="777"/>
      <c r="L36" s="777"/>
      <c r="M36" s="777"/>
      <c r="N36" s="777"/>
      <c r="O36" s="777"/>
      <c r="P36" s="778"/>
      <c r="Q36" s="779"/>
      <c r="R36" s="780"/>
      <c r="S36" s="780"/>
      <c r="T36" s="780"/>
      <c r="U36" s="780"/>
      <c r="V36" s="780"/>
      <c r="W36" s="780"/>
      <c r="X36" s="780"/>
      <c r="Y36" s="780"/>
      <c r="Z36" s="780"/>
      <c r="AA36" s="780"/>
      <c r="AB36" s="780"/>
      <c r="AC36" s="780"/>
      <c r="AD36" s="780"/>
      <c r="AE36" s="781"/>
      <c r="AF36" s="782"/>
      <c r="AG36" s="783"/>
      <c r="AH36" s="783"/>
      <c r="AI36" s="783"/>
      <c r="AJ36" s="784"/>
      <c r="AK36" s="830"/>
      <c r="AL36" s="826"/>
      <c r="AM36" s="826"/>
      <c r="AN36" s="826"/>
      <c r="AO36" s="826"/>
      <c r="AP36" s="826"/>
      <c r="AQ36" s="826"/>
      <c r="AR36" s="826"/>
      <c r="AS36" s="826"/>
      <c r="AT36" s="826"/>
      <c r="AU36" s="826"/>
      <c r="AV36" s="826"/>
      <c r="AW36" s="826"/>
      <c r="AX36" s="826"/>
      <c r="AY36" s="826"/>
      <c r="AZ36" s="827"/>
      <c r="BA36" s="827"/>
      <c r="BB36" s="827"/>
      <c r="BC36" s="827"/>
      <c r="BD36" s="827"/>
      <c r="BE36" s="828"/>
      <c r="BF36" s="828"/>
      <c r="BG36" s="828"/>
      <c r="BH36" s="828"/>
      <c r="BI36" s="829"/>
      <c r="BJ36" s="223"/>
      <c r="BK36" s="223"/>
      <c r="BL36" s="223"/>
      <c r="BM36" s="223"/>
      <c r="BN36" s="223"/>
      <c r="BO36" s="232"/>
      <c r="BP36" s="232"/>
      <c r="BQ36" s="229">
        <v>30</v>
      </c>
      <c r="BR36" s="230"/>
      <c r="BS36" s="769"/>
      <c r="BT36" s="770"/>
      <c r="BU36" s="770"/>
      <c r="BV36" s="770"/>
      <c r="BW36" s="770"/>
      <c r="BX36" s="770"/>
      <c r="BY36" s="770"/>
      <c r="BZ36" s="770"/>
      <c r="CA36" s="770"/>
      <c r="CB36" s="770"/>
      <c r="CC36" s="770"/>
      <c r="CD36" s="770"/>
      <c r="CE36" s="770"/>
      <c r="CF36" s="770"/>
      <c r="CG36" s="771"/>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69"/>
      <c r="DW36" s="770"/>
      <c r="DX36" s="770"/>
      <c r="DY36" s="770"/>
      <c r="DZ36" s="775"/>
      <c r="EA36" s="221"/>
    </row>
    <row r="37" spans="1:131" ht="26.25" customHeight="1" x14ac:dyDescent="0.15">
      <c r="A37" s="233">
        <v>10</v>
      </c>
      <c r="B37" s="776"/>
      <c r="C37" s="777"/>
      <c r="D37" s="777"/>
      <c r="E37" s="777"/>
      <c r="F37" s="777"/>
      <c r="G37" s="777"/>
      <c r="H37" s="777"/>
      <c r="I37" s="777"/>
      <c r="J37" s="777"/>
      <c r="K37" s="777"/>
      <c r="L37" s="777"/>
      <c r="M37" s="777"/>
      <c r="N37" s="777"/>
      <c r="O37" s="777"/>
      <c r="P37" s="778"/>
      <c r="Q37" s="779"/>
      <c r="R37" s="780"/>
      <c r="S37" s="780"/>
      <c r="T37" s="780"/>
      <c r="U37" s="780"/>
      <c r="V37" s="780"/>
      <c r="W37" s="780"/>
      <c r="X37" s="780"/>
      <c r="Y37" s="780"/>
      <c r="Z37" s="780"/>
      <c r="AA37" s="780"/>
      <c r="AB37" s="780"/>
      <c r="AC37" s="780"/>
      <c r="AD37" s="780"/>
      <c r="AE37" s="781"/>
      <c r="AF37" s="782"/>
      <c r="AG37" s="783"/>
      <c r="AH37" s="783"/>
      <c r="AI37" s="783"/>
      <c r="AJ37" s="784"/>
      <c r="AK37" s="830"/>
      <c r="AL37" s="826"/>
      <c r="AM37" s="826"/>
      <c r="AN37" s="826"/>
      <c r="AO37" s="826"/>
      <c r="AP37" s="826"/>
      <c r="AQ37" s="826"/>
      <c r="AR37" s="826"/>
      <c r="AS37" s="826"/>
      <c r="AT37" s="826"/>
      <c r="AU37" s="826"/>
      <c r="AV37" s="826"/>
      <c r="AW37" s="826"/>
      <c r="AX37" s="826"/>
      <c r="AY37" s="826"/>
      <c r="AZ37" s="827"/>
      <c r="BA37" s="827"/>
      <c r="BB37" s="827"/>
      <c r="BC37" s="827"/>
      <c r="BD37" s="827"/>
      <c r="BE37" s="828"/>
      <c r="BF37" s="828"/>
      <c r="BG37" s="828"/>
      <c r="BH37" s="828"/>
      <c r="BI37" s="829"/>
      <c r="BJ37" s="223"/>
      <c r="BK37" s="223"/>
      <c r="BL37" s="223"/>
      <c r="BM37" s="223"/>
      <c r="BN37" s="223"/>
      <c r="BO37" s="232"/>
      <c r="BP37" s="232"/>
      <c r="BQ37" s="229">
        <v>31</v>
      </c>
      <c r="BR37" s="230"/>
      <c r="BS37" s="769"/>
      <c r="BT37" s="770"/>
      <c r="BU37" s="770"/>
      <c r="BV37" s="770"/>
      <c r="BW37" s="770"/>
      <c r="BX37" s="770"/>
      <c r="BY37" s="770"/>
      <c r="BZ37" s="770"/>
      <c r="CA37" s="770"/>
      <c r="CB37" s="770"/>
      <c r="CC37" s="770"/>
      <c r="CD37" s="770"/>
      <c r="CE37" s="770"/>
      <c r="CF37" s="770"/>
      <c r="CG37" s="771"/>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69"/>
      <c r="DW37" s="770"/>
      <c r="DX37" s="770"/>
      <c r="DY37" s="770"/>
      <c r="DZ37" s="775"/>
      <c r="EA37" s="221"/>
    </row>
    <row r="38" spans="1:131" ht="26.25" customHeight="1" x14ac:dyDescent="0.15">
      <c r="A38" s="233">
        <v>11</v>
      </c>
      <c r="B38" s="776"/>
      <c r="C38" s="777"/>
      <c r="D38" s="777"/>
      <c r="E38" s="777"/>
      <c r="F38" s="777"/>
      <c r="G38" s="777"/>
      <c r="H38" s="777"/>
      <c r="I38" s="777"/>
      <c r="J38" s="777"/>
      <c r="K38" s="777"/>
      <c r="L38" s="777"/>
      <c r="M38" s="777"/>
      <c r="N38" s="777"/>
      <c r="O38" s="777"/>
      <c r="P38" s="778"/>
      <c r="Q38" s="779"/>
      <c r="R38" s="780"/>
      <c r="S38" s="780"/>
      <c r="T38" s="780"/>
      <c r="U38" s="780"/>
      <c r="V38" s="780"/>
      <c r="W38" s="780"/>
      <c r="X38" s="780"/>
      <c r="Y38" s="780"/>
      <c r="Z38" s="780"/>
      <c r="AA38" s="780"/>
      <c r="AB38" s="780"/>
      <c r="AC38" s="780"/>
      <c r="AD38" s="780"/>
      <c r="AE38" s="781"/>
      <c r="AF38" s="782"/>
      <c r="AG38" s="783"/>
      <c r="AH38" s="783"/>
      <c r="AI38" s="783"/>
      <c r="AJ38" s="784"/>
      <c r="AK38" s="830"/>
      <c r="AL38" s="826"/>
      <c r="AM38" s="826"/>
      <c r="AN38" s="826"/>
      <c r="AO38" s="826"/>
      <c r="AP38" s="826"/>
      <c r="AQ38" s="826"/>
      <c r="AR38" s="826"/>
      <c r="AS38" s="826"/>
      <c r="AT38" s="826"/>
      <c r="AU38" s="826"/>
      <c r="AV38" s="826"/>
      <c r="AW38" s="826"/>
      <c r="AX38" s="826"/>
      <c r="AY38" s="826"/>
      <c r="AZ38" s="827"/>
      <c r="BA38" s="827"/>
      <c r="BB38" s="827"/>
      <c r="BC38" s="827"/>
      <c r="BD38" s="827"/>
      <c r="BE38" s="828"/>
      <c r="BF38" s="828"/>
      <c r="BG38" s="828"/>
      <c r="BH38" s="828"/>
      <c r="BI38" s="829"/>
      <c r="BJ38" s="223"/>
      <c r="BK38" s="223"/>
      <c r="BL38" s="223"/>
      <c r="BM38" s="223"/>
      <c r="BN38" s="223"/>
      <c r="BO38" s="232"/>
      <c r="BP38" s="232"/>
      <c r="BQ38" s="229">
        <v>32</v>
      </c>
      <c r="BR38" s="230"/>
      <c r="BS38" s="769"/>
      <c r="BT38" s="770"/>
      <c r="BU38" s="770"/>
      <c r="BV38" s="770"/>
      <c r="BW38" s="770"/>
      <c r="BX38" s="770"/>
      <c r="BY38" s="770"/>
      <c r="BZ38" s="770"/>
      <c r="CA38" s="770"/>
      <c r="CB38" s="770"/>
      <c r="CC38" s="770"/>
      <c r="CD38" s="770"/>
      <c r="CE38" s="770"/>
      <c r="CF38" s="770"/>
      <c r="CG38" s="771"/>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69"/>
      <c r="DW38" s="770"/>
      <c r="DX38" s="770"/>
      <c r="DY38" s="770"/>
      <c r="DZ38" s="775"/>
      <c r="EA38" s="221"/>
    </row>
    <row r="39" spans="1:131" ht="26.25" customHeight="1" x14ac:dyDescent="0.15">
      <c r="A39" s="233">
        <v>12</v>
      </c>
      <c r="B39" s="776"/>
      <c r="C39" s="777"/>
      <c r="D39" s="777"/>
      <c r="E39" s="777"/>
      <c r="F39" s="777"/>
      <c r="G39" s="777"/>
      <c r="H39" s="777"/>
      <c r="I39" s="777"/>
      <c r="J39" s="777"/>
      <c r="K39" s="777"/>
      <c r="L39" s="777"/>
      <c r="M39" s="777"/>
      <c r="N39" s="777"/>
      <c r="O39" s="777"/>
      <c r="P39" s="778"/>
      <c r="Q39" s="779"/>
      <c r="R39" s="780"/>
      <c r="S39" s="780"/>
      <c r="T39" s="780"/>
      <c r="U39" s="780"/>
      <c r="V39" s="780"/>
      <c r="W39" s="780"/>
      <c r="X39" s="780"/>
      <c r="Y39" s="780"/>
      <c r="Z39" s="780"/>
      <c r="AA39" s="780"/>
      <c r="AB39" s="780"/>
      <c r="AC39" s="780"/>
      <c r="AD39" s="780"/>
      <c r="AE39" s="781"/>
      <c r="AF39" s="782"/>
      <c r="AG39" s="783"/>
      <c r="AH39" s="783"/>
      <c r="AI39" s="783"/>
      <c r="AJ39" s="784"/>
      <c r="AK39" s="830"/>
      <c r="AL39" s="826"/>
      <c r="AM39" s="826"/>
      <c r="AN39" s="826"/>
      <c r="AO39" s="826"/>
      <c r="AP39" s="826"/>
      <c r="AQ39" s="826"/>
      <c r="AR39" s="826"/>
      <c r="AS39" s="826"/>
      <c r="AT39" s="826"/>
      <c r="AU39" s="826"/>
      <c r="AV39" s="826"/>
      <c r="AW39" s="826"/>
      <c r="AX39" s="826"/>
      <c r="AY39" s="826"/>
      <c r="AZ39" s="827"/>
      <c r="BA39" s="827"/>
      <c r="BB39" s="827"/>
      <c r="BC39" s="827"/>
      <c r="BD39" s="827"/>
      <c r="BE39" s="828"/>
      <c r="BF39" s="828"/>
      <c r="BG39" s="828"/>
      <c r="BH39" s="828"/>
      <c r="BI39" s="829"/>
      <c r="BJ39" s="223"/>
      <c r="BK39" s="223"/>
      <c r="BL39" s="223"/>
      <c r="BM39" s="223"/>
      <c r="BN39" s="223"/>
      <c r="BO39" s="232"/>
      <c r="BP39" s="232"/>
      <c r="BQ39" s="229">
        <v>33</v>
      </c>
      <c r="BR39" s="230"/>
      <c r="BS39" s="769"/>
      <c r="BT39" s="770"/>
      <c r="BU39" s="770"/>
      <c r="BV39" s="770"/>
      <c r="BW39" s="770"/>
      <c r="BX39" s="770"/>
      <c r="BY39" s="770"/>
      <c r="BZ39" s="770"/>
      <c r="CA39" s="770"/>
      <c r="CB39" s="770"/>
      <c r="CC39" s="770"/>
      <c r="CD39" s="770"/>
      <c r="CE39" s="770"/>
      <c r="CF39" s="770"/>
      <c r="CG39" s="771"/>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69"/>
      <c r="DW39" s="770"/>
      <c r="DX39" s="770"/>
      <c r="DY39" s="770"/>
      <c r="DZ39" s="775"/>
      <c r="EA39" s="221"/>
    </row>
    <row r="40" spans="1:131" ht="26.25" customHeight="1" x14ac:dyDescent="0.15">
      <c r="A40" s="229">
        <v>13</v>
      </c>
      <c r="B40" s="776"/>
      <c r="C40" s="777"/>
      <c r="D40" s="777"/>
      <c r="E40" s="777"/>
      <c r="F40" s="777"/>
      <c r="G40" s="777"/>
      <c r="H40" s="777"/>
      <c r="I40" s="777"/>
      <c r="J40" s="777"/>
      <c r="K40" s="777"/>
      <c r="L40" s="777"/>
      <c r="M40" s="777"/>
      <c r="N40" s="777"/>
      <c r="O40" s="777"/>
      <c r="P40" s="778"/>
      <c r="Q40" s="779"/>
      <c r="R40" s="780"/>
      <c r="S40" s="780"/>
      <c r="T40" s="780"/>
      <c r="U40" s="780"/>
      <c r="V40" s="780"/>
      <c r="W40" s="780"/>
      <c r="X40" s="780"/>
      <c r="Y40" s="780"/>
      <c r="Z40" s="780"/>
      <c r="AA40" s="780"/>
      <c r="AB40" s="780"/>
      <c r="AC40" s="780"/>
      <c r="AD40" s="780"/>
      <c r="AE40" s="781"/>
      <c r="AF40" s="782"/>
      <c r="AG40" s="783"/>
      <c r="AH40" s="783"/>
      <c r="AI40" s="783"/>
      <c r="AJ40" s="784"/>
      <c r="AK40" s="830"/>
      <c r="AL40" s="826"/>
      <c r="AM40" s="826"/>
      <c r="AN40" s="826"/>
      <c r="AO40" s="826"/>
      <c r="AP40" s="826"/>
      <c r="AQ40" s="826"/>
      <c r="AR40" s="826"/>
      <c r="AS40" s="826"/>
      <c r="AT40" s="826"/>
      <c r="AU40" s="826"/>
      <c r="AV40" s="826"/>
      <c r="AW40" s="826"/>
      <c r="AX40" s="826"/>
      <c r="AY40" s="826"/>
      <c r="AZ40" s="827"/>
      <c r="BA40" s="827"/>
      <c r="BB40" s="827"/>
      <c r="BC40" s="827"/>
      <c r="BD40" s="827"/>
      <c r="BE40" s="828"/>
      <c r="BF40" s="828"/>
      <c r="BG40" s="828"/>
      <c r="BH40" s="828"/>
      <c r="BI40" s="829"/>
      <c r="BJ40" s="223"/>
      <c r="BK40" s="223"/>
      <c r="BL40" s="223"/>
      <c r="BM40" s="223"/>
      <c r="BN40" s="223"/>
      <c r="BO40" s="232"/>
      <c r="BP40" s="232"/>
      <c r="BQ40" s="229">
        <v>34</v>
      </c>
      <c r="BR40" s="230"/>
      <c r="BS40" s="769"/>
      <c r="BT40" s="770"/>
      <c r="BU40" s="770"/>
      <c r="BV40" s="770"/>
      <c r="BW40" s="770"/>
      <c r="BX40" s="770"/>
      <c r="BY40" s="770"/>
      <c r="BZ40" s="770"/>
      <c r="CA40" s="770"/>
      <c r="CB40" s="770"/>
      <c r="CC40" s="770"/>
      <c r="CD40" s="770"/>
      <c r="CE40" s="770"/>
      <c r="CF40" s="770"/>
      <c r="CG40" s="771"/>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69"/>
      <c r="DW40" s="770"/>
      <c r="DX40" s="770"/>
      <c r="DY40" s="770"/>
      <c r="DZ40" s="775"/>
      <c r="EA40" s="221"/>
    </row>
    <row r="41" spans="1:131" ht="26.25" customHeight="1" x14ac:dyDescent="0.15">
      <c r="A41" s="229">
        <v>14</v>
      </c>
      <c r="B41" s="776"/>
      <c r="C41" s="777"/>
      <c r="D41" s="777"/>
      <c r="E41" s="777"/>
      <c r="F41" s="777"/>
      <c r="G41" s="777"/>
      <c r="H41" s="777"/>
      <c r="I41" s="777"/>
      <c r="J41" s="777"/>
      <c r="K41" s="777"/>
      <c r="L41" s="777"/>
      <c r="M41" s="777"/>
      <c r="N41" s="777"/>
      <c r="O41" s="777"/>
      <c r="P41" s="778"/>
      <c r="Q41" s="779"/>
      <c r="R41" s="780"/>
      <c r="S41" s="780"/>
      <c r="T41" s="780"/>
      <c r="U41" s="780"/>
      <c r="V41" s="780"/>
      <c r="W41" s="780"/>
      <c r="X41" s="780"/>
      <c r="Y41" s="780"/>
      <c r="Z41" s="780"/>
      <c r="AA41" s="780"/>
      <c r="AB41" s="780"/>
      <c r="AC41" s="780"/>
      <c r="AD41" s="780"/>
      <c r="AE41" s="781"/>
      <c r="AF41" s="782"/>
      <c r="AG41" s="783"/>
      <c r="AH41" s="783"/>
      <c r="AI41" s="783"/>
      <c r="AJ41" s="784"/>
      <c r="AK41" s="830"/>
      <c r="AL41" s="826"/>
      <c r="AM41" s="826"/>
      <c r="AN41" s="826"/>
      <c r="AO41" s="826"/>
      <c r="AP41" s="826"/>
      <c r="AQ41" s="826"/>
      <c r="AR41" s="826"/>
      <c r="AS41" s="826"/>
      <c r="AT41" s="826"/>
      <c r="AU41" s="826"/>
      <c r="AV41" s="826"/>
      <c r="AW41" s="826"/>
      <c r="AX41" s="826"/>
      <c r="AY41" s="826"/>
      <c r="AZ41" s="827"/>
      <c r="BA41" s="827"/>
      <c r="BB41" s="827"/>
      <c r="BC41" s="827"/>
      <c r="BD41" s="827"/>
      <c r="BE41" s="828"/>
      <c r="BF41" s="828"/>
      <c r="BG41" s="828"/>
      <c r="BH41" s="828"/>
      <c r="BI41" s="829"/>
      <c r="BJ41" s="223"/>
      <c r="BK41" s="223"/>
      <c r="BL41" s="223"/>
      <c r="BM41" s="223"/>
      <c r="BN41" s="223"/>
      <c r="BO41" s="232"/>
      <c r="BP41" s="232"/>
      <c r="BQ41" s="229">
        <v>35</v>
      </c>
      <c r="BR41" s="230"/>
      <c r="BS41" s="769"/>
      <c r="BT41" s="770"/>
      <c r="BU41" s="770"/>
      <c r="BV41" s="770"/>
      <c r="BW41" s="770"/>
      <c r="BX41" s="770"/>
      <c r="BY41" s="770"/>
      <c r="BZ41" s="770"/>
      <c r="CA41" s="770"/>
      <c r="CB41" s="770"/>
      <c r="CC41" s="770"/>
      <c r="CD41" s="770"/>
      <c r="CE41" s="770"/>
      <c r="CF41" s="770"/>
      <c r="CG41" s="771"/>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69"/>
      <c r="DW41" s="770"/>
      <c r="DX41" s="770"/>
      <c r="DY41" s="770"/>
      <c r="DZ41" s="775"/>
      <c r="EA41" s="221"/>
    </row>
    <row r="42" spans="1:131" ht="26.25" customHeight="1" x14ac:dyDescent="0.15">
      <c r="A42" s="229">
        <v>15</v>
      </c>
      <c r="B42" s="776"/>
      <c r="C42" s="777"/>
      <c r="D42" s="777"/>
      <c r="E42" s="777"/>
      <c r="F42" s="777"/>
      <c r="G42" s="777"/>
      <c r="H42" s="777"/>
      <c r="I42" s="777"/>
      <c r="J42" s="777"/>
      <c r="K42" s="777"/>
      <c r="L42" s="777"/>
      <c r="M42" s="777"/>
      <c r="N42" s="777"/>
      <c r="O42" s="777"/>
      <c r="P42" s="778"/>
      <c r="Q42" s="779"/>
      <c r="R42" s="780"/>
      <c r="S42" s="780"/>
      <c r="T42" s="780"/>
      <c r="U42" s="780"/>
      <c r="V42" s="780"/>
      <c r="W42" s="780"/>
      <c r="X42" s="780"/>
      <c r="Y42" s="780"/>
      <c r="Z42" s="780"/>
      <c r="AA42" s="780"/>
      <c r="AB42" s="780"/>
      <c r="AC42" s="780"/>
      <c r="AD42" s="780"/>
      <c r="AE42" s="781"/>
      <c r="AF42" s="782"/>
      <c r="AG42" s="783"/>
      <c r="AH42" s="783"/>
      <c r="AI42" s="783"/>
      <c r="AJ42" s="784"/>
      <c r="AK42" s="830"/>
      <c r="AL42" s="826"/>
      <c r="AM42" s="826"/>
      <c r="AN42" s="826"/>
      <c r="AO42" s="826"/>
      <c r="AP42" s="826"/>
      <c r="AQ42" s="826"/>
      <c r="AR42" s="826"/>
      <c r="AS42" s="826"/>
      <c r="AT42" s="826"/>
      <c r="AU42" s="826"/>
      <c r="AV42" s="826"/>
      <c r="AW42" s="826"/>
      <c r="AX42" s="826"/>
      <c r="AY42" s="826"/>
      <c r="AZ42" s="827"/>
      <c r="BA42" s="827"/>
      <c r="BB42" s="827"/>
      <c r="BC42" s="827"/>
      <c r="BD42" s="827"/>
      <c r="BE42" s="828"/>
      <c r="BF42" s="828"/>
      <c r="BG42" s="828"/>
      <c r="BH42" s="828"/>
      <c r="BI42" s="829"/>
      <c r="BJ42" s="223"/>
      <c r="BK42" s="223"/>
      <c r="BL42" s="223"/>
      <c r="BM42" s="223"/>
      <c r="BN42" s="223"/>
      <c r="BO42" s="232"/>
      <c r="BP42" s="232"/>
      <c r="BQ42" s="229">
        <v>36</v>
      </c>
      <c r="BR42" s="230"/>
      <c r="BS42" s="769"/>
      <c r="BT42" s="770"/>
      <c r="BU42" s="770"/>
      <c r="BV42" s="770"/>
      <c r="BW42" s="770"/>
      <c r="BX42" s="770"/>
      <c r="BY42" s="770"/>
      <c r="BZ42" s="770"/>
      <c r="CA42" s="770"/>
      <c r="CB42" s="770"/>
      <c r="CC42" s="770"/>
      <c r="CD42" s="770"/>
      <c r="CE42" s="770"/>
      <c r="CF42" s="770"/>
      <c r="CG42" s="771"/>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69"/>
      <c r="DW42" s="770"/>
      <c r="DX42" s="770"/>
      <c r="DY42" s="770"/>
      <c r="DZ42" s="775"/>
      <c r="EA42" s="221"/>
    </row>
    <row r="43" spans="1:131" ht="26.25" customHeight="1" x14ac:dyDescent="0.15">
      <c r="A43" s="229">
        <v>16</v>
      </c>
      <c r="B43" s="776"/>
      <c r="C43" s="777"/>
      <c r="D43" s="777"/>
      <c r="E43" s="777"/>
      <c r="F43" s="777"/>
      <c r="G43" s="777"/>
      <c r="H43" s="777"/>
      <c r="I43" s="777"/>
      <c r="J43" s="777"/>
      <c r="K43" s="777"/>
      <c r="L43" s="777"/>
      <c r="M43" s="777"/>
      <c r="N43" s="777"/>
      <c r="O43" s="777"/>
      <c r="P43" s="778"/>
      <c r="Q43" s="779"/>
      <c r="R43" s="780"/>
      <c r="S43" s="780"/>
      <c r="T43" s="780"/>
      <c r="U43" s="780"/>
      <c r="V43" s="780"/>
      <c r="W43" s="780"/>
      <c r="X43" s="780"/>
      <c r="Y43" s="780"/>
      <c r="Z43" s="780"/>
      <c r="AA43" s="780"/>
      <c r="AB43" s="780"/>
      <c r="AC43" s="780"/>
      <c r="AD43" s="780"/>
      <c r="AE43" s="781"/>
      <c r="AF43" s="782"/>
      <c r="AG43" s="783"/>
      <c r="AH43" s="783"/>
      <c r="AI43" s="783"/>
      <c r="AJ43" s="784"/>
      <c r="AK43" s="830"/>
      <c r="AL43" s="826"/>
      <c r="AM43" s="826"/>
      <c r="AN43" s="826"/>
      <c r="AO43" s="826"/>
      <c r="AP43" s="826"/>
      <c r="AQ43" s="826"/>
      <c r="AR43" s="826"/>
      <c r="AS43" s="826"/>
      <c r="AT43" s="826"/>
      <c r="AU43" s="826"/>
      <c r="AV43" s="826"/>
      <c r="AW43" s="826"/>
      <c r="AX43" s="826"/>
      <c r="AY43" s="826"/>
      <c r="AZ43" s="827"/>
      <c r="BA43" s="827"/>
      <c r="BB43" s="827"/>
      <c r="BC43" s="827"/>
      <c r="BD43" s="827"/>
      <c r="BE43" s="828"/>
      <c r="BF43" s="828"/>
      <c r="BG43" s="828"/>
      <c r="BH43" s="828"/>
      <c r="BI43" s="829"/>
      <c r="BJ43" s="223"/>
      <c r="BK43" s="223"/>
      <c r="BL43" s="223"/>
      <c r="BM43" s="223"/>
      <c r="BN43" s="223"/>
      <c r="BO43" s="232"/>
      <c r="BP43" s="232"/>
      <c r="BQ43" s="229">
        <v>37</v>
      </c>
      <c r="BR43" s="230"/>
      <c r="BS43" s="769"/>
      <c r="BT43" s="770"/>
      <c r="BU43" s="770"/>
      <c r="BV43" s="770"/>
      <c r="BW43" s="770"/>
      <c r="BX43" s="770"/>
      <c r="BY43" s="770"/>
      <c r="BZ43" s="770"/>
      <c r="CA43" s="770"/>
      <c r="CB43" s="770"/>
      <c r="CC43" s="770"/>
      <c r="CD43" s="770"/>
      <c r="CE43" s="770"/>
      <c r="CF43" s="770"/>
      <c r="CG43" s="771"/>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69"/>
      <c r="DW43" s="770"/>
      <c r="DX43" s="770"/>
      <c r="DY43" s="770"/>
      <c r="DZ43" s="775"/>
      <c r="EA43" s="221"/>
    </row>
    <row r="44" spans="1:131" ht="26.25" customHeight="1" x14ac:dyDescent="0.15">
      <c r="A44" s="229">
        <v>17</v>
      </c>
      <c r="B44" s="776"/>
      <c r="C44" s="777"/>
      <c r="D44" s="777"/>
      <c r="E44" s="777"/>
      <c r="F44" s="777"/>
      <c r="G44" s="777"/>
      <c r="H44" s="777"/>
      <c r="I44" s="777"/>
      <c r="J44" s="777"/>
      <c r="K44" s="777"/>
      <c r="L44" s="777"/>
      <c r="M44" s="777"/>
      <c r="N44" s="777"/>
      <c r="O44" s="777"/>
      <c r="P44" s="778"/>
      <c r="Q44" s="779"/>
      <c r="R44" s="780"/>
      <c r="S44" s="780"/>
      <c r="T44" s="780"/>
      <c r="U44" s="780"/>
      <c r="V44" s="780"/>
      <c r="W44" s="780"/>
      <c r="X44" s="780"/>
      <c r="Y44" s="780"/>
      <c r="Z44" s="780"/>
      <c r="AA44" s="780"/>
      <c r="AB44" s="780"/>
      <c r="AC44" s="780"/>
      <c r="AD44" s="780"/>
      <c r="AE44" s="781"/>
      <c r="AF44" s="782"/>
      <c r="AG44" s="783"/>
      <c r="AH44" s="783"/>
      <c r="AI44" s="783"/>
      <c r="AJ44" s="784"/>
      <c r="AK44" s="830"/>
      <c r="AL44" s="826"/>
      <c r="AM44" s="826"/>
      <c r="AN44" s="826"/>
      <c r="AO44" s="826"/>
      <c r="AP44" s="826"/>
      <c r="AQ44" s="826"/>
      <c r="AR44" s="826"/>
      <c r="AS44" s="826"/>
      <c r="AT44" s="826"/>
      <c r="AU44" s="826"/>
      <c r="AV44" s="826"/>
      <c r="AW44" s="826"/>
      <c r="AX44" s="826"/>
      <c r="AY44" s="826"/>
      <c r="AZ44" s="827"/>
      <c r="BA44" s="827"/>
      <c r="BB44" s="827"/>
      <c r="BC44" s="827"/>
      <c r="BD44" s="827"/>
      <c r="BE44" s="828"/>
      <c r="BF44" s="828"/>
      <c r="BG44" s="828"/>
      <c r="BH44" s="828"/>
      <c r="BI44" s="829"/>
      <c r="BJ44" s="223"/>
      <c r="BK44" s="223"/>
      <c r="BL44" s="223"/>
      <c r="BM44" s="223"/>
      <c r="BN44" s="223"/>
      <c r="BO44" s="232"/>
      <c r="BP44" s="232"/>
      <c r="BQ44" s="229">
        <v>38</v>
      </c>
      <c r="BR44" s="230"/>
      <c r="BS44" s="769"/>
      <c r="BT44" s="770"/>
      <c r="BU44" s="770"/>
      <c r="BV44" s="770"/>
      <c r="BW44" s="770"/>
      <c r="BX44" s="770"/>
      <c r="BY44" s="770"/>
      <c r="BZ44" s="770"/>
      <c r="CA44" s="770"/>
      <c r="CB44" s="770"/>
      <c r="CC44" s="770"/>
      <c r="CD44" s="770"/>
      <c r="CE44" s="770"/>
      <c r="CF44" s="770"/>
      <c r="CG44" s="771"/>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69"/>
      <c r="DW44" s="770"/>
      <c r="DX44" s="770"/>
      <c r="DY44" s="770"/>
      <c r="DZ44" s="775"/>
      <c r="EA44" s="221"/>
    </row>
    <row r="45" spans="1:131" ht="26.25" customHeight="1" x14ac:dyDescent="0.15">
      <c r="A45" s="229">
        <v>18</v>
      </c>
      <c r="B45" s="776"/>
      <c r="C45" s="777"/>
      <c r="D45" s="777"/>
      <c r="E45" s="777"/>
      <c r="F45" s="777"/>
      <c r="G45" s="777"/>
      <c r="H45" s="777"/>
      <c r="I45" s="777"/>
      <c r="J45" s="777"/>
      <c r="K45" s="777"/>
      <c r="L45" s="777"/>
      <c r="M45" s="777"/>
      <c r="N45" s="777"/>
      <c r="O45" s="777"/>
      <c r="P45" s="778"/>
      <c r="Q45" s="779"/>
      <c r="R45" s="780"/>
      <c r="S45" s="780"/>
      <c r="T45" s="780"/>
      <c r="U45" s="780"/>
      <c r="V45" s="780"/>
      <c r="W45" s="780"/>
      <c r="X45" s="780"/>
      <c r="Y45" s="780"/>
      <c r="Z45" s="780"/>
      <c r="AA45" s="780"/>
      <c r="AB45" s="780"/>
      <c r="AC45" s="780"/>
      <c r="AD45" s="780"/>
      <c r="AE45" s="781"/>
      <c r="AF45" s="782"/>
      <c r="AG45" s="783"/>
      <c r="AH45" s="783"/>
      <c r="AI45" s="783"/>
      <c r="AJ45" s="784"/>
      <c r="AK45" s="830"/>
      <c r="AL45" s="826"/>
      <c r="AM45" s="826"/>
      <c r="AN45" s="826"/>
      <c r="AO45" s="826"/>
      <c r="AP45" s="826"/>
      <c r="AQ45" s="826"/>
      <c r="AR45" s="826"/>
      <c r="AS45" s="826"/>
      <c r="AT45" s="826"/>
      <c r="AU45" s="826"/>
      <c r="AV45" s="826"/>
      <c r="AW45" s="826"/>
      <c r="AX45" s="826"/>
      <c r="AY45" s="826"/>
      <c r="AZ45" s="827"/>
      <c r="BA45" s="827"/>
      <c r="BB45" s="827"/>
      <c r="BC45" s="827"/>
      <c r="BD45" s="827"/>
      <c r="BE45" s="828"/>
      <c r="BF45" s="828"/>
      <c r="BG45" s="828"/>
      <c r="BH45" s="828"/>
      <c r="BI45" s="829"/>
      <c r="BJ45" s="223"/>
      <c r="BK45" s="223"/>
      <c r="BL45" s="223"/>
      <c r="BM45" s="223"/>
      <c r="BN45" s="223"/>
      <c r="BO45" s="232"/>
      <c r="BP45" s="232"/>
      <c r="BQ45" s="229">
        <v>39</v>
      </c>
      <c r="BR45" s="230"/>
      <c r="BS45" s="769"/>
      <c r="BT45" s="770"/>
      <c r="BU45" s="770"/>
      <c r="BV45" s="770"/>
      <c r="BW45" s="770"/>
      <c r="BX45" s="770"/>
      <c r="BY45" s="770"/>
      <c r="BZ45" s="770"/>
      <c r="CA45" s="770"/>
      <c r="CB45" s="770"/>
      <c r="CC45" s="770"/>
      <c r="CD45" s="770"/>
      <c r="CE45" s="770"/>
      <c r="CF45" s="770"/>
      <c r="CG45" s="771"/>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69"/>
      <c r="DW45" s="770"/>
      <c r="DX45" s="770"/>
      <c r="DY45" s="770"/>
      <c r="DZ45" s="775"/>
      <c r="EA45" s="221"/>
    </row>
    <row r="46" spans="1:131" ht="26.25" customHeight="1" x14ac:dyDescent="0.15">
      <c r="A46" s="229">
        <v>19</v>
      </c>
      <c r="B46" s="776"/>
      <c r="C46" s="777"/>
      <c r="D46" s="777"/>
      <c r="E46" s="777"/>
      <c r="F46" s="777"/>
      <c r="G46" s="777"/>
      <c r="H46" s="777"/>
      <c r="I46" s="777"/>
      <c r="J46" s="777"/>
      <c r="K46" s="777"/>
      <c r="L46" s="777"/>
      <c r="M46" s="777"/>
      <c r="N46" s="777"/>
      <c r="O46" s="777"/>
      <c r="P46" s="778"/>
      <c r="Q46" s="779"/>
      <c r="R46" s="780"/>
      <c r="S46" s="780"/>
      <c r="T46" s="780"/>
      <c r="U46" s="780"/>
      <c r="V46" s="780"/>
      <c r="W46" s="780"/>
      <c r="X46" s="780"/>
      <c r="Y46" s="780"/>
      <c r="Z46" s="780"/>
      <c r="AA46" s="780"/>
      <c r="AB46" s="780"/>
      <c r="AC46" s="780"/>
      <c r="AD46" s="780"/>
      <c r="AE46" s="781"/>
      <c r="AF46" s="782"/>
      <c r="AG46" s="783"/>
      <c r="AH46" s="783"/>
      <c r="AI46" s="783"/>
      <c r="AJ46" s="784"/>
      <c r="AK46" s="830"/>
      <c r="AL46" s="826"/>
      <c r="AM46" s="826"/>
      <c r="AN46" s="826"/>
      <c r="AO46" s="826"/>
      <c r="AP46" s="826"/>
      <c r="AQ46" s="826"/>
      <c r="AR46" s="826"/>
      <c r="AS46" s="826"/>
      <c r="AT46" s="826"/>
      <c r="AU46" s="826"/>
      <c r="AV46" s="826"/>
      <c r="AW46" s="826"/>
      <c r="AX46" s="826"/>
      <c r="AY46" s="826"/>
      <c r="AZ46" s="827"/>
      <c r="BA46" s="827"/>
      <c r="BB46" s="827"/>
      <c r="BC46" s="827"/>
      <c r="BD46" s="827"/>
      <c r="BE46" s="828"/>
      <c r="BF46" s="828"/>
      <c r="BG46" s="828"/>
      <c r="BH46" s="828"/>
      <c r="BI46" s="829"/>
      <c r="BJ46" s="223"/>
      <c r="BK46" s="223"/>
      <c r="BL46" s="223"/>
      <c r="BM46" s="223"/>
      <c r="BN46" s="223"/>
      <c r="BO46" s="232"/>
      <c r="BP46" s="232"/>
      <c r="BQ46" s="229">
        <v>40</v>
      </c>
      <c r="BR46" s="230"/>
      <c r="BS46" s="769"/>
      <c r="BT46" s="770"/>
      <c r="BU46" s="770"/>
      <c r="BV46" s="770"/>
      <c r="BW46" s="770"/>
      <c r="BX46" s="770"/>
      <c r="BY46" s="770"/>
      <c r="BZ46" s="770"/>
      <c r="CA46" s="770"/>
      <c r="CB46" s="770"/>
      <c r="CC46" s="770"/>
      <c r="CD46" s="770"/>
      <c r="CE46" s="770"/>
      <c r="CF46" s="770"/>
      <c r="CG46" s="771"/>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69"/>
      <c r="DW46" s="770"/>
      <c r="DX46" s="770"/>
      <c r="DY46" s="770"/>
      <c r="DZ46" s="775"/>
      <c r="EA46" s="221"/>
    </row>
    <row r="47" spans="1:131" ht="26.25" customHeight="1" x14ac:dyDescent="0.15">
      <c r="A47" s="229">
        <v>20</v>
      </c>
      <c r="B47" s="776"/>
      <c r="C47" s="777"/>
      <c r="D47" s="777"/>
      <c r="E47" s="777"/>
      <c r="F47" s="777"/>
      <c r="G47" s="777"/>
      <c r="H47" s="777"/>
      <c r="I47" s="777"/>
      <c r="J47" s="777"/>
      <c r="K47" s="777"/>
      <c r="L47" s="777"/>
      <c r="M47" s="777"/>
      <c r="N47" s="777"/>
      <c r="O47" s="777"/>
      <c r="P47" s="778"/>
      <c r="Q47" s="779"/>
      <c r="R47" s="780"/>
      <c r="S47" s="780"/>
      <c r="T47" s="780"/>
      <c r="U47" s="780"/>
      <c r="V47" s="780"/>
      <c r="W47" s="780"/>
      <c r="X47" s="780"/>
      <c r="Y47" s="780"/>
      <c r="Z47" s="780"/>
      <c r="AA47" s="780"/>
      <c r="AB47" s="780"/>
      <c r="AC47" s="780"/>
      <c r="AD47" s="780"/>
      <c r="AE47" s="781"/>
      <c r="AF47" s="782"/>
      <c r="AG47" s="783"/>
      <c r="AH47" s="783"/>
      <c r="AI47" s="783"/>
      <c r="AJ47" s="784"/>
      <c r="AK47" s="830"/>
      <c r="AL47" s="826"/>
      <c r="AM47" s="826"/>
      <c r="AN47" s="826"/>
      <c r="AO47" s="826"/>
      <c r="AP47" s="826"/>
      <c r="AQ47" s="826"/>
      <c r="AR47" s="826"/>
      <c r="AS47" s="826"/>
      <c r="AT47" s="826"/>
      <c r="AU47" s="826"/>
      <c r="AV47" s="826"/>
      <c r="AW47" s="826"/>
      <c r="AX47" s="826"/>
      <c r="AY47" s="826"/>
      <c r="AZ47" s="827"/>
      <c r="BA47" s="827"/>
      <c r="BB47" s="827"/>
      <c r="BC47" s="827"/>
      <c r="BD47" s="827"/>
      <c r="BE47" s="828"/>
      <c r="BF47" s="828"/>
      <c r="BG47" s="828"/>
      <c r="BH47" s="828"/>
      <c r="BI47" s="829"/>
      <c r="BJ47" s="223"/>
      <c r="BK47" s="223"/>
      <c r="BL47" s="223"/>
      <c r="BM47" s="223"/>
      <c r="BN47" s="223"/>
      <c r="BO47" s="232"/>
      <c r="BP47" s="232"/>
      <c r="BQ47" s="229">
        <v>41</v>
      </c>
      <c r="BR47" s="230"/>
      <c r="BS47" s="769"/>
      <c r="BT47" s="770"/>
      <c r="BU47" s="770"/>
      <c r="BV47" s="770"/>
      <c r="BW47" s="770"/>
      <c r="BX47" s="770"/>
      <c r="BY47" s="770"/>
      <c r="BZ47" s="770"/>
      <c r="CA47" s="770"/>
      <c r="CB47" s="770"/>
      <c r="CC47" s="770"/>
      <c r="CD47" s="770"/>
      <c r="CE47" s="770"/>
      <c r="CF47" s="770"/>
      <c r="CG47" s="771"/>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69"/>
      <c r="DW47" s="770"/>
      <c r="DX47" s="770"/>
      <c r="DY47" s="770"/>
      <c r="DZ47" s="775"/>
      <c r="EA47" s="221"/>
    </row>
    <row r="48" spans="1:131" ht="26.25" customHeight="1" x14ac:dyDescent="0.15">
      <c r="A48" s="229">
        <v>21</v>
      </c>
      <c r="B48" s="776"/>
      <c r="C48" s="777"/>
      <c r="D48" s="777"/>
      <c r="E48" s="777"/>
      <c r="F48" s="777"/>
      <c r="G48" s="777"/>
      <c r="H48" s="777"/>
      <c r="I48" s="777"/>
      <c r="J48" s="777"/>
      <c r="K48" s="777"/>
      <c r="L48" s="777"/>
      <c r="M48" s="777"/>
      <c r="N48" s="777"/>
      <c r="O48" s="777"/>
      <c r="P48" s="778"/>
      <c r="Q48" s="779"/>
      <c r="R48" s="780"/>
      <c r="S48" s="780"/>
      <c r="T48" s="780"/>
      <c r="U48" s="780"/>
      <c r="V48" s="780"/>
      <c r="W48" s="780"/>
      <c r="X48" s="780"/>
      <c r="Y48" s="780"/>
      <c r="Z48" s="780"/>
      <c r="AA48" s="780"/>
      <c r="AB48" s="780"/>
      <c r="AC48" s="780"/>
      <c r="AD48" s="780"/>
      <c r="AE48" s="781"/>
      <c r="AF48" s="782"/>
      <c r="AG48" s="783"/>
      <c r="AH48" s="783"/>
      <c r="AI48" s="783"/>
      <c r="AJ48" s="784"/>
      <c r="AK48" s="830"/>
      <c r="AL48" s="826"/>
      <c r="AM48" s="826"/>
      <c r="AN48" s="826"/>
      <c r="AO48" s="826"/>
      <c r="AP48" s="826"/>
      <c r="AQ48" s="826"/>
      <c r="AR48" s="826"/>
      <c r="AS48" s="826"/>
      <c r="AT48" s="826"/>
      <c r="AU48" s="826"/>
      <c r="AV48" s="826"/>
      <c r="AW48" s="826"/>
      <c r="AX48" s="826"/>
      <c r="AY48" s="826"/>
      <c r="AZ48" s="827"/>
      <c r="BA48" s="827"/>
      <c r="BB48" s="827"/>
      <c r="BC48" s="827"/>
      <c r="BD48" s="827"/>
      <c r="BE48" s="828"/>
      <c r="BF48" s="828"/>
      <c r="BG48" s="828"/>
      <c r="BH48" s="828"/>
      <c r="BI48" s="829"/>
      <c r="BJ48" s="223"/>
      <c r="BK48" s="223"/>
      <c r="BL48" s="223"/>
      <c r="BM48" s="223"/>
      <c r="BN48" s="223"/>
      <c r="BO48" s="232"/>
      <c r="BP48" s="232"/>
      <c r="BQ48" s="229">
        <v>42</v>
      </c>
      <c r="BR48" s="230"/>
      <c r="BS48" s="769"/>
      <c r="BT48" s="770"/>
      <c r="BU48" s="770"/>
      <c r="BV48" s="770"/>
      <c r="BW48" s="770"/>
      <c r="BX48" s="770"/>
      <c r="BY48" s="770"/>
      <c r="BZ48" s="770"/>
      <c r="CA48" s="770"/>
      <c r="CB48" s="770"/>
      <c r="CC48" s="770"/>
      <c r="CD48" s="770"/>
      <c r="CE48" s="770"/>
      <c r="CF48" s="770"/>
      <c r="CG48" s="771"/>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69"/>
      <c r="DW48" s="770"/>
      <c r="DX48" s="770"/>
      <c r="DY48" s="770"/>
      <c r="DZ48" s="775"/>
      <c r="EA48" s="221"/>
    </row>
    <row r="49" spans="1:131" ht="26.25" customHeight="1" x14ac:dyDescent="0.15">
      <c r="A49" s="229">
        <v>22</v>
      </c>
      <c r="B49" s="776"/>
      <c r="C49" s="777"/>
      <c r="D49" s="777"/>
      <c r="E49" s="777"/>
      <c r="F49" s="777"/>
      <c r="G49" s="777"/>
      <c r="H49" s="777"/>
      <c r="I49" s="777"/>
      <c r="J49" s="777"/>
      <c r="K49" s="777"/>
      <c r="L49" s="777"/>
      <c r="M49" s="777"/>
      <c r="N49" s="777"/>
      <c r="O49" s="777"/>
      <c r="P49" s="778"/>
      <c r="Q49" s="779"/>
      <c r="R49" s="780"/>
      <c r="S49" s="780"/>
      <c r="T49" s="780"/>
      <c r="U49" s="780"/>
      <c r="V49" s="780"/>
      <c r="W49" s="780"/>
      <c r="X49" s="780"/>
      <c r="Y49" s="780"/>
      <c r="Z49" s="780"/>
      <c r="AA49" s="780"/>
      <c r="AB49" s="780"/>
      <c r="AC49" s="780"/>
      <c r="AD49" s="780"/>
      <c r="AE49" s="781"/>
      <c r="AF49" s="782"/>
      <c r="AG49" s="783"/>
      <c r="AH49" s="783"/>
      <c r="AI49" s="783"/>
      <c r="AJ49" s="784"/>
      <c r="AK49" s="830"/>
      <c r="AL49" s="826"/>
      <c r="AM49" s="826"/>
      <c r="AN49" s="826"/>
      <c r="AO49" s="826"/>
      <c r="AP49" s="826"/>
      <c r="AQ49" s="826"/>
      <c r="AR49" s="826"/>
      <c r="AS49" s="826"/>
      <c r="AT49" s="826"/>
      <c r="AU49" s="826"/>
      <c r="AV49" s="826"/>
      <c r="AW49" s="826"/>
      <c r="AX49" s="826"/>
      <c r="AY49" s="826"/>
      <c r="AZ49" s="827"/>
      <c r="BA49" s="827"/>
      <c r="BB49" s="827"/>
      <c r="BC49" s="827"/>
      <c r="BD49" s="827"/>
      <c r="BE49" s="828"/>
      <c r="BF49" s="828"/>
      <c r="BG49" s="828"/>
      <c r="BH49" s="828"/>
      <c r="BI49" s="829"/>
      <c r="BJ49" s="223"/>
      <c r="BK49" s="223"/>
      <c r="BL49" s="223"/>
      <c r="BM49" s="223"/>
      <c r="BN49" s="223"/>
      <c r="BO49" s="232"/>
      <c r="BP49" s="232"/>
      <c r="BQ49" s="229">
        <v>43</v>
      </c>
      <c r="BR49" s="230"/>
      <c r="BS49" s="769"/>
      <c r="BT49" s="770"/>
      <c r="BU49" s="770"/>
      <c r="BV49" s="770"/>
      <c r="BW49" s="770"/>
      <c r="BX49" s="770"/>
      <c r="BY49" s="770"/>
      <c r="BZ49" s="770"/>
      <c r="CA49" s="770"/>
      <c r="CB49" s="770"/>
      <c r="CC49" s="770"/>
      <c r="CD49" s="770"/>
      <c r="CE49" s="770"/>
      <c r="CF49" s="770"/>
      <c r="CG49" s="771"/>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69"/>
      <c r="DW49" s="770"/>
      <c r="DX49" s="770"/>
      <c r="DY49" s="770"/>
      <c r="DZ49" s="775"/>
      <c r="EA49" s="221"/>
    </row>
    <row r="50" spans="1:131" ht="26.25" customHeight="1" x14ac:dyDescent="0.15">
      <c r="A50" s="229">
        <v>23</v>
      </c>
      <c r="B50" s="776"/>
      <c r="C50" s="777"/>
      <c r="D50" s="777"/>
      <c r="E50" s="777"/>
      <c r="F50" s="777"/>
      <c r="G50" s="777"/>
      <c r="H50" s="777"/>
      <c r="I50" s="777"/>
      <c r="J50" s="777"/>
      <c r="K50" s="777"/>
      <c r="L50" s="777"/>
      <c r="M50" s="777"/>
      <c r="N50" s="777"/>
      <c r="O50" s="777"/>
      <c r="P50" s="778"/>
      <c r="Q50" s="832"/>
      <c r="R50" s="833"/>
      <c r="S50" s="833"/>
      <c r="T50" s="833"/>
      <c r="U50" s="833"/>
      <c r="V50" s="833"/>
      <c r="W50" s="833"/>
      <c r="X50" s="833"/>
      <c r="Y50" s="833"/>
      <c r="Z50" s="833"/>
      <c r="AA50" s="833"/>
      <c r="AB50" s="833"/>
      <c r="AC50" s="833"/>
      <c r="AD50" s="833"/>
      <c r="AE50" s="834"/>
      <c r="AF50" s="782"/>
      <c r="AG50" s="783"/>
      <c r="AH50" s="783"/>
      <c r="AI50" s="783"/>
      <c r="AJ50" s="784"/>
      <c r="AK50" s="836"/>
      <c r="AL50" s="833"/>
      <c r="AM50" s="833"/>
      <c r="AN50" s="833"/>
      <c r="AO50" s="833"/>
      <c r="AP50" s="833"/>
      <c r="AQ50" s="833"/>
      <c r="AR50" s="833"/>
      <c r="AS50" s="833"/>
      <c r="AT50" s="833"/>
      <c r="AU50" s="833"/>
      <c r="AV50" s="833"/>
      <c r="AW50" s="833"/>
      <c r="AX50" s="833"/>
      <c r="AY50" s="833"/>
      <c r="AZ50" s="835"/>
      <c r="BA50" s="835"/>
      <c r="BB50" s="835"/>
      <c r="BC50" s="835"/>
      <c r="BD50" s="835"/>
      <c r="BE50" s="828"/>
      <c r="BF50" s="828"/>
      <c r="BG50" s="828"/>
      <c r="BH50" s="828"/>
      <c r="BI50" s="829"/>
      <c r="BJ50" s="223"/>
      <c r="BK50" s="223"/>
      <c r="BL50" s="223"/>
      <c r="BM50" s="223"/>
      <c r="BN50" s="223"/>
      <c r="BO50" s="232"/>
      <c r="BP50" s="232"/>
      <c r="BQ50" s="229">
        <v>44</v>
      </c>
      <c r="BR50" s="230"/>
      <c r="BS50" s="769"/>
      <c r="BT50" s="770"/>
      <c r="BU50" s="770"/>
      <c r="BV50" s="770"/>
      <c r="BW50" s="770"/>
      <c r="BX50" s="770"/>
      <c r="BY50" s="770"/>
      <c r="BZ50" s="770"/>
      <c r="CA50" s="770"/>
      <c r="CB50" s="770"/>
      <c r="CC50" s="770"/>
      <c r="CD50" s="770"/>
      <c r="CE50" s="770"/>
      <c r="CF50" s="770"/>
      <c r="CG50" s="771"/>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69"/>
      <c r="DW50" s="770"/>
      <c r="DX50" s="770"/>
      <c r="DY50" s="770"/>
      <c r="DZ50" s="775"/>
      <c r="EA50" s="221"/>
    </row>
    <row r="51" spans="1:131" ht="26.25" customHeight="1" x14ac:dyDescent="0.15">
      <c r="A51" s="229">
        <v>24</v>
      </c>
      <c r="B51" s="776"/>
      <c r="C51" s="777"/>
      <c r="D51" s="777"/>
      <c r="E51" s="777"/>
      <c r="F51" s="777"/>
      <c r="G51" s="777"/>
      <c r="H51" s="777"/>
      <c r="I51" s="777"/>
      <c r="J51" s="777"/>
      <c r="K51" s="777"/>
      <c r="L51" s="777"/>
      <c r="M51" s="777"/>
      <c r="N51" s="777"/>
      <c r="O51" s="777"/>
      <c r="P51" s="778"/>
      <c r="Q51" s="832"/>
      <c r="R51" s="833"/>
      <c r="S51" s="833"/>
      <c r="T51" s="833"/>
      <c r="U51" s="833"/>
      <c r="V51" s="833"/>
      <c r="W51" s="833"/>
      <c r="X51" s="833"/>
      <c r="Y51" s="833"/>
      <c r="Z51" s="833"/>
      <c r="AA51" s="833"/>
      <c r="AB51" s="833"/>
      <c r="AC51" s="833"/>
      <c r="AD51" s="833"/>
      <c r="AE51" s="834"/>
      <c r="AF51" s="782"/>
      <c r="AG51" s="783"/>
      <c r="AH51" s="783"/>
      <c r="AI51" s="783"/>
      <c r="AJ51" s="784"/>
      <c r="AK51" s="836"/>
      <c r="AL51" s="833"/>
      <c r="AM51" s="833"/>
      <c r="AN51" s="833"/>
      <c r="AO51" s="833"/>
      <c r="AP51" s="833"/>
      <c r="AQ51" s="833"/>
      <c r="AR51" s="833"/>
      <c r="AS51" s="833"/>
      <c r="AT51" s="833"/>
      <c r="AU51" s="833"/>
      <c r="AV51" s="833"/>
      <c r="AW51" s="833"/>
      <c r="AX51" s="833"/>
      <c r="AY51" s="833"/>
      <c r="AZ51" s="835"/>
      <c r="BA51" s="835"/>
      <c r="BB51" s="835"/>
      <c r="BC51" s="835"/>
      <c r="BD51" s="835"/>
      <c r="BE51" s="828"/>
      <c r="BF51" s="828"/>
      <c r="BG51" s="828"/>
      <c r="BH51" s="828"/>
      <c r="BI51" s="829"/>
      <c r="BJ51" s="223"/>
      <c r="BK51" s="223"/>
      <c r="BL51" s="223"/>
      <c r="BM51" s="223"/>
      <c r="BN51" s="223"/>
      <c r="BO51" s="232"/>
      <c r="BP51" s="232"/>
      <c r="BQ51" s="229">
        <v>45</v>
      </c>
      <c r="BR51" s="230"/>
      <c r="BS51" s="769"/>
      <c r="BT51" s="770"/>
      <c r="BU51" s="770"/>
      <c r="BV51" s="770"/>
      <c r="BW51" s="770"/>
      <c r="BX51" s="770"/>
      <c r="BY51" s="770"/>
      <c r="BZ51" s="770"/>
      <c r="CA51" s="770"/>
      <c r="CB51" s="770"/>
      <c r="CC51" s="770"/>
      <c r="CD51" s="770"/>
      <c r="CE51" s="770"/>
      <c r="CF51" s="770"/>
      <c r="CG51" s="771"/>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69"/>
      <c r="DW51" s="770"/>
      <c r="DX51" s="770"/>
      <c r="DY51" s="770"/>
      <c r="DZ51" s="775"/>
      <c r="EA51" s="221"/>
    </row>
    <row r="52" spans="1:131" ht="26.25" customHeight="1" x14ac:dyDescent="0.15">
      <c r="A52" s="229">
        <v>25</v>
      </c>
      <c r="B52" s="776"/>
      <c r="C52" s="777"/>
      <c r="D52" s="777"/>
      <c r="E52" s="777"/>
      <c r="F52" s="777"/>
      <c r="G52" s="777"/>
      <c r="H52" s="777"/>
      <c r="I52" s="777"/>
      <c r="J52" s="777"/>
      <c r="K52" s="777"/>
      <c r="L52" s="777"/>
      <c r="M52" s="777"/>
      <c r="N52" s="777"/>
      <c r="O52" s="777"/>
      <c r="P52" s="778"/>
      <c r="Q52" s="832"/>
      <c r="R52" s="833"/>
      <c r="S52" s="833"/>
      <c r="T52" s="833"/>
      <c r="U52" s="833"/>
      <c r="V52" s="833"/>
      <c r="W52" s="833"/>
      <c r="X52" s="833"/>
      <c r="Y52" s="833"/>
      <c r="Z52" s="833"/>
      <c r="AA52" s="833"/>
      <c r="AB52" s="833"/>
      <c r="AC52" s="833"/>
      <c r="AD52" s="833"/>
      <c r="AE52" s="834"/>
      <c r="AF52" s="782"/>
      <c r="AG52" s="783"/>
      <c r="AH52" s="783"/>
      <c r="AI52" s="783"/>
      <c r="AJ52" s="784"/>
      <c r="AK52" s="836"/>
      <c r="AL52" s="833"/>
      <c r="AM52" s="833"/>
      <c r="AN52" s="833"/>
      <c r="AO52" s="833"/>
      <c r="AP52" s="833"/>
      <c r="AQ52" s="833"/>
      <c r="AR52" s="833"/>
      <c r="AS52" s="833"/>
      <c r="AT52" s="833"/>
      <c r="AU52" s="833"/>
      <c r="AV52" s="833"/>
      <c r="AW52" s="833"/>
      <c r="AX52" s="833"/>
      <c r="AY52" s="833"/>
      <c r="AZ52" s="835"/>
      <c r="BA52" s="835"/>
      <c r="BB52" s="835"/>
      <c r="BC52" s="835"/>
      <c r="BD52" s="835"/>
      <c r="BE52" s="828"/>
      <c r="BF52" s="828"/>
      <c r="BG52" s="828"/>
      <c r="BH52" s="828"/>
      <c r="BI52" s="829"/>
      <c r="BJ52" s="223"/>
      <c r="BK52" s="223"/>
      <c r="BL52" s="223"/>
      <c r="BM52" s="223"/>
      <c r="BN52" s="223"/>
      <c r="BO52" s="232"/>
      <c r="BP52" s="232"/>
      <c r="BQ52" s="229">
        <v>46</v>
      </c>
      <c r="BR52" s="230"/>
      <c r="BS52" s="769"/>
      <c r="BT52" s="770"/>
      <c r="BU52" s="770"/>
      <c r="BV52" s="770"/>
      <c r="BW52" s="770"/>
      <c r="BX52" s="770"/>
      <c r="BY52" s="770"/>
      <c r="BZ52" s="770"/>
      <c r="CA52" s="770"/>
      <c r="CB52" s="770"/>
      <c r="CC52" s="770"/>
      <c r="CD52" s="770"/>
      <c r="CE52" s="770"/>
      <c r="CF52" s="770"/>
      <c r="CG52" s="771"/>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69"/>
      <c r="DW52" s="770"/>
      <c r="DX52" s="770"/>
      <c r="DY52" s="770"/>
      <c r="DZ52" s="775"/>
      <c r="EA52" s="221"/>
    </row>
    <row r="53" spans="1:131" ht="26.25" customHeight="1" x14ac:dyDescent="0.15">
      <c r="A53" s="229">
        <v>26</v>
      </c>
      <c r="B53" s="776"/>
      <c r="C53" s="777"/>
      <c r="D53" s="777"/>
      <c r="E53" s="777"/>
      <c r="F53" s="777"/>
      <c r="G53" s="777"/>
      <c r="H53" s="777"/>
      <c r="I53" s="777"/>
      <c r="J53" s="777"/>
      <c r="K53" s="777"/>
      <c r="L53" s="777"/>
      <c r="M53" s="777"/>
      <c r="N53" s="777"/>
      <c r="O53" s="777"/>
      <c r="P53" s="778"/>
      <c r="Q53" s="832"/>
      <c r="R53" s="833"/>
      <c r="S53" s="833"/>
      <c r="T53" s="833"/>
      <c r="U53" s="833"/>
      <c r="V53" s="833"/>
      <c r="W53" s="833"/>
      <c r="X53" s="833"/>
      <c r="Y53" s="833"/>
      <c r="Z53" s="833"/>
      <c r="AA53" s="833"/>
      <c r="AB53" s="833"/>
      <c r="AC53" s="833"/>
      <c r="AD53" s="833"/>
      <c r="AE53" s="834"/>
      <c r="AF53" s="782"/>
      <c r="AG53" s="783"/>
      <c r="AH53" s="783"/>
      <c r="AI53" s="783"/>
      <c r="AJ53" s="784"/>
      <c r="AK53" s="836"/>
      <c r="AL53" s="833"/>
      <c r="AM53" s="833"/>
      <c r="AN53" s="833"/>
      <c r="AO53" s="833"/>
      <c r="AP53" s="833"/>
      <c r="AQ53" s="833"/>
      <c r="AR53" s="833"/>
      <c r="AS53" s="833"/>
      <c r="AT53" s="833"/>
      <c r="AU53" s="833"/>
      <c r="AV53" s="833"/>
      <c r="AW53" s="833"/>
      <c r="AX53" s="833"/>
      <c r="AY53" s="833"/>
      <c r="AZ53" s="835"/>
      <c r="BA53" s="835"/>
      <c r="BB53" s="835"/>
      <c r="BC53" s="835"/>
      <c r="BD53" s="835"/>
      <c r="BE53" s="828"/>
      <c r="BF53" s="828"/>
      <c r="BG53" s="828"/>
      <c r="BH53" s="828"/>
      <c r="BI53" s="829"/>
      <c r="BJ53" s="223"/>
      <c r="BK53" s="223"/>
      <c r="BL53" s="223"/>
      <c r="BM53" s="223"/>
      <c r="BN53" s="223"/>
      <c r="BO53" s="232"/>
      <c r="BP53" s="232"/>
      <c r="BQ53" s="229">
        <v>47</v>
      </c>
      <c r="BR53" s="230"/>
      <c r="BS53" s="769"/>
      <c r="BT53" s="770"/>
      <c r="BU53" s="770"/>
      <c r="BV53" s="770"/>
      <c r="BW53" s="770"/>
      <c r="BX53" s="770"/>
      <c r="BY53" s="770"/>
      <c r="BZ53" s="770"/>
      <c r="CA53" s="770"/>
      <c r="CB53" s="770"/>
      <c r="CC53" s="770"/>
      <c r="CD53" s="770"/>
      <c r="CE53" s="770"/>
      <c r="CF53" s="770"/>
      <c r="CG53" s="771"/>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69"/>
      <c r="DW53" s="770"/>
      <c r="DX53" s="770"/>
      <c r="DY53" s="770"/>
      <c r="DZ53" s="775"/>
      <c r="EA53" s="221"/>
    </row>
    <row r="54" spans="1:131" ht="26.25" customHeight="1" x14ac:dyDescent="0.15">
      <c r="A54" s="229">
        <v>27</v>
      </c>
      <c r="B54" s="776"/>
      <c r="C54" s="777"/>
      <c r="D54" s="777"/>
      <c r="E54" s="777"/>
      <c r="F54" s="777"/>
      <c r="G54" s="777"/>
      <c r="H54" s="777"/>
      <c r="I54" s="777"/>
      <c r="J54" s="777"/>
      <c r="K54" s="777"/>
      <c r="L54" s="777"/>
      <c r="M54" s="777"/>
      <c r="N54" s="777"/>
      <c r="O54" s="777"/>
      <c r="P54" s="778"/>
      <c r="Q54" s="832"/>
      <c r="R54" s="833"/>
      <c r="S54" s="833"/>
      <c r="T54" s="833"/>
      <c r="U54" s="833"/>
      <c r="V54" s="833"/>
      <c r="W54" s="833"/>
      <c r="X54" s="833"/>
      <c r="Y54" s="833"/>
      <c r="Z54" s="833"/>
      <c r="AA54" s="833"/>
      <c r="AB54" s="833"/>
      <c r="AC54" s="833"/>
      <c r="AD54" s="833"/>
      <c r="AE54" s="834"/>
      <c r="AF54" s="782"/>
      <c r="AG54" s="783"/>
      <c r="AH54" s="783"/>
      <c r="AI54" s="783"/>
      <c r="AJ54" s="784"/>
      <c r="AK54" s="836"/>
      <c r="AL54" s="833"/>
      <c r="AM54" s="833"/>
      <c r="AN54" s="833"/>
      <c r="AO54" s="833"/>
      <c r="AP54" s="833"/>
      <c r="AQ54" s="833"/>
      <c r="AR54" s="833"/>
      <c r="AS54" s="833"/>
      <c r="AT54" s="833"/>
      <c r="AU54" s="833"/>
      <c r="AV54" s="833"/>
      <c r="AW54" s="833"/>
      <c r="AX54" s="833"/>
      <c r="AY54" s="833"/>
      <c r="AZ54" s="835"/>
      <c r="BA54" s="835"/>
      <c r="BB54" s="835"/>
      <c r="BC54" s="835"/>
      <c r="BD54" s="835"/>
      <c r="BE54" s="828"/>
      <c r="BF54" s="828"/>
      <c r="BG54" s="828"/>
      <c r="BH54" s="828"/>
      <c r="BI54" s="829"/>
      <c r="BJ54" s="223"/>
      <c r="BK54" s="223"/>
      <c r="BL54" s="223"/>
      <c r="BM54" s="223"/>
      <c r="BN54" s="223"/>
      <c r="BO54" s="232"/>
      <c r="BP54" s="232"/>
      <c r="BQ54" s="229">
        <v>48</v>
      </c>
      <c r="BR54" s="230"/>
      <c r="BS54" s="769"/>
      <c r="BT54" s="770"/>
      <c r="BU54" s="770"/>
      <c r="BV54" s="770"/>
      <c r="BW54" s="770"/>
      <c r="BX54" s="770"/>
      <c r="BY54" s="770"/>
      <c r="BZ54" s="770"/>
      <c r="CA54" s="770"/>
      <c r="CB54" s="770"/>
      <c r="CC54" s="770"/>
      <c r="CD54" s="770"/>
      <c r="CE54" s="770"/>
      <c r="CF54" s="770"/>
      <c r="CG54" s="771"/>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69"/>
      <c r="DW54" s="770"/>
      <c r="DX54" s="770"/>
      <c r="DY54" s="770"/>
      <c r="DZ54" s="775"/>
      <c r="EA54" s="221"/>
    </row>
    <row r="55" spans="1:131" ht="26.25" customHeight="1" x14ac:dyDescent="0.15">
      <c r="A55" s="229">
        <v>28</v>
      </c>
      <c r="B55" s="776"/>
      <c r="C55" s="777"/>
      <c r="D55" s="777"/>
      <c r="E55" s="777"/>
      <c r="F55" s="777"/>
      <c r="G55" s="777"/>
      <c r="H55" s="777"/>
      <c r="I55" s="777"/>
      <c r="J55" s="777"/>
      <c r="K55" s="777"/>
      <c r="L55" s="777"/>
      <c r="M55" s="777"/>
      <c r="N55" s="777"/>
      <c r="O55" s="777"/>
      <c r="P55" s="778"/>
      <c r="Q55" s="832"/>
      <c r="R55" s="833"/>
      <c r="S55" s="833"/>
      <c r="T55" s="833"/>
      <c r="U55" s="833"/>
      <c r="V55" s="833"/>
      <c r="W55" s="833"/>
      <c r="X55" s="833"/>
      <c r="Y55" s="833"/>
      <c r="Z55" s="833"/>
      <c r="AA55" s="833"/>
      <c r="AB55" s="833"/>
      <c r="AC55" s="833"/>
      <c r="AD55" s="833"/>
      <c r="AE55" s="834"/>
      <c r="AF55" s="782"/>
      <c r="AG55" s="783"/>
      <c r="AH55" s="783"/>
      <c r="AI55" s="783"/>
      <c r="AJ55" s="784"/>
      <c r="AK55" s="836"/>
      <c r="AL55" s="833"/>
      <c r="AM55" s="833"/>
      <c r="AN55" s="833"/>
      <c r="AO55" s="833"/>
      <c r="AP55" s="833"/>
      <c r="AQ55" s="833"/>
      <c r="AR55" s="833"/>
      <c r="AS55" s="833"/>
      <c r="AT55" s="833"/>
      <c r="AU55" s="833"/>
      <c r="AV55" s="833"/>
      <c r="AW55" s="833"/>
      <c r="AX55" s="833"/>
      <c r="AY55" s="833"/>
      <c r="AZ55" s="835"/>
      <c r="BA55" s="835"/>
      <c r="BB55" s="835"/>
      <c r="BC55" s="835"/>
      <c r="BD55" s="835"/>
      <c r="BE55" s="828"/>
      <c r="BF55" s="828"/>
      <c r="BG55" s="828"/>
      <c r="BH55" s="828"/>
      <c r="BI55" s="829"/>
      <c r="BJ55" s="223"/>
      <c r="BK55" s="223"/>
      <c r="BL55" s="223"/>
      <c r="BM55" s="223"/>
      <c r="BN55" s="223"/>
      <c r="BO55" s="232"/>
      <c r="BP55" s="232"/>
      <c r="BQ55" s="229">
        <v>49</v>
      </c>
      <c r="BR55" s="230"/>
      <c r="BS55" s="769"/>
      <c r="BT55" s="770"/>
      <c r="BU55" s="770"/>
      <c r="BV55" s="770"/>
      <c r="BW55" s="770"/>
      <c r="BX55" s="770"/>
      <c r="BY55" s="770"/>
      <c r="BZ55" s="770"/>
      <c r="CA55" s="770"/>
      <c r="CB55" s="770"/>
      <c r="CC55" s="770"/>
      <c r="CD55" s="770"/>
      <c r="CE55" s="770"/>
      <c r="CF55" s="770"/>
      <c r="CG55" s="771"/>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69"/>
      <c r="DW55" s="770"/>
      <c r="DX55" s="770"/>
      <c r="DY55" s="770"/>
      <c r="DZ55" s="775"/>
      <c r="EA55" s="221"/>
    </row>
    <row r="56" spans="1:131" ht="26.25" customHeight="1" x14ac:dyDescent="0.15">
      <c r="A56" s="229">
        <v>29</v>
      </c>
      <c r="B56" s="776"/>
      <c r="C56" s="777"/>
      <c r="D56" s="777"/>
      <c r="E56" s="777"/>
      <c r="F56" s="777"/>
      <c r="G56" s="777"/>
      <c r="H56" s="777"/>
      <c r="I56" s="777"/>
      <c r="J56" s="777"/>
      <c r="K56" s="777"/>
      <c r="L56" s="777"/>
      <c r="M56" s="777"/>
      <c r="N56" s="777"/>
      <c r="O56" s="777"/>
      <c r="P56" s="778"/>
      <c r="Q56" s="832"/>
      <c r="R56" s="833"/>
      <c r="S56" s="833"/>
      <c r="T56" s="833"/>
      <c r="U56" s="833"/>
      <c r="V56" s="833"/>
      <c r="W56" s="833"/>
      <c r="X56" s="833"/>
      <c r="Y56" s="833"/>
      <c r="Z56" s="833"/>
      <c r="AA56" s="833"/>
      <c r="AB56" s="833"/>
      <c r="AC56" s="833"/>
      <c r="AD56" s="833"/>
      <c r="AE56" s="834"/>
      <c r="AF56" s="782"/>
      <c r="AG56" s="783"/>
      <c r="AH56" s="783"/>
      <c r="AI56" s="783"/>
      <c r="AJ56" s="784"/>
      <c r="AK56" s="836"/>
      <c r="AL56" s="833"/>
      <c r="AM56" s="833"/>
      <c r="AN56" s="833"/>
      <c r="AO56" s="833"/>
      <c r="AP56" s="833"/>
      <c r="AQ56" s="833"/>
      <c r="AR56" s="833"/>
      <c r="AS56" s="833"/>
      <c r="AT56" s="833"/>
      <c r="AU56" s="833"/>
      <c r="AV56" s="833"/>
      <c r="AW56" s="833"/>
      <c r="AX56" s="833"/>
      <c r="AY56" s="833"/>
      <c r="AZ56" s="835"/>
      <c r="BA56" s="835"/>
      <c r="BB56" s="835"/>
      <c r="BC56" s="835"/>
      <c r="BD56" s="835"/>
      <c r="BE56" s="828"/>
      <c r="BF56" s="828"/>
      <c r="BG56" s="828"/>
      <c r="BH56" s="828"/>
      <c r="BI56" s="829"/>
      <c r="BJ56" s="223"/>
      <c r="BK56" s="223"/>
      <c r="BL56" s="223"/>
      <c r="BM56" s="223"/>
      <c r="BN56" s="223"/>
      <c r="BO56" s="232"/>
      <c r="BP56" s="232"/>
      <c r="BQ56" s="229">
        <v>50</v>
      </c>
      <c r="BR56" s="230"/>
      <c r="BS56" s="769"/>
      <c r="BT56" s="770"/>
      <c r="BU56" s="770"/>
      <c r="BV56" s="770"/>
      <c r="BW56" s="770"/>
      <c r="BX56" s="770"/>
      <c r="BY56" s="770"/>
      <c r="BZ56" s="770"/>
      <c r="CA56" s="770"/>
      <c r="CB56" s="770"/>
      <c r="CC56" s="770"/>
      <c r="CD56" s="770"/>
      <c r="CE56" s="770"/>
      <c r="CF56" s="770"/>
      <c r="CG56" s="771"/>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69"/>
      <c r="DW56" s="770"/>
      <c r="DX56" s="770"/>
      <c r="DY56" s="770"/>
      <c r="DZ56" s="775"/>
      <c r="EA56" s="221"/>
    </row>
    <row r="57" spans="1:131" ht="26.25" customHeight="1" x14ac:dyDescent="0.15">
      <c r="A57" s="229">
        <v>30</v>
      </c>
      <c r="B57" s="776"/>
      <c r="C57" s="777"/>
      <c r="D57" s="777"/>
      <c r="E57" s="777"/>
      <c r="F57" s="777"/>
      <c r="G57" s="777"/>
      <c r="H57" s="777"/>
      <c r="I57" s="777"/>
      <c r="J57" s="777"/>
      <c r="K57" s="777"/>
      <c r="L57" s="777"/>
      <c r="M57" s="777"/>
      <c r="N57" s="777"/>
      <c r="O57" s="777"/>
      <c r="P57" s="778"/>
      <c r="Q57" s="832"/>
      <c r="R57" s="833"/>
      <c r="S57" s="833"/>
      <c r="T57" s="833"/>
      <c r="U57" s="833"/>
      <c r="V57" s="833"/>
      <c r="W57" s="833"/>
      <c r="X57" s="833"/>
      <c r="Y57" s="833"/>
      <c r="Z57" s="833"/>
      <c r="AA57" s="833"/>
      <c r="AB57" s="833"/>
      <c r="AC57" s="833"/>
      <c r="AD57" s="833"/>
      <c r="AE57" s="834"/>
      <c r="AF57" s="782"/>
      <c r="AG57" s="783"/>
      <c r="AH57" s="783"/>
      <c r="AI57" s="783"/>
      <c r="AJ57" s="784"/>
      <c r="AK57" s="836"/>
      <c r="AL57" s="833"/>
      <c r="AM57" s="833"/>
      <c r="AN57" s="833"/>
      <c r="AO57" s="833"/>
      <c r="AP57" s="833"/>
      <c r="AQ57" s="833"/>
      <c r="AR57" s="833"/>
      <c r="AS57" s="833"/>
      <c r="AT57" s="833"/>
      <c r="AU57" s="833"/>
      <c r="AV57" s="833"/>
      <c r="AW57" s="833"/>
      <c r="AX57" s="833"/>
      <c r="AY57" s="833"/>
      <c r="AZ57" s="835"/>
      <c r="BA57" s="835"/>
      <c r="BB57" s="835"/>
      <c r="BC57" s="835"/>
      <c r="BD57" s="835"/>
      <c r="BE57" s="828"/>
      <c r="BF57" s="828"/>
      <c r="BG57" s="828"/>
      <c r="BH57" s="828"/>
      <c r="BI57" s="829"/>
      <c r="BJ57" s="223"/>
      <c r="BK57" s="223"/>
      <c r="BL57" s="223"/>
      <c r="BM57" s="223"/>
      <c r="BN57" s="223"/>
      <c r="BO57" s="232"/>
      <c r="BP57" s="232"/>
      <c r="BQ57" s="229">
        <v>51</v>
      </c>
      <c r="BR57" s="230"/>
      <c r="BS57" s="769"/>
      <c r="BT57" s="770"/>
      <c r="BU57" s="770"/>
      <c r="BV57" s="770"/>
      <c r="BW57" s="770"/>
      <c r="BX57" s="770"/>
      <c r="BY57" s="770"/>
      <c r="BZ57" s="770"/>
      <c r="CA57" s="770"/>
      <c r="CB57" s="770"/>
      <c r="CC57" s="770"/>
      <c r="CD57" s="770"/>
      <c r="CE57" s="770"/>
      <c r="CF57" s="770"/>
      <c r="CG57" s="771"/>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69"/>
      <c r="DW57" s="770"/>
      <c r="DX57" s="770"/>
      <c r="DY57" s="770"/>
      <c r="DZ57" s="775"/>
      <c r="EA57" s="221"/>
    </row>
    <row r="58" spans="1:131" ht="26.25" customHeight="1" x14ac:dyDescent="0.15">
      <c r="A58" s="229">
        <v>31</v>
      </c>
      <c r="B58" s="776"/>
      <c r="C58" s="777"/>
      <c r="D58" s="777"/>
      <c r="E58" s="777"/>
      <c r="F58" s="777"/>
      <c r="G58" s="777"/>
      <c r="H58" s="777"/>
      <c r="I58" s="777"/>
      <c r="J58" s="777"/>
      <c r="K58" s="777"/>
      <c r="L58" s="777"/>
      <c r="M58" s="777"/>
      <c r="N58" s="777"/>
      <c r="O58" s="777"/>
      <c r="P58" s="778"/>
      <c r="Q58" s="832"/>
      <c r="R58" s="833"/>
      <c r="S58" s="833"/>
      <c r="T58" s="833"/>
      <c r="U58" s="833"/>
      <c r="V58" s="833"/>
      <c r="W58" s="833"/>
      <c r="X58" s="833"/>
      <c r="Y58" s="833"/>
      <c r="Z58" s="833"/>
      <c r="AA58" s="833"/>
      <c r="AB58" s="833"/>
      <c r="AC58" s="833"/>
      <c r="AD58" s="833"/>
      <c r="AE58" s="834"/>
      <c r="AF58" s="782"/>
      <c r="AG58" s="783"/>
      <c r="AH58" s="783"/>
      <c r="AI58" s="783"/>
      <c r="AJ58" s="784"/>
      <c r="AK58" s="836"/>
      <c r="AL58" s="833"/>
      <c r="AM58" s="833"/>
      <c r="AN58" s="833"/>
      <c r="AO58" s="833"/>
      <c r="AP58" s="833"/>
      <c r="AQ58" s="833"/>
      <c r="AR58" s="833"/>
      <c r="AS58" s="833"/>
      <c r="AT58" s="833"/>
      <c r="AU58" s="833"/>
      <c r="AV58" s="833"/>
      <c r="AW58" s="833"/>
      <c r="AX58" s="833"/>
      <c r="AY58" s="833"/>
      <c r="AZ58" s="835"/>
      <c r="BA58" s="835"/>
      <c r="BB58" s="835"/>
      <c r="BC58" s="835"/>
      <c r="BD58" s="835"/>
      <c r="BE58" s="828"/>
      <c r="BF58" s="828"/>
      <c r="BG58" s="828"/>
      <c r="BH58" s="828"/>
      <c r="BI58" s="829"/>
      <c r="BJ58" s="223"/>
      <c r="BK58" s="223"/>
      <c r="BL58" s="223"/>
      <c r="BM58" s="223"/>
      <c r="BN58" s="223"/>
      <c r="BO58" s="232"/>
      <c r="BP58" s="232"/>
      <c r="BQ58" s="229">
        <v>52</v>
      </c>
      <c r="BR58" s="230"/>
      <c r="BS58" s="769"/>
      <c r="BT58" s="770"/>
      <c r="BU58" s="770"/>
      <c r="BV58" s="770"/>
      <c r="BW58" s="770"/>
      <c r="BX58" s="770"/>
      <c r="BY58" s="770"/>
      <c r="BZ58" s="770"/>
      <c r="CA58" s="770"/>
      <c r="CB58" s="770"/>
      <c r="CC58" s="770"/>
      <c r="CD58" s="770"/>
      <c r="CE58" s="770"/>
      <c r="CF58" s="770"/>
      <c r="CG58" s="771"/>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69"/>
      <c r="DW58" s="770"/>
      <c r="DX58" s="770"/>
      <c r="DY58" s="770"/>
      <c r="DZ58" s="775"/>
      <c r="EA58" s="221"/>
    </row>
    <row r="59" spans="1:131" ht="26.25" customHeight="1" x14ac:dyDescent="0.15">
      <c r="A59" s="229">
        <v>32</v>
      </c>
      <c r="B59" s="776"/>
      <c r="C59" s="777"/>
      <c r="D59" s="777"/>
      <c r="E59" s="777"/>
      <c r="F59" s="777"/>
      <c r="G59" s="777"/>
      <c r="H59" s="777"/>
      <c r="I59" s="777"/>
      <c r="J59" s="777"/>
      <c r="K59" s="777"/>
      <c r="L59" s="777"/>
      <c r="M59" s="777"/>
      <c r="N59" s="777"/>
      <c r="O59" s="777"/>
      <c r="P59" s="778"/>
      <c r="Q59" s="832"/>
      <c r="R59" s="833"/>
      <c r="S59" s="833"/>
      <c r="T59" s="833"/>
      <c r="U59" s="833"/>
      <c r="V59" s="833"/>
      <c r="W59" s="833"/>
      <c r="X59" s="833"/>
      <c r="Y59" s="833"/>
      <c r="Z59" s="833"/>
      <c r="AA59" s="833"/>
      <c r="AB59" s="833"/>
      <c r="AC59" s="833"/>
      <c r="AD59" s="833"/>
      <c r="AE59" s="834"/>
      <c r="AF59" s="782"/>
      <c r="AG59" s="783"/>
      <c r="AH59" s="783"/>
      <c r="AI59" s="783"/>
      <c r="AJ59" s="784"/>
      <c r="AK59" s="836"/>
      <c r="AL59" s="833"/>
      <c r="AM59" s="833"/>
      <c r="AN59" s="833"/>
      <c r="AO59" s="833"/>
      <c r="AP59" s="833"/>
      <c r="AQ59" s="833"/>
      <c r="AR59" s="833"/>
      <c r="AS59" s="833"/>
      <c r="AT59" s="833"/>
      <c r="AU59" s="833"/>
      <c r="AV59" s="833"/>
      <c r="AW59" s="833"/>
      <c r="AX59" s="833"/>
      <c r="AY59" s="833"/>
      <c r="AZ59" s="835"/>
      <c r="BA59" s="835"/>
      <c r="BB59" s="835"/>
      <c r="BC59" s="835"/>
      <c r="BD59" s="835"/>
      <c r="BE59" s="828"/>
      <c r="BF59" s="828"/>
      <c r="BG59" s="828"/>
      <c r="BH59" s="828"/>
      <c r="BI59" s="829"/>
      <c r="BJ59" s="223"/>
      <c r="BK59" s="223"/>
      <c r="BL59" s="223"/>
      <c r="BM59" s="223"/>
      <c r="BN59" s="223"/>
      <c r="BO59" s="232"/>
      <c r="BP59" s="232"/>
      <c r="BQ59" s="229">
        <v>53</v>
      </c>
      <c r="BR59" s="230"/>
      <c r="BS59" s="769"/>
      <c r="BT59" s="770"/>
      <c r="BU59" s="770"/>
      <c r="BV59" s="770"/>
      <c r="BW59" s="770"/>
      <c r="BX59" s="770"/>
      <c r="BY59" s="770"/>
      <c r="BZ59" s="770"/>
      <c r="CA59" s="770"/>
      <c r="CB59" s="770"/>
      <c r="CC59" s="770"/>
      <c r="CD59" s="770"/>
      <c r="CE59" s="770"/>
      <c r="CF59" s="770"/>
      <c r="CG59" s="771"/>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69"/>
      <c r="DW59" s="770"/>
      <c r="DX59" s="770"/>
      <c r="DY59" s="770"/>
      <c r="DZ59" s="775"/>
      <c r="EA59" s="221"/>
    </row>
    <row r="60" spans="1:131" ht="26.25" customHeight="1" x14ac:dyDescent="0.15">
      <c r="A60" s="229">
        <v>33</v>
      </c>
      <c r="B60" s="776"/>
      <c r="C60" s="777"/>
      <c r="D60" s="777"/>
      <c r="E60" s="777"/>
      <c r="F60" s="777"/>
      <c r="G60" s="777"/>
      <c r="H60" s="777"/>
      <c r="I60" s="777"/>
      <c r="J60" s="777"/>
      <c r="K60" s="777"/>
      <c r="L60" s="777"/>
      <c r="M60" s="777"/>
      <c r="N60" s="777"/>
      <c r="O60" s="777"/>
      <c r="P60" s="778"/>
      <c r="Q60" s="832"/>
      <c r="R60" s="833"/>
      <c r="S60" s="833"/>
      <c r="T60" s="833"/>
      <c r="U60" s="833"/>
      <c r="V60" s="833"/>
      <c r="W60" s="833"/>
      <c r="X60" s="833"/>
      <c r="Y60" s="833"/>
      <c r="Z60" s="833"/>
      <c r="AA60" s="833"/>
      <c r="AB60" s="833"/>
      <c r="AC60" s="833"/>
      <c r="AD60" s="833"/>
      <c r="AE60" s="834"/>
      <c r="AF60" s="782"/>
      <c r="AG60" s="783"/>
      <c r="AH60" s="783"/>
      <c r="AI60" s="783"/>
      <c r="AJ60" s="784"/>
      <c r="AK60" s="836"/>
      <c r="AL60" s="833"/>
      <c r="AM60" s="833"/>
      <c r="AN60" s="833"/>
      <c r="AO60" s="833"/>
      <c r="AP60" s="833"/>
      <c r="AQ60" s="833"/>
      <c r="AR60" s="833"/>
      <c r="AS60" s="833"/>
      <c r="AT60" s="833"/>
      <c r="AU60" s="833"/>
      <c r="AV60" s="833"/>
      <c r="AW60" s="833"/>
      <c r="AX60" s="833"/>
      <c r="AY60" s="833"/>
      <c r="AZ60" s="835"/>
      <c r="BA60" s="835"/>
      <c r="BB60" s="835"/>
      <c r="BC60" s="835"/>
      <c r="BD60" s="835"/>
      <c r="BE60" s="828"/>
      <c r="BF60" s="828"/>
      <c r="BG60" s="828"/>
      <c r="BH60" s="828"/>
      <c r="BI60" s="829"/>
      <c r="BJ60" s="223"/>
      <c r="BK60" s="223"/>
      <c r="BL60" s="223"/>
      <c r="BM60" s="223"/>
      <c r="BN60" s="223"/>
      <c r="BO60" s="232"/>
      <c r="BP60" s="232"/>
      <c r="BQ60" s="229">
        <v>54</v>
      </c>
      <c r="BR60" s="230"/>
      <c r="BS60" s="769"/>
      <c r="BT60" s="770"/>
      <c r="BU60" s="770"/>
      <c r="BV60" s="770"/>
      <c r="BW60" s="770"/>
      <c r="BX60" s="770"/>
      <c r="BY60" s="770"/>
      <c r="BZ60" s="770"/>
      <c r="CA60" s="770"/>
      <c r="CB60" s="770"/>
      <c r="CC60" s="770"/>
      <c r="CD60" s="770"/>
      <c r="CE60" s="770"/>
      <c r="CF60" s="770"/>
      <c r="CG60" s="771"/>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69"/>
      <c r="DW60" s="770"/>
      <c r="DX60" s="770"/>
      <c r="DY60" s="770"/>
      <c r="DZ60" s="775"/>
      <c r="EA60" s="221"/>
    </row>
    <row r="61" spans="1:131" ht="26.25" customHeight="1" thickBot="1" x14ac:dyDescent="0.2">
      <c r="A61" s="229">
        <v>34</v>
      </c>
      <c r="B61" s="776"/>
      <c r="C61" s="777"/>
      <c r="D61" s="777"/>
      <c r="E61" s="777"/>
      <c r="F61" s="777"/>
      <c r="G61" s="777"/>
      <c r="H61" s="777"/>
      <c r="I61" s="777"/>
      <c r="J61" s="777"/>
      <c r="K61" s="777"/>
      <c r="L61" s="777"/>
      <c r="M61" s="777"/>
      <c r="N61" s="777"/>
      <c r="O61" s="777"/>
      <c r="P61" s="778"/>
      <c r="Q61" s="832"/>
      <c r="R61" s="833"/>
      <c r="S61" s="833"/>
      <c r="T61" s="833"/>
      <c r="U61" s="833"/>
      <c r="V61" s="833"/>
      <c r="W61" s="833"/>
      <c r="X61" s="833"/>
      <c r="Y61" s="833"/>
      <c r="Z61" s="833"/>
      <c r="AA61" s="833"/>
      <c r="AB61" s="833"/>
      <c r="AC61" s="833"/>
      <c r="AD61" s="833"/>
      <c r="AE61" s="834"/>
      <c r="AF61" s="782"/>
      <c r="AG61" s="783"/>
      <c r="AH61" s="783"/>
      <c r="AI61" s="783"/>
      <c r="AJ61" s="784"/>
      <c r="AK61" s="836"/>
      <c r="AL61" s="833"/>
      <c r="AM61" s="833"/>
      <c r="AN61" s="833"/>
      <c r="AO61" s="833"/>
      <c r="AP61" s="833"/>
      <c r="AQ61" s="833"/>
      <c r="AR61" s="833"/>
      <c r="AS61" s="833"/>
      <c r="AT61" s="833"/>
      <c r="AU61" s="833"/>
      <c r="AV61" s="833"/>
      <c r="AW61" s="833"/>
      <c r="AX61" s="833"/>
      <c r="AY61" s="833"/>
      <c r="AZ61" s="835"/>
      <c r="BA61" s="835"/>
      <c r="BB61" s="835"/>
      <c r="BC61" s="835"/>
      <c r="BD61" s="835"/>
      <c r="BE61" s="828"/>
      <c r="BF61" s="828"/>
      <c r="BG61" s="828"/>
      <c r="BH61" s="828"/>
      <c r="BI61" s="829"/>
      <c r="BJ61" s="223"/>
      <c r="BK61" s="223"/>
      <c r="BL61" s="223"/>
      <c r="BM61" s="223"/>
      <c r="BN61" s="223"/>
      <c r="BO61" s="232"/>
      <c r="BP61" s="232"/>
      <c r="BQ61" s="229">
        <v>55</v>
      </c>
      <c r="BR61" s="230"/>
      <c r="BS61" s="769"/>
      <c r="BT61" s="770"/>
      <c r="BU61" s="770"/>
      <c r="BV61" s="770"/>
      <c r="BW61" s="770"/>
      <c r="BX61" s="770"/>
      <c r="BY61" s="770"/>
      <c r="BZ61" s="770"/>
      <c r="CA61" s="770"/>
      <c r="CB61" s="770"/>
      <c r="CC61" s="770"/>
      <c r="CD61" s="770"/>
      <c r="CE61" s="770"/>
      <c r="CF61" s="770"/>
      <c r="CG61" s="771"/>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69"/>
      <c r="DW61" s="770"/>
      <c r="DX61" s="770"/>
      <c r="DY61" s="770"/>
      <c r="DZ61" s="775"/>
      <c r="EA61" s="221"/>
    </row>
    <row r="62" spans="1:131" ht="26.25" customHeight="1" x14ac:dyDescent="0.15">
      <c r="A62" s="229">
        <v>35</v>
      </c>
      <c r="B62" s="776"/>
      <c r="C62" s="777"/>
      <c r="D62" s="777"/>
      <c r="E62" s="777"/>
      <c r="F62" s="777"/>
      <c r="G62" s="777"/>
      <c r="H62" s="777"/>
      <c r="I62" s="777"/>
      <c r="J62" s="777"/>
      <c r="K62" s="777"/>
      <c r="L62" s="777"/>
      <c r="M62" s="777"/>
      <c r="N62" s="777"/>
      <c r="O62" s="777"/>
      <c r="P62" s="778"/>
      <c r="Q62" s="832"/>
      <c r="R62" s="833"/>
      <c r="S62" s="833"/>
      <c r="T62" s="833"/>
      <c r="U62" s="833"/>
      <c r="V62" s="833"/>
      <c r="W62" s="833"/>
      <c r="X62" s="833"/>
      <c r="Y62" s="833"/>
      <c r="Z62" s="833"/>
      <c r="AA62" s="833"/>
      <c r="AB62" s="833"/>
      <c r="AC62" s="833"/>
      <c r="AD62" s="833"/>
      <c r="AE62" s="834"/>
      <c r="AF62" s="782"/>
      <c r="AG62" s="783"/>
      <c r="AH62" s="783"/>
      <c r="AI62" s="783"/>
      <c r="AJ62" s="784"/>
      <c r="AK62" s="836"/>
      <c r="AL62" s="833"/>
      <c r="AM62" s="833"/>
      <c r="AN62" s="833"/>
      <c r="AO62" s="833"/>
      <c r="AP62" s="833"/>
      <c r="AQ62" s="833"/>
      <c r="AR62" s="833"/>
      <c r="AS62" s="833"/>
      <c r="AT62" s="833"/>
      <c r="AU62" s="833"/>
      <c r="AV62" s="833"/>
      <c r="AW62" s="833"/>
      <c r="AX62" s="833"/>
      <c r="AY62" s="833"/>
      <c r="AZ62" s="835"/>
      <c r="BA62" s="835"/>
      <c r="BB62" s="835"/>
      <c r="BC62" s="835"/>
      <c r="BD62" s="835"/>
      <c r="BE62" s="828"/>
      <c r="BF62" s="828"/>
      <c r="BG62" s="828"/>
      <c r="BH62" s="828"/>
      <c r="BI62" s="829"/>
      <c r="BJ62" s="844" t="s">
        <v>414</v>
      </c>
      <c r="BK62" s="802"/>
      <c r="BL62" s="802"/>
      <c r="BM62" s="802"/>
      <c r="BN62" s="803"/>
      <c r="BO62" s="232"/>
      <c r="BP62" s="232"/>
      <c r="BQ62" s="229">
        <v>56</v>
      </c>
      <c r="BR62" s="230"/>
      <c r="BS62" s="769"/>
      <c r="BT62" s="770"/>
      <c r="BU62" s="770"/>
      <c r="BV62" s="770"/>
      <c r="BW62" s="770"/>
      <c r="BX62" s="770"/>
      <c r="BY62" s="770"/>
      <c r="BZ62" s="770"/>
      <c r="CA62" s="770"/>
      <c r="CB62" s="770"/>
      <c r="CC62" s="770"/>
      <c r="CD62" s="770"/>
      <c r="CE62" s="770"/>
      <c r="CF62" s="770"/>
      <c r="CG62" s="771"/>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69"/>
      <c r="DW62" s="770"/>
      <c r="DX62" s="770"/>
      <c r="DY62" s="770"/>
      <c r="DZ62" s="775"/>
      <c r="EA62" s="221"/>
    </row>
    <row r="63" spans="1:131" ht="26.25" customHeight="1" thickBot="1" x14ac:dyDescent="0.2">
      <c r="A63" s="231" t="s">
        <v>389</v>
      </c>
      <c r="B63" s="785" t="s">
        <v>415</v>
      </c>
      <c r="C63" s="786"/>
      <c r="D63" s="786"/>
      <c r="E63" s="786"/>
      <c r="F63" s="786"/>
      <c r="G63" s="786"/>
      <c r="H63" s="786"/>
      <c r="I63" s="786"/>
      <c r="J63" s="786"/>
      <c r="K63" s="786"/>
      <c r="L63" s="786"/>
      <c r="M63" s="786"/>
      <c r="N63" s="786"/>
      <c r="O63" s="786"/>
      <c r="P63" s="787"/>
      <c r="Q63" s="837"/>
      <c r="R63" s="838"/>
      <c r="S63" s="838"/>
      <c r="T63" s="838"/>
      <c r="U63" s="838"/>
      <c r="V63" s="838"/>
      <c r="W63" s="838"/>
      <c r="X63" s="838"/>
      <c r="Y63" s="838"/>
      <c r="Z63" s="838"/>
      <c r="AA63" s="838"/>
      <c r="AB63" s="838"/>
      <c r="AC63" s="838"/>
      <c r="AD63" s="838"/>
      <c r="AE63" s="839"/>
      <c r="AF63" s="840">
        <v>39</v>
      </c>
      <c r="AG63" s="841"/>
      <c r="AH63" s="841"/>
      <c r="AI63" s="841"/>
      <c r="AJ63" s="842"/>
      <c r="AK63" s="843"/>
      <c r="AL63" s="838"/>
      <c r="AM63" s="838"/>
      <c r="AN63" s="838"/>
      <c r="AO63" s="838"/>
      <c r="AP63" s="841">
        <v>1717</v>
      </c>
      <c r="AQ63" s="841"/>
      <c r="AR63" s="841"/>
      <c r="AS63" s="841"/>
      <c r="AT63" s="841"/>
      <c r="AU63" s="841">
        <v>1416</v>
      </c>
      <c r="AV63" s="841"/>
      <c r="AW63" s="841"/>
      <c r="AX63" s="841"/>
      <c r="AY63" s="841"/>
      <c r="AZ63" s="845"/>
      <c r="BA63" s="845"/>
      <c r="BB63" s="845"/>
      <c r="BC63" s="845"/>
      <c r="BD63" s="845"/>
      <c r="BE63" s="846"/>
      <c r="BF63" s="846"/>
      <c r="BG63" s="846"/>
      <c r="BH63" s="846"/>
      <c r="BI63" s="847"/>
      <c r="BJ63" s="848" t="s">
        <v>129</v>
      </c>
      <c r="BK63" s="849"/>
      <c r="BL63" s="849"/>
      <c r="BM63" s="849"/>
      <c r="BN63" s="850"/>
      <c r="BO63" s="232"/>
      <c r="BP63" s="232"/>
      <c r="BQ63" s="229">
        <v>57</v>
      </c>
      <c r="BR63" s="230"/>
      <c r="BS63" s="769"/>
      <c r="BT63" s="770"/>
      <c r="BU63" s="770"/>
      <c r="BV63" s="770"/>
      <c r="BW63" s="770"/>
      <c r="BX63" s="770"/>
      <c r="BY63" s="770"/>
      <c r="BZ63" s="770"/>
      <c r="CA63" s="770"/>
      <c r="CB63" s="770"/>
      <c r="CC63" s="770"/>
      <c r="CD63" s="770"/>
      <c r="CE63" s="770"/>
      <c r="CF63" s="770"/>
      <c r="CG63" s="771"/>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69"/>
      <c r="DW63" s="770"/>
      <c r="DX63" s="770"/>
      <c r="DY63" s="770"/>
      <c r="DZ63" s="775"/>
      <c r="EA63" s="221"/>
    </row>
    <row r="64" spans="1:131" ht="26.25" customHeight="1" x14ac:dyDescent="0.15">
      <c r="A64" s="232"/>
      <c r="B64" s="232"/>
      <c r="C64" s="232"/>
      <c r="D64" s="232"/>
      <c r="E64" s="232"/>
      <c r="F64" s="232"/>
      <c r="G64" s="232"/>
      <c r="H64" s="232"/>
      <c r="I64" s="232"/>
      <c r="J64" s="232"/>
      <c r="K64" s="232"/>
      <c r="L64" s="232"/>
      <c r="M64" s="232"/>
      <c r="N64" s="232"/>
      <c r="O64" s="232"/>
      <c r="P64" s="232"/>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2"/>
      <c r="BF64" s="232"/>
      <c r="BG64" s="232"/>
      <c r="BH64" s="232"/>
      <c r="BI64" s="232"/>
      <c r="BJ64" s="232"/>
      <c r="BK64" s="232"/>
      <c r="BL64" s="232"/>
      <c r="BM64" s="232"/>
      <c r="BN64" s="232"/>
      <c r="BO64" s="232"/>
      <c r="BP64" s="232"/>
      <c r="BQ64" s="229">
        <v>58</v>
      </c>
      <c r="BR64" s="230"/>
      <c r="BS64" s="769"/>
      <c r="BT64" s="770"/>
      <c r="BU64" s="770"/>
      <c r="BV64" s="770"/>
      <c r="BW64" s="770"/>
      <c r="BX64" s="770"/>
      <c r="BY64" s="770"/>
      <c r="BZ64" s="770"/>
      <c r="CA64" s="770"/>
      <c r="CB64" s="770"/>
      <c r="CC64" s="770"/>
      <c r="CD64" s="770"/>
      <c r="CE64" s="770"/>
      <c r="CF64" s="770"/>
      <c r="CG64" s="771"/>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69"/>
      <c r="DW64" s="770"/>
      <c r="DX64" s="770"/>
      <c r="DY64" s="770"/>
      <c r="DZ64" s="775"/>
      <c r="EA64" s="221"/>
    </row>
    <row r="65" spans="1:131" ht="26.25" customHeight="1" thickBot="1" x14ac:dyDescent="0.2">
      <c r="A65" s="223" t="s">
        <v>416</v>
      </c>
      <c r="B65" s="223"/>
      <c r="C65" s="223"/>
      <c r="D65" s="223"/>
      <c r="E65" s="223"/>
      <c r="F65" s="223"/>
      <c r="G65" s="223"/>
      <c r="H65" s="223"/>
      <c r="I65" s="223"/>
      <c r="J65" s="223"/>
      <c r="K65" s="223"/>
      <c r="L65" s="223"/>
      <c r="M65" s="223"/>
      <c r="N65" s="223"/>
      <c r="O65" s="223"/>
      <c r="P65" s="223"/>
      <c r="Q65" s="223"/>
      <c r="R65" s="223"/>
      <c r="S65" s="223"/>
      <c r="T65" s="223"/>
      <c r="U65" s="223"/>
      <c r="V65" s="223"/>
      <c r="W65" s="223"/>
      <c r="X65" s="223"/>
      <c r="Y65" s="223"/>
      <c r="Z65" s="223"/>
      <c r="AA65" s="223"/>
      <c r="AB65" s="223"/>
      <c r="AC65" s="223"/>
      <c r="AD65" s="223"/>
      <c r="AE65" s="223"/>
      <c r="AF65" s="223"/>
      <c r="AG65" s="223"/>
      <c r="AH65" s="223"/>
      <c r="AI65" s="223"/>
      <c r="AJ65" s="223"/>
      <c r="AK65" s="223"/>
      <c r="AL65" s="223"/>
      <c r="AM65" s="223"/>
      <c r="AN65" s="223"/>
      <c r="AO65" s="223"/>
      <c r="AP65" s="223"/>
      <c r="AQ65" s="223"/>
      <c r="AR65" s="223"/>
      <c r="AS65" s="223"/>
      <c r="AT65" s="223"/>
      <c r="AU65" s="223"/>
      <c r="AV65" s="223"/>
      <c r="AW65" s="223"/>
      <c r="AX65" s="223"/>
      <c r="AY65" s="223"/>
      <c r="AZ65" s="223"/>
      <c r="BA65" s="223"/>
      <c r="BB65" s="223"/>
      <c r="BC65" s="223"/>
      <c r="BD65" s="223"/>
      <c r="BE65" s="232"/>
      <c r="BF65" s="232"/>
      <c r="BG65" s="232"/>
      <c r="BH65" s="232"/>
      <c r="BI65" s="232"/>
      <c r="BJ65" s="232"/>
      <c r="BK65" s="232"/>
      <c r="BL65" s="232"/>
      <c r="BM65" s="232"/>
      <c r="BN65" s="232"/>
      <c r="BO65" s="232"/>
      <c r="BP65" s="232"/>
      <c r="BQ65" s="229">
        <v>59</v>
      </c>
      <c r="BR65" s="230"/>
      <c r="BS65" s="769"/>
      <c r="BT65" s="770"/>
      <c r="BU65" s="770"/>
      <c r="BV65" s="770"/>
      <c r="BW65" s="770"/>
      <c r="BX65" s="770"/>
      <c r="BY65" s="770"/>
      <c r="BZ65" s="770"/>
      <c r="CA65" s="770"/>
      <c r="CB65" s="770"/>
      <c r="CC65" s="770"/>
      <c r="CD65" s="770"/>
      <c r="CE65" s="770"/>
      <c r="CF65" s="770"/>
      <c r="CG65" s="771"/>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69"/>
      <c r="DW65" s="770"/>
      <c r="DX65" s="770"/>
      <c r="DY65" s="770"/>
      <c r="DZ65" s="775"/>
      <c r="EA65" s="221"/>
    </row>
    <row r="66" spans="1:131" ht="26.25" customHeight="1" x14ac:dyDescent="0.15">
      <c r="A66" s="723" t="s">
        <v>417</v>
      </c>
      <c r="B66" s="724"/>
      <c r="C66" s="724"/>
      <c r="D66" s="724"/>
      <c r="E66" s="724"/>
      <c r="F66" s="724"/>
      <c r="G66" s="724"/>
      <c r="H66" s="724"/>
      <c r="I66" s="724"/>
      <c r="J66" s="724"/>
      <c r="K66" s="724"/>
      <c r="L66" s="724"/>
      <c r="M66" s="724"/>
      <c r="N66" s="724"/>
      <c r="O66" s="724"/>
      <c r="P66" s="725"/>
      <c r="Q66" s="729" t="s">
        <v>418</v>
      </c>
      <c r="R66" s="730"/>
      <c r="S66" s="730"/>
      <c r="T66" s="730"/>
      <c r="U66" s="731"/>
      <c r="V66" s="729" t="s">
        <v>419</v>
      </c>
      <c r="W66" s="730"/>
      <c r="X66" s="730"/>
      <c r="Y66" s="730"/>
      <c r="Z66" s="731"/>
      <c r="AA66" s="729" t="s">
        <v>420</v>
      </c>
      <c r="AB66" s="730"/>
      <c r="AC66" s="730"/>
      <c r="AD66" s="730"/>
      <c r="AE66" s="731"/>
      <c r="AF66" s="851" t="s">
        <v>421</v>
      </c>
      <c r="AG66" s="811"/>
      <c r="AH66" s="811"/>
      <c r="AI66" s="811"/>
      <c r="AJ66" s="852"/>
      <c r="AK66" s="729" t="s">
        <v>422</v>
      </c>
      <c r="AL66" s="724"/>
      <c r="AM66" s="724"/>
      <c r="AN66" s="724"/>
      <c r="AO66" s="725"/>
      <c r="AP66" s="729" t="s">
        <v>423</v>
      </c>
      <c r="AQ66" s="730"/>
      <c r="AR66" s="730"/>
      <c r="AS66" s="730"/>
      <c r="AT66" s="731"/>
      <c r="AU66" s="729" t="s">
        <v>424</v>
      </c>
      <c r="AV66" s="730"/>
      <c r="AW66" s="730"/>
      <c r="AX66" s="730"/>
      <c r="AY66" s="731"/>
      <c r="AZ66" s="729" t="s">
        <v>377</v>
      </c>
      <c r="BA66" s="730"/>
      <c r="BB66" s="730"/>
      <c r="BC66" s="730"/>
      <c r="BD66" s="736"/>
      <c r="BE66" s="232"/>
      <c r="BF66" s="232"/>
      <c r="BG66" s="232"/>
      <c r="BH66" s="232"/>
      <c r="BI66" s="232"/>
      <c r="BJ66" s="232"/>
      <c r="BK66" s="232"/>
      <c r="BL66" s="232"/>
      <c r="BM66" s="232"/>
      <c r="BN66" s="232"/>
      <c r="BO66" s="232"/>
      <c r="BP66" s="232"/>
      <c r="BQ66" s="229">
        <v>60</v>
      </c>
      <c r="BR66" s="234"/>
      <c r="BS66" s="856"/>
      <c r="BT66" s="857"/>
      <c r="BU66" s="857"/>
      <c r="BV66" s="857"/>
      <c r="BW66" s="857"/>
      <c r="BX66" s="857"/>
      <c r="BY66" s="857"/>
      <c r="BZ66" s="857"/>
      <c r="CA66" s="857"/>
      <c r="CB66" s="857"/>
      <c r="CC66" s="857"/>
      <c r="CD66" s="857"/>
      <c r="CE66" s="857"/>
      <c r="CF66" s="857"/>
      <c r="CG66" s="862"/>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56"/>
      <c r="DW66" s="857"/>
      <c r="DX66" s="857"/>
      <c r="DY66" s="857"/>
      <c r="DZ66" s="858"/>
      <c r="EA66" s="221"/>
    </row>
    <row r="67" spans="1:131" ht="26.25" customHeight="1" thickBot="1" x14ac:dyDescent="0.2">
      <c r="A67" s="726"/>
      <c r="B67" s="727"/>
      <c r="C67" s="727"/>
      <c r="D67" s="727"/>
      <c r="E67" s="727"/>
      <c r="F67" s="727"/>
      <c r="G67" s="727"/>
      <c r="H67" s="727"/>
      <c r="I67" s="727"/>
      <c r="J67" s="727"/>
      <c r="K67" s="727"/>
      <c r="L67" s="727"/>
      <c r="M67" s="727"/>
      <c r="N67" s="727"/>
      <c r="O67" s="727"/>
      <c r="P67" s="728"/>
      <c r="Q67" s="732"/>
      <c r="R67" s="733"/>
      <c r="S67" s="733"/>
      <c r="T67" s="733"/>
      <c r="U67" s="734"/>
      <c r="V67" s="732"/>
      <c r="W67" s="733"/>
      <c r="X67" s="733"/>
      <c r="Y67" s="733"/>
      <c r="Z67" s="734"/>
      <c r="AA67" s="732"/>
      <c r="AB67" s="733"/>
      <c r="AC67" s="733"/>
      <c r="AD67" s="733"/>
      <c r="AE67" s="734"/>
      <c r="AF67" s="853"/>
      <c r="AG67" s="814"/>
      <c r="AH67" s="814"/>
      <c r="AI67" s="814"/>
      <c r="AJ67" s="854"/>
      <c r="AK67" s="855"/>
      <c r="AL67" s="727"/>
      <c r="AM67" s="727"/>
      <c r="AN67" s="727"/>
      <c r="AO67" s="728"/>
      <c r="AP67" s="732"/>
      <c r="AQ67" s="733"/>
      <c r="AR67" s="733"/>
      <c r="AS67" s="733"/>
      <c r="AT67" s="734"/>
      <c r="AU67" s="732"/>
      <c r="AV67" s="733"/>
      <c r="AW67" s="733"/>
      <c r="AX67" s="733"/>
      <c r="AY67" s="734"/>
      <c r="AZ67" s="732"/>
      <c r="BA67" s="733"/>
      <c r="BB67" s="733"/>
      <c r="BC67" s="733"/>
      <c r="BD67" s="738"/>
      <c r="BE67" s="232"/>
      <c r="BF67" s="232"/>
      <c r="BG67" s="232"/>
      <c r="BH67" s="232"/>
      <c r="BI67" s="232"/>
      <c r="BJ67" s="232"/>
      <c r="BK67" s="232"/>
      <c r="BL67" s="232"/>
      <c r="BM67" s="232"/>
      <c r="BN67" s="232"/>
      <c r="BO67" s="232"/>
      <c r="BP67" s="232"/>
      <c r="BQ67" s="229">
        <v>61</v>
      </c>
      <c r="BR67" s="234"/>
      <c r="BS67" s="856"/>
      <c r="BT67" s="857"/>
      <c r="BU67" s="857"/>
      <c r="BV67" s="857"/>
      <c r="BW67" s="857"/>
      <c r="BX67" s="857"/>
      <c r="BY67" s="857"/>
      <c r="BZ67" s="857"/>
      <c r="CA67" s="857"/>
      <c r="CB67" s="857"/>
      <c r="CC67" s="857"/>
      <c r="CD67" s="857"/>
      <c r="CE67" s="857"/>
      <c r="CF67" s="857"/>
      <c r="CG67" s="862"/>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56"/>
      <c r="DW67" s="857"/>
      <c r="DX67" s="857"/>
      <c r="DY67" s="857"/>
      <c r="DZ67" s="858"/>
      <c r="EA67" s="221"/>
    </row>
    <row r="68" spans="1:131" ht="26.25" customHeight="1" thickTop="1" x14ac:dyDescent="0.15">
      <c r="A68" s="227">
        <v>1</v>
      </c>
      <c r="B68" s="866" t="s">
        <v>590</v>
      </c>
      <c r="C68" s="867"/>
      <c r="D68" s="867"/>
      <c r="E68" s="867"/>
      <c r="F68" s="867"/>
      <c r="G68" s="867"/>
      <c r="H68" s="867"/>
      <c r="I68" s="867"/>
      <c r="J68" s="867"/>
      <c r="K68" s="867"/>
      <c r="L68" s="867"/>
      <c r="M68" s="867"/>
      <c r="N68" s="867"/>
      <c r="O68" s="867"/>
      <c r="P68" s="868"/>
      <c r="Q68" s="869"/>
      <c r="R68" s="863"/>
      <c r="S68" s="863"/>
      <c r="T68" s="863"/>
      <c r="U68" s="863"/>
      <c r="V68" s="863"/>
      <c r="W68" s="863"/>
      <c r="X68" s="863"/>
      <c r="Y68" s="863"/>
      <c r="Z68" s="863"/>
      <c r="AA68" s="863"/>
      <c r="AB68" s="863"/>
      <c r="AC68" s="863"/>
      <c r="AD68" s="863"/>
      <c r="AE68" s="863"/>
      <c r="AF68" s="863"/>
      <c r="AG68" s="863"/>
      <c r="AH68" s="863"/>
      <c r="AI68" s="863"/>
      <c r="AJ68" s="863"/>
      <c r="AK68" s="863"/>
      <c r="AL68" s="863"/>
      <c r="AM68" s="863"/>
      <c r="AN68" s="863"/>
      <c r="AO68" s="863"/>
      <c r="AP68" s="863"/>
      <c r="AQ68" s="863"/>
      <c r="AR68" s="863"/>
      <c r="AS68" s="863"/>
      <c r="AT68" s="863"/>
      <c r="AU68" s="863"/>
      <c r="AV68" s="863"/>
      <c r="AW68" s="863"/>
      <c r="AX68" s="863"/>
      <c r="AY68" s="863"/>
      <c r="AZ68" s="864"/>
      <c r="BA68" s="864"/>
      <c r="BB68" s="864"/>
      <c r="BC68" s="864"/>
      <c r="BD68" s="865"/>
      <c r="BE68" s="232"/>
      <c r="BF68" s="232"/>
      <c r="BG68" s="232"/>
      <c r="BH68" s="232"/>
      <c r="BI68" s="232"/>
      <c r="BJ68" s="232"/>
      <c r="BK68" s="232"/>
      <c r="BL68" s="232"/>
      <c r="BM68" s="232"/>
      <c r="BN68" s="232"/>
      <c r="BO68" s="232"/>
      <c r="BP68" s="232"/>
      <c r="BQ68" s="229">
        <v>62</v>
      </c>
      <c r="BR68" s="234"/>
      <c r="BS68" s="856"/>
      <c r="BT68" s="857"/>
      <c r="BU68" s="857"/>
      <c r="BV68" s="857"/>
      <c r="BW68" s="857"/>
      <c r="BX68" s="857"/>
      <c r="BY68" s="857"/>
      <c r="BZ68" s="857"/>
      <c r="CA68" s="857"/>
      <c r="CB68" s="857"/>
      <c r="CC68" s="857"/>
      <c r="CD68" s="857"/>
      <c r="CE68" s="857"/>
      <c r="CF68" s="857"/>
      <c r="CG68" s="862"/>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56"/>
      <c r="DW68" s="857"/>
      <c r="DX68" s="857"/>
      <c r="DY68" s="857"/>
      <c r="DZ68" s="858"/>
      <c r="EA68" s="221"/>
    </row>
    <row r="69" spans="1:131" ht="26.25" customHeight="1" x14ac:dyDescent="0.15">
      <c r="A69" s="229">
        <v>2</v>
      </c>
      <c r="B69" s="870" t="s">
        <v>591</v>
      </c>
      <c r="C69" s="871"/>
      <c r="D69" s="871"/>
      <c r="E69" s="871"/>
      <c r="F69" s="871"/>
      <c r="G69" s="871"/>
      <c r="H69" s="871"/>
      <c r="I69" s="871"/>
      <c r="J69" s="871"/>
      <c r="K69" s="871"/>
      <c r="L69" s="871"/>
      <c r="M69" s="871"/>
      <c r="N69" s="871"/>
      <c r="O69" s="871"/>
      <c r="P69" s="872"/>
      <c r="Q69" s="873">
        <v>4381</v>
      </c>
      <c r="R69" s="826"/>
      <c r="S69" s="826"/>
      <c r="T69" s="826"/>
      <c r="U69" s="826"/>
      <c r="V69" s="826">
        <v>4211</v>
      </c>
      <c r="W69" s="826"/>
      <c r="X69" s="826"/>
      <c r="Y69" s="826"/>
      <c r="Z69" s="826"/>
      <c r="AA69" s="826">
        <v>170</v>
      </c>
      <c r="AB69" s="826"/>
      <c r="AC69" s="826"/>
      <c r="AD69" s="826"/>
      <c r="AE69" s="826"/>
      <c r="AF69" s="826">
        <v>69</v>
      </c>
      <c r="AG69" s="826"/>
      <c r="AH69" s="826"/>
      <c r="AI69" s="826"/>
      <c r="AJ69" s="826"/>
      <c r="AK69" s="826" t="s">
        <v>589</v>
      </c>
      <c r="AL69" s="826"/>
      <c r="AM69" s="826"/>
      <c r="AN69" s="826"/>
      <c r="AO69" s="826"/>
      <c r="AP69" s="826" t="s">
        <v>589</v>
      </c>
      <c r="AQ69" s="826"/>
      <c r="AR69" s="826"/>
      <c r="AS69" s="826"/>
      <c r="AT69" s="826"/>
      <c r="AU69" s="826" t="s">
        <v>589</v>
      </c>
      <c r="AV69" s="826"/>
      <c r="AW69" s="826"/>
      <c r="AX69" s="826"/>
      <c r="AY69" s="826"/>
      <c r="AZ69" s="828"/>
      <c r="BA69" s="828"/>
      <c r="BB69" s="828"/>
      <c r="BC69" s="828"/>
      <c r="BD69" s="829"/>
      <c r="BE69" s="232"/>
      <c r="BF69" s="232"/>
      <c r="BG69" s="232"/>
      <c r="BH69" s="232"/>
      <c r="BI69" s="232"/>
      <c r="BJ69" s="232"/>
      <c r="BK69" s="232"/>
      <c r="BL69" s="232"/>
      <c r="BM69" s="232"/>
      <c r="BN69" s="232"/>
      <c r="BO69" s="232"/>
      <c r="BP69" s="232"/>
      <c r="BQ69" s="229">
        <v>63</v>
      </c>
      <c r="BR69" s="234"/>
      <c r="BS69" s="856"/>
      <c r="BT69" s="857"/>
      <c r="BU69" s="857"/>
      <c r="BV69" s="857"/>
      <c r="BW69" s="857"/>
      <c r="BX69" s="857"/>
      <c r="BY69" s="857"/>
      <c r="BZ69" s="857"/>
      <c r="CA69" s="857"/>
      <c r="CB69" s="857"/>
      <c r="CC69" s="857"/>
      <c r="CD69" s="857"/>
      <c r="CE69" s="857"/>
      <c r="CF69" s="857"/>
      <c r="CG69" s="862"/>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56"/>
      <c r="DW69" s="857"/>
      <c r="DX69" s="857"/>
      <c r="DY69" s="857"/>
      <c r="DZ69" s="858"/>
      <c r="EA69" s="221"/>
    </row>
    <row r="70" spans="1:131" ht="26.25" customHeight="1" x14ac:dyDescent="0.15">
      <c r="A70" s="229">
        <v>3</v>
      </c>
      <c r="B70" s="870" t="s">
        <v>592</v>
      </c>
      <c r="C70" s="871"/>
      <c r="D70" s="871"/>
      <c r="E70" s="871"/>
      <c r="F70" s="871"/>
      <c r="G70" s="871"/>
      <c r="H70" s="871"/>
      <c r="I70" s="871"/>
      <c r="J70" s="871"/>
      <c r="K70" s="871"/>
      <c r="L70" s="871"/>
      <c r="M70" s="871"/>
      <c r="N70" s="871"/>
      <c r="O70" s="871"/>
      <c r="P70" s="872"/>
      <c r="Q70" s="873" t="s">
        <v>589</v>
      </c>
      <c r="R70" s="826"/>
      <c r="S70" s="826"/>
      <c r="T70" s="826"/>
      <c r="U70" s="826"/>
      <c r="V70" s="826" t="s">
        <v>589</v>
      </c>
      <c r="W70" s="826"/>
      <c r="X70" s="826"/>
      <c r="Y70" s="826"/>
      <c r="Z70" s="826"/>
      <c r="AA70" s="826" t="s">
        <v>589</v>
      </c>
      <c r="AB70" s="826"/>
      <c r="AC70" s="826"/>
      <c r="AD70" s="826"/>
      <c r="AE70" s="826"/>
      <c r="AF70" s="826" t="s">
        <v>589</v>
      </c>
      <c r="AG70" s="826"/>
      <c r="AH70" s="826"/>
      <c r="AI70" s="826"/>
      <c r="AJ70" s="826"/>
      <c r="AK70" s="826" t="s">
        <v>589</v>
      </c>
      <c r="AL70" s="826"/>
      <c r="AM70" s="826"/>
      <c r="AN70" s="826"/>
      <c r="AO70" s="826"/>
      <c r="AP70" s="826" t="s">
        <v>589</v>
      </c>
      <c r="AQ70" s="826"/>
      <c r="AR70" s="826"/>
      <c r="AS70" s="826"/>
      <c r="AT70" s="826"/>
      <c r="AU70" s="826" t="s">
        <v>589</v>
      </c>
      <c r="AV70" s="826"/>
      <c r="AW70" s="826"/>
      <c r="AX70" s="826"/>
      <c r="AY70" s="826"/>
      <c r="AZ70" s="828"/>
      <c r="BA70" s="828"/>
      <c r="BB70" s="828"/>
      <c r="BC70" s="828"/>
      <c r="BD70" s="829"/>
      <c r="BE70" s="232"/>
      <c r="BF70" s="232"/>
      <c r="BG70" s="232"/>
      <c r="BH70" s="232"/>
      <c r="BI70" s="232"/>
      <c r="BJ70" s="232"/>
      <c r="BK70" s="232"/>
      <c r="BL70" s="232"/>
      <c r="BM70" s="232"/>
      <c r="BN70" s="232"/>
      <c r="BO70" s="232"/>
      <c r="BP70" s="232"/>
      <c r="BQ70" s="229">
        <v>64</v>
      </c>
      <c r="BR70" s="234"/>
      <c r="BS70" s="856"/>
      <c r="BT70" s="857"/>
      <c r="BU70" s="857"/>
      <c r="BV70" s="857"/>
      <c r="BW70" s="857"/>
      <c r="BX70" s="857"/>
      <c r="BY70" s="857"/>
      <c r="BZ70" s="857"/>
      <c r="CA70" s="857"/>
      <c r="CB70" s="857"/>
      <c r="CC70" s="857"/>
      <c r="CD70" s="857"/>
      <c r="CE70" s="857"/>
      <c r="CF70" s="857"/>
      <c r="CG70" s="862"/>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56"/>
      <c r="DW70" s="857"/>
      <c r="DX70" s="857"/>
      <c r="DY70" s="857"/>
      <c r="DZ70" s="858"/>
      <c r="EA70" s="221"/>
    </row>
    <row r="71" spans="1:131" ht="26.25" customHeight="1" x14ac:dyDescent="0.15">
      <c r="A71" s="229">
        <v>4</v>
      </c>
      <c r="B71" s="870" t="s">
        <v>593</v>
      </c>
      <c r="C71" s="871"/>
      <c r="D71" s="871"/>
      <c r="E71" s="871"/>
      <c r="F71" s="871"/>
      <c r="G71" s="871"/>
      <c r="H71" s="871"/>
      <c r="I71" s="871"/>
      <c r="J71" s="871"/>
      <c r="K71" s="871"/>
      <c r="L71" s="871"/>
      <c r="M71" s="871"/>
      <c r="N71" s="871"/>
      <c r="O71" s="871"/>
      <c r="P71" s="872"/>
      <c r="Q71" s="873">
        <v>3990</v>
      </c>
      <c r="R71" s="826"/>
      <c r="S71" s="826"/>
      <c r="T71" s="826"/>
      <c r="U71" s="826"/>
      <c r="V71" s="826">
        <v>3897</v>
      </c>
      <c r="W71" s="826"/>
      <c r="X71" s="826"/>
      <c r="Y71" s="826"/>
      <c r="Z71" s="826"/>
      <c r="AA71" s="826">
        <v>93</v>
      </c>
      <c r="AB71" s="826"/>
      <c r="AC71" s="826"/>
      <c r="AD71" s="826"/>
      <c r="AE71" s="826"/>
      <c r="AF71" s="826">
        <v>93</v>
      </c>
      <c r="AG71" s="826"/>
      <c r="AH71" s="826"/>
      <c r="AI71" s="826"/>
      <c r="AJ71" s="826"/>
      <c r="AK71" s="826" t="s">
        <v>589</v>
      </c>
      <c r="AL71" s="826"/>
      <c r="AM71" s="826"/>
      <c r="AN71" s="826"/>
      <c r="AO71" s="826"/>
      <c r="AP71" s="826" t="s">
        <v>589</v>
      </c>
      <c r="AQ71" s="826"/>
      <c r="AR71" s="826"/>
      <c r="AS71" s="826"/>
      <c r="AT71" s="826"/>
      <c r="AU71" s="826" t="s">
        <v>589</v>
      </c>
      <c r="AV71" s="826"/>
      <c r="AW71" s="826"/>
      <c r="AX71" s="826"/>
      <c r="AY71" s="826"/>
      <c r="AZ71" s="828"/>
      <c r="BA71" s="828"/>
      <c r="BB71" s="828"/>
      <c r="BC71" s="828"/>
      <c r="BD71" s="829"/>
      <c r="BE71" s="232"/>
      <c r="BF71" s="232"/>
      <c r="BG71" s="232"/>
      <c r="BH71" s="232"/>
      <c r="BI71" s="232"/>
      <c r="BJ71" s="232"/>
      <c r="BK71" s="232"/>
      <c r="BL71" s="232"/>
      <c r="BM71" s="232"/>
      <c r="BN71" s="232"/>
      <c r="BO71" s="232"/>
      <c r="BP71" s="232"/>
      <c r="BQ71" s="229">
        <v>65</v>
      </c>
      <c r="BR71" s="234"/>
      <c r="BS71" s="856"/>
      <c r="BT71" s="857"/>
      <c r="BU71" s="857"/>
      <c r="BV71" s="857"/>
      <c r="BW71" s="857"/>
      <c r="BX71" s="857"/>
      <c r="BY71" s="857"/>
      <c r="BZ71" s="857"/>
      <c r="CA71" s="857"/>
      <c r="CB71" s="857"/>
      <c r="CC71" s="857"/>
      <c r="CD71" s="857"/>
      <c r="CE71" s="857"/>
      <c r="CF71" s="857"/>
      <c r="CG71" s="862"/>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56"/>
      <c r="DW71" s="857"/>
      <c r="DX71" s="857"/>
      <c r="DY71" s="857"/>
      <c r="DZ71" s="858"/>
      <c r="EA71" s="221"/>
    </row>
    <row r="72" spans="1:131" ht="26.25" customHeight="1" x14ac:dyDescent="0.15">
      <c r="A72" s="229">
        <v>5</v>
      </c>
      <c r="B72" s="870" t="s">
        <v>594</v>
      </c>
      <c r="C72" s="871"/>
      <c r="D72" s="871"/>
      <c r="E72" s="871"/>
      <c r="F72" s="871"/>
      <c r="G72" s="871"/>
      <c r="H72" s="871"/>
      <c r="I72" s="871"/>
      <c r="J72" s="871"/>
      <c r="K72" s="871"/>
      <c r="L72" s="871"/>
      <c r="M72" s="871"/>
      <c r="N72" s="871"/>
      <c r="O72" s="871"/>
      <c r="P72" s="872"/>
      <c r="Q72" s="873">
        <v>1446</v>
      </c>
      <c r="R72" s="826"/>
      <c r="S72" s="826"/>
      <c r="T72" s="826"/>
      <c r="U72" s="826"/>
      <c r="V72" s="826">
        <v>1407</v>
      </c>
      <c r="W72" s="826"/>
      <c r="X72" s="826"/>
      <c r="Y72" s="826"/>
      <c r="Z72" s="826"/>
      <c r="AA72" s="826">
        <v>39</v>
      </c>
      <c r="AB72" s="826"/>
      <c r="AC72" s="826"/>
      <c r="AD72" s="826"/>
      <c r="AE72" s="826"/>
      <c r="AF72" s="826">
        <v>39</v>
      </c>
      <c r="AG72" s="826"/>
      <c r="AH72" s="826"/>
      <c r="AI72" s="826"/>
      <c r="AJ72" s="826"/>
      <c r="AK72" s="826" t="s">
        <v>589</v>
      </c>
      <c r="AL72" s="826"/>
      <c r="AM72" s="826"/>
      <c r="AN72" s="826"/>
      <c r="AO72" s="826"/>
      <c r="AP72" s="826" t="s">
        <v>589</v>
      </c>
      <c r="AQ72" s="826"/>
      <c r="AR72" s="826"/>
      <c r="AS72" s="826"/>
      <c r="AT72" s="826"/>
      <c r="AU72" s="826" t="s">
        <v>589</v>
      </c>
      <c r="AV72" s="826"/>
      <c r="AW72" s="826"/>
      <c r="AX72" s="826"/>
      <c r="AY72" s="826"/>
      <c r="AZ72" s="828"/>
      <c r="BA72" s="828"/>
      <c r="BB72" s="828"/>
      <c r="BC72" s="828"/>
      <c r="BD72" s="829"/>
      <c r="BE72" s="232"/>
      <c r="BF72" s="232"/>
      <c r="BG72" s="232"/>
      <c r="BH72" s="232"/>
      <c r="BI72" s="232"/>
      <c r="BJ72" s="232"/>
      <c r="BK72" s="232"/>
      <c r="BL72" s="232"/>
      <c r="BM72" s="232"/>
      <c r="BN72" s="232"/>
      <c r="BO72" s="232"/>
      <c r="BP72" s="232"/>
      <c r="BQ72" s="229">
        <v>66</v>
      </c>
      <c r="BR72" s="234"/>
      <c r="BS72" s="856"/>
      <c r="BT72" s="857"/>
      <c r="BU72" s="857"/>
      <c r="BV72" s="857"/>
      <c r="BW72" s="857"/>
      <c r="BX72" s="857"/>
      <c r="BY72" s="857"/>
      <c r="BZ72" s="857"/>
      <c r="CA72" s="857"/>
      <c r="CB72" s="857"/>
      <c r="CC72" s="857"/>
      <c r="CD72" s="857"/>
      <c r="CE72" s="857"/>
      <c r="CF72" s="857"/>
      <c r="CG72" s="862"/>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56"/>
      <c r="DW72" s="857"/>
      <c r="DX72" s="857"/>
      <c r="DY72" s="857"/>
      <c r="DZ72" s="858"/>
      <c r="EA72" s="221"/>
    </row>
    <row r="73" spans="1:131" ht="26.25" customHeight="1" x14ac:dyDescent="0.15">
      <c r="A73" s="229">
        <v>6</v>
      </c>
      <c r="B73" s="870" t="s">
        <v>595</v>
      </c>
      <c r="C73" s="871"/>
      <c r="D73" s="871"/>
      <c r="E73" s="871"/>
      <c r="F73" s="871"/>
      <c r="G73" s="871"/>
      <c r="H73" s="871"/>
      <c r="I73" s="871"/>
      <c r="J73" s="871"/>
      <c r="K73" s="871"/>
      <c r="L73" s="871"/>
      <c r="M73" s="871"/>
      <c r="N73" s="871"/>
      <c r="O73" s="871"/>
      <c r="P73" s="872"/>
      <c r="Q73" s="873"/>
      <c r="R73" s="826"/>
      <c r="S73" s="826"/>
      <c r="T73" s="826"/>
      <c r="U73" s="826"/>
      <c r="V73" s="826"/>
      <c r="W73" s="826"/>
      <c r="X73" s="826"/>
      <c r="Y73" s="826"/>
      <c r="Z73" s="826"/>
      <c r="AA73" s="826"/>
      <c r="AB73" s="826"/>
      <c r="AC73" s="826"/>
      <c r="AD73" s="826"/>
      <c r="AE73" s="826"/>
      <c r="AF73" s="826"/>
      <c r="AG73" s="826"/>
      <c r="AH73" s="826"/>
      <c r="AI73" s="826"/>
      <c r="AJ73" s="826"/>
      <c r="AK73" s="826"/>
      <c r="AL73" s="826"/>
      <c r="AM73" s="826"/>
      <c r="AN73" s="826"/>
      <c r="AO73" s="826"/>
      <c r="AP73" s="826"/>
      <c r="AQ73" s="826"/>
      <c r="AR73" s="826"/>
      <c r="AS73" s="826"/>
      <c r="AT73" s="826"/>
      <c r="AU73" s="826"/>
      <c r="AV73" s="826"/>
      <c r="AW73" s="826"/>
      <c r="AX73" s="826"/>
      <c r="AY73" s="826"/>
      <c r="AZ73" s="828"/>
      <c r="BA73" s="828"/>
      <c r="BB73" s="828"/>
      <c r="BC73" s="828"/>
      <c r="BD73" s="829"/>
      <c r="BE73" s="232"/>
      <c r="BF73" s="232"/>
      <c r="BG73" s="232"/>
      <c r="BH73" s="232"/>
      <c r="BI73" s="232"/>
      <c r="BJ73" s="232"/>
      <c r="BK73" s="232"/>
      <c r="BL73" s="232"/>
      <c r="BM73" s="232"/>
      <c r="BN73" s="232"/>
      <c r="BO73" s="232"/>
      <c r="BP73" s="232"/>
      <c r="BQ73" s="229">
        <v>67</v>
      </c>
      <c r="BR73" s="234"/>
      <c r="BS73" s="856"/>
      <c r="BT73" s="857"/>
      <c r="BU73" s="857"/>
      <c r="BV73" s="857"/>
      <c r="BW73" s="857"/>
      <c r="BX73" s="857"/>
      <c r="BY73" s="857"/>
      <c r="BZ73" s="857"/>
      <c r="CA73" s="857"/>
      <c r="CB73" s="857"/>
      <c r="CC73" s="857"/>
      <c r="CD73" s="857"/>
      <c r="CE73" s="857"/>
      <c r="CF73" s="857"/>
      <c r="CG73" s="862"/>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56"/>
      <c r="DW73" s="857"/>
      <c r="DX73" s="857"/>
      <c r="DY73" s="857"/>
      <c r="DZ73" s="858"/>
      <c r="EA73" s="221"/>
    </row>
    <row r="74" spans="1:131" ht="26.25" customHeight="1" x14ac:dyDescent="0.15">
      <c r="A74" s="229">
        <v>7</v>
      </c>
      <c r="B74" s="870" t="s">
        <v>591</v>
      </c>
      <c r="C74" s="871"/>
      <c r="D74" s="871"/>
      <c r="E74" s="871"/>
      <c r="F74" s="871"/>
      <c r="G74" s="871"/>
      <c r="H74" s="871"/>
      <c r="I74" s="871"/>
      <c r="J74" s="871"/>
      <c r="K74" s="871"/>
      <c r="L74" s="871"/>
      <c r="M74" s="871"/>
      <c r="N74" s="871"/>
      <c r="O74" s="871"/>
      <c r="P74" s="872"/>
      <c r="Q74" s="873">
        <v>803</v>
      </c>
      <c r="R74" s="826"/>
      <c r="S74" s="826"/>
      <c r="T74" s="826"/>
      <c r="U74" s="826"/>
      <c r="V74" s="826">
        <v>750</v>
      </c>
      <c r="W74" s="826"/>
      <c r="X74" s="826"/>
      <c r="Y74" s="826"/>
      <c r="Z74" s="826"/>
      <c r="AA74" s="826">
        <v>53</v>
      </c>
      <c r="AB74" s="826"/>
      <c r="AC74" s="826"/>
      <c r="AD74" s="826"/>
      <c r="AE74" s="826"/>
      <c r="AF74" s="826">
        <v>53</v>
      </c>
      <c r="AG74" s="826"/>
      <c r="AH74" s="826"/>
      <c r="AI74" s="826"/>
      <c r="AJ74" s="826"/>
      <c r="AK74" s="826" t="s">
        <v>589</v>
      </c>
      <c r="AL74" s="826"/>
      <c r="AM74" s="826"/>
      <c r="AN74" s="826"/>
      <c r="AO74" s="826"/>
      <c r="AP74" s="826" t="s">
        <v>589</v>
      </c>
      <c r="AQ74" s="826"/>
      <c r="AR74" s="826"/>
      <c r="AS74" s="826"/>
      <c r="AT74" s="826"/>
      <c r="AU74" s="826" t="s">
        <v>589</v>
      </c>
      <c r="AV74" s="826"/>
      <c r="AW74" s="826"/>
      <c r="AX74" s="826"/>
      <c r="AY74" s="826"/>
      <c r="AZ74" s="828"/>
      <c r="BA74" s="828"/>
      <c r="BB74" s="828"/>
      <c r="BC74" s="828"/>
      <c r="BD74" s="829"/>
      <c r="BE74" s="232"/>
      <c r="BF74" s="232"/>
      <c r="BG74" s="232"/>
      <c r="BH74" s="232"/>
      <c r="BI74" s="232"/>
      <c r="BJ74" s="232"/>
      <c r="BK74" s="232"/>
      <c r="BL74" s="232"/>
      <c r="BM74" s="232"/>
      <c r="BN74" s="232"/>
      <c r="BO74" s="232"/>
      <c r="BP74" s="232"/>
      <c r="BQ74" s="229">
        <v>68</v>
      </c>
      <c r="BR74" s="234"/>
      <c r="BS74" s="856"/>
      <c r="BT74" s="857"/>
      <c r="BU74" s="857"/>
      <c r="BV74" s="857"/>
      <c r="BW74" s="857"/>
      <c r="BX74" s="857"/>
      <c r="BY74" s="857"/>
      <c r="BZ74" s="857"/>
      <c r="CA74" s="857"/>
      <c r="CB74" s="857"/>
      <c r="CC74" s="857"/>
      <c r="CD74" s="857"/>
      <c r="CE74" s="857"/>
      <c r="CF74" s="857"/>
      <c r="CG74" s="862"/>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56"/>
      <c r="DW74" s="857"/>
      <c r="DX74" s="857"/>
      <c r="DY74" s="857"/>
      <c r="DZ74" s="858"/>
      <c r="EA74" s="221"/>
    </row>
    <row r="75" spans="1:131" ht="26.25" customHeight="1" x14ac:dyDescent="0.15">
      <c r="A75" s="229">
        <v>8</v>
      </c>
      <c r="B75" s="870" t="s">
        <v>596</v>
      </c>
      <c r="C75" s="871"/>
      <c r="D75" s="871"/>
      <c r="E75" s="871"/>
      <c r="F75" s="871"/>
      <c r="G75" s="871"/>
      <c r="H75" s="871"/>
      <c r="I75" s="871"/>
      <c r="J75" s="871"/>
      <c r="K75" s="871"/>
      <c r="L75" s="871"/>
      <c r="M75" s="871"/>
      <c r="N75" s="871"/>
      <c r="O75" s="871"/>
      <c r="P75" s="872"/>
      <c r="Q75" s="874">
        <v>304073</v>
      </c>
      <c r="R75" s="875"/>
      <c r="S75" s="875"/>
      <c r="T75" s="875"/>
      <c r="U75" s="830"/>
      <c r="V75" s="876">
        <v>287894</v>
      </c>
      <c r="W75" s="875"/>
      <c r="X75" s="875"/>
      <c r="Y75" s="875"/>
      <c r="Z75" s="830"/>
      <c r="AA75" s="876">
        <v>16179</v>
      </c>
      <c r="AB75" s="875"/>
      <c r="AC75" s="875"/>
      <c r="AD75" s="875"/>
      <c r="AE75" s="830"/>
      <c r="AF75" s="876">
        <v>11087</v>
      </c>
      <c r="AG75" s="875"/>
      <c r="AH75" s="875"/>
      <c r="AI75" s="875"/>
      <c r="AJ75" s="830"/>
      <c r="AK75" s="876">
        <v>456</v>
      </c>
      <c r="AL75" s="875"/>
      <c r="AM75" s="875"/>
      <c r="AN75" s="875"/>
      <c r="AO75" s="830"/>
      <c r="AP75" s="876" t="s">
        <v>589</v>
      </c>
      <c r="AQ75" s="875"/>
      <c r="AR75" s="875"/>
      <c r="AS75" s="875"/>
      <c r="AT75" s="830"/>
      <c r="AU75" s="876" t="s">
        <v>589</v>
      </c>
      <c r="AV75" s="875"/>
      <c r="AW75" s="875"/>
      <c r="AX75" s="875"/>
      <c r="AY75" s="830"/>
      <c r="AZ75" s="828"/>
      <c r="BA75" s="828"/>
      <c r="BB75" s="828"/>
      <c r="BC75" s="828"/>
      <c r="BD75" s="829"/>
      <c r="BE75" s="232"/>
      <c r="BF75" s="232"/>
      <c r="BG75" s="232"/>
      <c r="BH75" s="232"/>
      <c r="BI75" s="232"/>
      <c r="BJ75" s="232"/>
      <c r="BK75" s="232"/>
      <c r="BL75" s="232"/>
      <c r="BM75" s="232"/>
      <c r="BN75" s="232"/>
      <c r="BO75" s="232"/>
      <c r="BP75" s="232"/>
      <c r="BQ75" s="229">
        <v>69</v>
      </c>
      <c r="BR75" s="234"/>
      <c r="BS75" s="856"/>
      <c r="BT75" s="857"/>
      <c r="BU75" s="857"/>
      <c r="BV75" s="857"/>
      <c r="BW75" s="857"/>
      <c r="BX75" s="857"/>
      <c r="BY75" s="857"/>
      <c r="BZ75" s="857"/>
      <c r="CA75" s="857"/>
      <c r="CB75" s="857"/>
      <c r="CC75" s="857"/>
      <c r="CD75" s="857"/>
      <c r="CE75" s="857"/>
      <c r="CF75" s="857"/>
      <c r="CG75" s="862"/>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56"/>
      <c r="DW75" s="857"/>
      <c r="DX75" s="857"/>
      <c r="DY75" s="857"/>
      <c r="DZ75" s="858"/>
      <c r="EA75" s="221"/>
    </row>
    <row r="76" spans="1:131" ht="26.25" customHeight="1" x14ac:dyDescent="0.15">
      <c r="A76" s="229">
        <v>9</v>
      </c>
      <c r="B76" s="870" t="s">
        <v>597</v>
      </c>
      <c r="C76" s="871"/>
      <c r="D76" s="871"/>
      <c r="E76" s="871"/>
      <c r="F76" s="871"/>
      <c r="G76" s="871"/>
      <c r="H76" s="871"/>
      <c r="I76" s="871"/>
      <c r="J76" s="871"/>
      <c r="K76" s="871"/>
      <c r="L76" s="871"/>
      <c r="M76" s="871"/>
      <c r="N76" s="871"/>
      <c r="O76" s="871"/>
      <c r="P76" s="872"/>
      <c r="Q76" s="874"/>
      <c r="R76" s="875"/>
      <c r="S76" s="875"/>
      <c r="T76" s="875"/>
      <c r="U76" s="830"/>
      <c r="V76" s="876"/>
      <c r="W76" s="875"/>
      <c r="X76" s="875"/>
      <c r="Y76" s="875"/>
      <c r="Z76" s="830"/>
      <c r="AA76" s="876"/>
      <c r="AB76" s="875"/>
      <c r="AC76" s="875"/>
      <c r="AD76" s="875"/>
      <c r="AE76" s="830"/>
      <c r="AF76" s="876"/>
      <c r="AG76" s="875"/>
      <c r="AH76" s="875"/>
      <c r="AI76" s="875"/>
      <c r="AJ76" s="830"/>
      <c r="AK76" s="876"/>
      <c r="AL76" s="875"/>
      <c r="AM76" s="875"/>
      <c r="AN76" s="875"/>
      <c r="AO76" s="830"/>
      <c r="AP76" s="876"/>
      <c r="AQ76" s="875"/>
      <c r="AR76" s="875"/>
      <c r="AS76" s="875"/>
      <c r="AT76" s="830"/>
      <c r="AU76" s="876"/>
      <c r="AV76" s="875"/>
      <c r="AW76" s="875"/>
      <c r="AX76" s="875"/>
      <c r="AY76" s="830"/>
      <c r="AZ76" s="828"/>
      <c r="BA76" s="828"/>
      <c r="BB76" s="828"/>
      <c r="BC76" s="828"/>
      <c r="BD76" s="829"/>
      <c r="BE76" s="232"/>
      <c r="BF76" s="232"/>
      <c r="BG76" s="232"/>
      <c r="BH76" s="232"/>
      <c r="BI76" s="232"/>
      <c r="BJ76" s="232"/>
      <c r="BK76" s="232"/>
      <c r="BL76" s="232"/>
      <c r="BM76" s="232"/>
      <c r="BN76" s="232"/>
      <c r="BO76" s="232"/>
      <c r="BP76" s="232"/>
      <c r="BQ76" s="229">
        <v>70</v>
      </c>
      <c r="BR76" s="234"/>
      <c r="BS76" s="856"/>
      <c r="BT76" s="857"/>
      <c r="BU76" s="857"/>
      <c r="BV76" s="857"/>
      <c r="BW76" s="857"/>
      <c r="BX76" s="857"/>
      <c r="BY76" s="857"/>
      <c r="BZ76" s="857"/>
      <c r="CA76" s="857"/>
      <c r="CB76" s="857"/>
      <c r="CC76" s="857"/>
      <c r="CD76" s="857"/>
      <c r="CE76" s="857"/>
      <c r="CF76" s="857"/>
      <c r="CG76" s="862"/>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56"/>
      <c r="DW76" s="857"/>
      <c r="DX76" s="857"/>
      <c r="DY76" s="857"/>
      <c r="DZ76" s="858"/>
      <c r="EA76" s="221"/>
    </row>
    <row r="77" spans="1:131" ht="26.25" customHeight="1" x14ac:dyDescent="0.15">
      <c r="A77" s="229">
        <v>10</v>
      </c>
      <c r="B77" s="870" t="s">
        <v>591</v>
      </c>
      <c r="C77" s="871"/>
      <c r="D77" s="871"/>
      <c r="E77" s="871"/>
      <c r="F77" s="871"/>
      <c r="G77" s="871"/>
      <c r="H77" s="871"/>
      <c r="I77" s="871"/>
      <c r="J77" s="871"/>
      <c r="K77" s="871"/>
      <c r="L77" s="871"/>
      <c r="M77" s="871"/>
      <c r="N77" s="871"/>
      <c r="O77" s="871"/>
      <c r="P77" s="872"/>
      <c r="Q77" s="874">
        <v>6522</v>
      </c>
      <c r="R77" s="875"/>
      <c r="S77" s="875"/>
      <c r="T77" s="875"/>
      <c r="U77" s="830"/>
      <c r="V77" s="876">
        <v>5585</v>
      </c>
      <c r="W77" s="875"/>
      <c r="X77" s="875"/>
      <c r="Y77" s="875"/>
      <c r="Z77" s="830"/>
      <c r="AA77" s="876">
        <v>937</v>
      </c>
      <c r="AB77" s="875"/>
      <c r="AC77" s="875"/>
      <c r="AD77" s="875"/>
      <c r="AE77" s="830"/>
      <c r="AF77" s="876">
        <v>937</v>
      </c>
      <c r="AG77" s="875"/>
      <c r="AH77" s="875"/>
      <c r="AI77" s="875"/>
      <c r="AJ77" s="830"/>
      <c r="AK77" s="876" t="s">
        <v>589</v>
      </c>
      <c r="AL77" s="875"/>
      <c r="AM77" s="875"/>
      <c r="AN77" s="875"/>
      <c r="AO77" s="830"/>
      <c r="AP77" s="876" t="s">
        <v>589</v>
      </c>
      <c r="AQ77" s="875"/>
      <c r="AR77" s="875"/>
      <c r="AS77" s="875"/>
      <c r="AT77" s="830"/>
      <c r="AU77" s="876" t="s">
        <v>589</v>
      </c>
      <c r="AV77" s="875"/>
      <c r="AW77" s="875"/>
      <c r="AX77" s="875"/>
      <c r="AY77" s="830"/>
      <c r="AZ77" s="828"/>
      <c r="BA77" s="828"/>
      <c r="BB77" s="828"/>
      <c r="BC77" s="828"/>
      <c r="BD77" s="829"/>
      <c r="BE77" s="232"/>
      <c r="BF77" s="232"/>
      <c r="BG77" s="232"/>
      <c r="BH77" s="232"/>
      <c r="BI77" s="232"/>
      <c r="BJ77" s="232"/>
      <c r="BK77" s="232"/>
      <c r="BL77" s="232"/>
      <c r="BM77" s="232"/>
      <c r="BN77" s="232"/>
      <c r="BO77" s="232"/>
      <c r="BP77" s="232"/>
      <c r="BQ77" s="229">
        <v>71</v>
      </c>
      <c r="BR77" s="234"/>
      <c r="BS77" s="856"/>
      <c r="BT77" s="857"/>
      <c r="BU77" s="857"/>
      <c r="BV77" s="857"/>
      <c r="BW77" s="857"/>
      <c r="BX77" s="857"/>
      <c r="BY77" s="857"/>
      <c r="BZ77" s="857"/>
      <c r="CA77" s="857"/>
      <c r="CB77" s="857"/>
      <c r="CC77" s="857"/>
      <c r="CD77" s="857"/>
      <c r="CE77" s="857"/>
      <c r="CF77" s="857"/>
      <c r="CG77" s="862"/>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56"/>
      <c r="DW77" s="857"/>
      <c r="DX77" s="857"/>
      <c r="DY77" s="857"/>
      <c r="DZ77" s="858"/>
      <c r="EA77" s="221"/>
    </row>
    <row r="78" spans="1:131" ht="26.25" customHeight="1" x14ac:dyDescent="0.15">
      <c r="A78" s="229">
        <v>11</v>
      </c>
      <c r="B78" s="870" t="s">
        <v>598</v>
      </c>
      <c r="C78" s="871"/>
      <c r="D78" s="871"/>
      <c r="E78" s="871"/>
      <c r="F78" s="871"/>
      <c r="G78" s="871"/>
      <c r="H78" s="871"/>
      <c r="I78" s="871"/>
      <c r="J78" s="871"/>
      <c r="K78" s="871"/>
      <c r="L78" s="871"/>
      <c r="M78" s="871"/>
      <c r="N78" s="871"/>
      <c r="O78" s="871"/>
      <c r="P78" s="872"/>
      <c r="Q78" s="873">
        <v>13</v>
      </c>
      <c r="R78" s="826"/>
      <c r="S78" s="826"/>
      <c r="T78" s="826"/>
      <c r="U78" s="826"/>
      <c r="V78" s="826">
        <v>11</v>
      </c>
      <c r="W78" s="826"/>
      <c r="X78" s="826"/>
      <c r="Y78" s="826"/>
      <c r="Z78" s="826"/>
      <c r="AA78" s="826">
        <v>2</v>
      </c>
      <c r="AB78" s="826"/>
      <c r="AC78" s="826"/>
      <c r="AD78" s="826"/>
      <c r="AE78" s="826"/>
      <c r="AF78" s="826">
        <v>2</v>
      </c>
      <c r="AG78" s="826"/>
      <c r="AH78" s="826"/>
      <c r="AI78" s="826"/>
      <c r="AJ78" s="826"/>
      <c r="AK78" s="826" t="s">
        <v>589</v>
      </c>
      <c r="AL78" s="826"/>
      <c r="AM78" s="826"/>
      <c r="AN78" s="826"/>
      <c r="AO78" s="826"/>
      <c r="AP78" s="826" t="s">
        <v>589</v>
      </c>
      <c r="AQ78" s="826"/>
      <c r="AR78" s="826"/>
      <c r="AS78" s="826"/>
      <c r="AT78" s="826"/>
      <c r="AU78" s="826" t="s">
        <v>589</v>
      </c>
      <c r="AV78" s="826"/>
      <c r="AW78" s="826"/>
      <c r="AX78" s="826"/>
      <c r="AY78" s="826"/>
      <c r="AZ78" s="828"/>
      <c r="BA78" s="828"/>
      <c r="BB78" s="828"/>
      <c r="BC78" s="828"/>
      <c r="BD78" s="829"/>
      <c r="BE78" s="232"/>
      <c r="BF78" s="232"/>
      <c r="BG78" s="232"/>
      <c r="BH78" s="232"/>
      <c r="BI78" s="232"/>
      <c r="BJ78" s="221"/>
      <c r="BK78" s="221"/>
      <c r="BL78" s="221"/>
      <c r="BM78" s="221"/>
      <c r="BN78" s="221"/>
      <c r="BO78" s="232"/>
      <c r="BP78" s="232"/>
      <c r="BQ78" s="229">
        <v>72</v>
      </c>
      <c r="BR78" s="234"/>
      <c r="BS78" s="856"/>
      <c r="BT78" s="857"/>
      <c r="BU78" s="857"/>
      <c r="BV78" s="857"/>
      <c r="BW78" s="857"/>
      <c r="BX78" s="857"/>
      <c r="BY78" s="857"/>
      <c r="BZ78" s="857"/>
      <c r="CA78" s="857"/>
      <c r="CB78" s="857"/>
      <c r="CC78" s="857"/>
      <c r="CD78" s="857"/>
      <c r="CE78" s="857"/>
      <c r="CF78" s="857"/>
      <c r="CG78" s="862"/>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56"/>
      <c r="DW78" s="857"/>
      <c r="DX78" s="857"/>
      <c r="DY78" s="857"/>
      <c r="DZ78" s="858"/>
      <c r="EA78" s="221"/>
    </row>
    <row r="79" spans="1:131" ht="26.25" customHeight="1" x14ac:dyDescent="0.15">
      <c r="A79" s="229">
        <v>12</v>
      </c>
      <c r="B79" s="870" t="s">
        <v>599</v>
      </c>
      <c r="C79" s="871"/>
      <c r="D79" s="871"/>
      <c r="E79" s="871"/>
      <c r="F79" s="871"/>
      <c r="G79" s="871"/>
      <c r="H79" s="871"/>
      <c r="I79" s="871"/>
      <c r="J79" s="871"/>
      <c r="K79" s="871"/>
      <c r="L79" s="871"/>
      <c r="M79" s="871"/>
      <c r="N79" s="871"/>
      <c r="O79" s="871"/>
      <c r="P79" s="872"/>
      <c r="Q79" s="873">
        <v>34</v>
      </c>
      <c r="R79" s="826"/>
      <c r="S79" s="826"/>
      <c r="T79" s="826"/>
      <c r="U79" s="826"/>
      <c r="V79" s="826">
        <v>30</v>
      </c>
      <c r="W79" s="826"/>
      <c r="X79" s="826"/>
      <c r="Y79" s="826"/>
      <c r="Z79" s="826"/>
      <c r="AA79" s="826">
        <v>4</v>
      </c>
      <c r="AB79" s="826"/>
      <c r="AC79" s="826"/>
      <c r="AD79" s="826"/>
      <c r="AE79" s="826"/>
      <c r="AF79" s="826">
        <v>4</v>
      </c>
      <c r="AG79" s="826"/>
      <c r="AH79" s="826"/>
      <c r="AI79" s="826"/>
      <c r="AJ79" s="826"/>
      <c r="AK79" s="826" t="s">
        <v>589</v>
      </c>
      <c r="AL79" s="826"/>
      <c r="AM79" s="826"/>
      <c r="AN79" s="826"/>
      <c r="AO79" s="826"/>
      <c r="AP79" s="826" t="s">
        <v>589</v>
      </c>
      <c r="AQ79" s="826"/>
      <c r="AR79" s="826"/>
      <c r="AS79" s="826"/>
      <c r="AT79" s="826"/>
      <c r="AU79" s="826" t="s">
        <v>589</v>
      </c>
      <c r="AV79" s="826"/>
      <c r="AW79" s="826"/>
      <c r="AX79" s="826"/>
      <c r="AY79" s="826"/>
      <c r="AZ79" s="828"/>
      <c r="BA79" s="828"/>
      <c r="BB79" s="828"/>
      <c r="BC79" s="828"/>
      <c r="BD79" s="829"/>
      <c r="BE79" s="232"/>
      <c r="BF79" s="232"/>
      <c r="BG79" s="232"/>
      <c r="BH79" s="232"/>
      <c r="BI79" s="232"/>
      <c r="BJ79" s="221"/>
      <c r="BK79" s="221"/>
      <c r="BL79" s="221"/>
      <c r="BM79" s="221"/>
      <c r="BN79" s="221"/>
      <c r="BO79" s="232"/>
      <c r="BP79" s="232"/>
      <c r="BQ79" s="229">
        <v>73</v>
      </c>
      <c r="BR79" s="234"/>
      <c r="BS79" s="856"/>
      <c r="BT79" s="857"/>
      <c r="BU79" s="857"/>
      <c r="BV79" s="857"/>
      <c r="BW79" s="857"/>
      <c r="BX79" s="857"/>
      <c r="BY79" s="857"/>
      <c r="BZ79" s="857"/>
      <c r="CA79" s="857"/>
      <c r="CB79" s="857"/>
      <c r="CC79" s="857"/>
      <c r="CD79" s="857"/>
      <c r="CE79" s="857"/>
      <c r="CF79" s="857"/>
      <c r="CG79" s="862"/>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56"/>
      <c r="DW79" s="857"/>
      <c r="DX79" s="857"/>
      <c r="DY79" s="857"/>
      <c r="DZ79" s="858"/>
      <c r="EA79" s="221"/>
    </row>
    <row r="80" spans="1:131" ht="26.25" customHeight="1" x14ac:dyDescent="0.15">
      <c r="A80" s="229">
        <v>13</v>
      </c>
      <c r="B80" s="870" t="s">
        <v>600</v>
      </c>
      <c r="C80" s="871"/>
      <c r="D80" s="871"/>
      <c r="E80" s="871"/>
      <c r="F80" s="871"/>
      <c r="G80" s="871"/>
      <c r="H80" s="871"/>
      <c r="I80" s="871"/>
      <c r="J80" s="871"/>
      <c r="K80" s="871"/>
      <c r="L80" s="871"/>
      <c r="M80" s="871"/>
      <c r="N80" s="871"/>
      <c r="O80" s="871"/>
      <c r="P80" s="872"/>
      <c r="Q80" s="873">
        <v>4489</v>
      </c>
      <c r="R80" s="826"/>
      <c r="S80" s="826"/>
      <c r="T80" s="826"/>
      <c r="U80" s="826"/>
      <c r="V80" s="826">
        <v>4335</v>
      </c>
      <c r="W80" s="826"/>
      <c r="X80" s="826"/>
      <c r="Y80" s="826"/>
      <c r="Z80" s="826"/>
      <c r="AA80" s="826">
        <v>154</v>
      </c>
      <c r="AB80" s="826"/>
      <c r="AC80" s="826"/>
      <c r="AD80" s="826"/>
      <c r="AE80" s="826"/>
      <c r="AF80" s="826">
        <v>154</v>
      </c>
      <c r="AG80" s="826"/>
      <c r="AH80" s="826"/>
      <c r="AI80" s="826"/>
      <c r="AJ80" s="826"/>
      <c r="AK80" s="826" t="s">
        <v>589</v>
      </c>
      <c r="AL80" s="826"/>
      <c r="AM80" s="826"/>
      <c r="AN80" s="826"/>
      <c r="AO80" s="826"/>
      <c r="AP80" s="826">
        <v>738</v>
      </c>
      <c r="AQ80" s="826"/>
      <c r="AR80" s="826"/>
      <c r="AS80" s="826"/>
      <c r="AT80" s="826"/>
      <c r="AU80" s="826" t="s">
        <v>589</v>
      </c>
      <c r="AV80" s="826"/>
      <c r="AW80" s="826"/>
      <c r="AX80" s="826"/>
      <c r="AY80" s="826"/>
      <c r="AZ80" s="828"/>
      <c r="BA80" s="828"/>
      <c r="BB80" s="828"/>
      <c r="BC80" s="828"/>
      <c r="BD80" s="829"/>
      <c r="BE80" s="232"/>
      <c r="BF80" s="232"/>
      <c r="BG80" s="232"/>
      <c r="BH80" s="232"/>
      <c r="BI80" s="232"/>
      <c r="BJ80" s="232"/>
      <c r="BK80" s="232"/>
      <c r="BL80" s="232"/>
      <c r="BM80" s="232"/>
      <c r="BN80" s="232"/>
      <c r="BO80" s="232"/>
      <c r="BP80" s="232"/>
      <c r="BQ80" s="229">
        <v>74</v>
      </c>
      <c r="BR80" s="234"/>
      <c r="BS80" s="856"/>
      <c r="BT80" s="857"/>
      <c r="BU80" s="857"/>
      <c r="BV80" s="857"/>
      <c r="BW80" s="857"/>
      <c r="BX80" s="857"/>
      <c r="BY80" s="857"/>
      <c r="BZ80" s="857"/>
      <c r="CA80" s="857"/>
      <c r="CB80" s="857"/>
      <c r="CC80" s="857"/>
      <c r="CD80" s="857"/>
      <c r="CE80" s="857"/>
      <c r="CF80" s="857"/>
      <c r="CG80" s="862"/>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56"/>
      <c r="DW80" s="857"/>
      <c r="DX80" s="857"/>
      <c r="DY80" s="857"/>
      <c r="DZ80" s="858"/>
      <c r="EA80" s="221"/>
    </row>
    <row r="81" spans="1:131" ht="26.25" customHeight="1" x14ac:dyDescent="0.15">
      <c r="A81" s="229">
        <v>14</v>
      </c>
      <c r="B81" s="870" t="s">
        <v>601</v>
      </c>
      <c r="C81" s="871"/>
      <c r="D81" s="871"/>
      <c r="E81" s="871"/>
      <c r="F81" s="871"/>
      <c r="G81" s="871"/>
      <c r="H81" s="871"/>
      <c r="I81" s="871"/>
      <c r="J81" s="871"/>
      <c r="K81" s="871"/>
      <c r="L81" s="871"/>
      <c r="M81" s="871"/>
      <c r="N81" s="871"/>
      <c r="O81" s="871"/>
      <c r="P81" s="872"/>
      <c r="Q81" s="873">
        <v>195</v>
      </c>
      <c r="R81" s="826"/>
      <c r="S81" s="826"/>
      <c r="T81" s="826"/>
      <c r="U81" s="826"/>
      <c r="V81" s="826">
        <v>186</v>
      </c>
      <c r="W81" s="826"/>
      <c r="X81" s="826"/>
      <c r="Y81" s="826"/>
      <c r="Z81" s="826"/>
      <c r="AA81" s="826">
        <v>9</v>
      </c>
      <c r="AB81" s="826"/>
      <c r="AC81" s="826"/>
      <c r="AD81" s="826"/>
      <c r="AE81" s="826"/>
      <c r="AF81" s="826">
        <v>9</v>
      </c>
      <c r="AG81" s="826"/>
      <c r="AH81" s="826"/>
      <c r="AI81" s="826"/>
      <c r="AJ81" s="826"/>
      <c r="AK81" s="826" t="s">
        <v>589</v>
      </c>
      <c r="AL81" s="826"/>
      <c r="AM81" s="826"/>
      <c r="AN81" s="826"/>
      <c r="AO81" s="826"/>
      <c r="AP81" s="826" t="s">
        <v>589</v>
      </c>
      <c r="AQ81" s="826"/>
      <c r="AR81" s="826"/>
      <c r="AS81" s="826"/>
      <c r="AT81" s="826"/>
      <c r="AU81" s="826" t="s">
        <v>589</v>
      </c>
      <c r="AV81" s="826"/>
      <c r="AW81" s="826"/>
      <c r="AX81" s="826"/>
      <c r="AY81" s="826"/>
      <c r="AZ81" s="828"/>
      <c r="BA81" s="828"/>
      <c r="BB81" s="828"/>
      <c r="BC81" s="828"/>
      <c r="BD81" s="829"/>
      <c r="BE81" s="232"/>
      <c r="BF81" s="232"/>
      <c r="BG81" s="232"/>
      <c r="BH81" s="232"/>
      <c r="BI81" s="232"/>
      <c r="BJ81" s="232"/>
      <c r="BK81" s="232"/>
      <c r="BL81" s="232"/>
      <c r="BM81" s="232"/>
      <c r="BN81" s="232"/>
      <c r="BO81" s="232"/>
      <c r="BP81" s="232"/>
      <c r="BQ81" s="229">
        <v>75</v>
      </c>
      <c r="BR81" s="234"/>
      <c r="BS81" s="856"/>
      <c r="BT81" s="857"/>
      <c r="BU81" s="857"/>
      <c r="BV81" s="857"/>
      <c r="BW81" s="857"/>
      <c r="BX81" s="857"/>
      <c r="BY81" s="857"/>
      <c r="BZ81" s="857"/>
      <c r="CA81" s="857"/>
      <c r="CB81" s="857"/>
      <c r="CC81" s="857"/>
      <c r="CD81" s="857"/>
      <c r="CE81" s="857"/>
      <c r="CF81" s="857"/>
      <c r="CG81" s="862"/>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56"/>
      <c r="DW81" s="857"/>
      <c r="DX81" s="857"/>
      <c r="DY81" s="857"/>
      <c r="DZ81" s="858"/>
      <c r="EA81" s="221"/>
    </row>
    <row r="82" spans="1:131" ht="26.25" customHeight="1" x14ac:dyDescent="0.15">
      <c r="A82" s="229">
        <v>15</v>
      </c>
      <c r="B82" s="870"/>
      <c r="C82" s="871"/>
      <c r="D82" s="871"/>
      <c r="E82" s="871"/>
      <c r="F82" s="871"/>
      <c r="G82" s="871"/>
      <c r="H82" s="871"/>
      <c r="I82" s="871"/>
      <c r="J82" s="871"/>
      <c r="K82" s="871"/>
      <c r="L82" s="871"/>
      <c r="M82" s="871"/>
      <c r="N82" s="871"/>
      <c r="O82" s="871"/>
      <c r="P82" s="872"/>
      <c r="Q82" s="873"/>
      <c r="R82" s="826"/>
      <c r="S82" s="826"/>
      <c r="T82" s="826"/>
      <c r="U82" s="826"/>
      <c r="V82" s="826"/>
      <c r="W82" s="826"/>
      <c r="X82" s="826"/>
      <c r="Y82" s="826"/>
      <c r="Z82" s="826"/>
      <c r="AA82" s="826"/>
      <c r="AB82" s="826"/>
      <c r="AC82" s="826"/>
      <c r="AD82" s="826"/>
      <c r="AE82" s="826"/>
      <c r="AF82" s="826"/>
      <c r="AG82" s="826"/>
      <c r="AH82" s="826"/>
      <c r="AI82" s="826"/>
      <c r="AJ82" s="826"/>
      <c r="AK82" s="826"/>
      <c r="AL82" s="826"/>
      <c r="AM82" s="826"/>
      <c r="AN82" s="826"/>
      <c r="AO82" s="826"/>
      <c r="AP82" s="826"/>
      <c r="AQ82" s="826"/>
      <c r="AR82" s="826"/>
      <c r="AS82" s="826"/>
      <c r="AT82" s="826"/>
      <c r="AU82" s="826"/>
      <c r="AV82" s="826"/>
      <c r="AW82" s="826"/>
      <c r="AX82" s="826"/>
      <c r="AY82" s="826"/>
      <c r="AZ82" s="828"/>
      <c r="BA82" s="828"/>
      <c r="BB82" s="828"/>
      <c r="BC82" s="828"/>
      <c r="BD82" s="829"/>
      <c r="BE82" s="232"/>
      <c r="BF82" s="232"/>
      <c r="BG82" s="232"/>
      <c r="BH82" s="232"/>
      <c r="BI82" s="232"/>
      <c r="BJ82" s="232"/>
      <c r="BK82" s="232"/>
      <c r="BL82" s="232"/>
      <c r="BM82" s="232"/>
      <c r="BN82" s="232"/>
      <c r="BO82" s="232"/>
      <c r="BP82" s="232"/>
      <c r="BQ82" s="229">
        <v>76</v>
      </c>
      <c r="BR82" s="234"/>
      <c r="BS82" s="856"/>
      <c r="BT82" s="857"/>
      <c r="BU82" s="857"/>
      <c r="BV82" s="857"/>
      <c r="BW82" s="857"/>
      <c r="BX82" s="857"/>
      <c r="BY82" s="857"/>
      <c r="BZ82" s="857"/>
      <c r="CA82" s="857"/>
      <c r="CB82" s="857"/>
      <c r="CC82" s="857"/>
      <c r="CD82" s="857"/>
      <c r="CE82" s="857"/>
      <c r="CF82" s="857"/>
      <c r="CG82" s="862"/>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56"/>
      <c r="DW82" s="857"/>
      <c r="DX82" s="857"/>
      <c r="DY82" s="857"/>
      <c r="DZ82" s="858"/>
      <c r="EA82" s="221"/>
    </row>
    <row r="83" spans="1:131" ht="26.25" customHeight="1" x14ac:dyDescent="0.15">
      <c r="A83" s="229">
        <v>16</v>
      </c>
      <c r="B83" s="870"/>
      <c r="C83" s="871"/>
      <c r="D83" s="871"/>
      <c r="E83" s="871"/>
      <c r="F83" s="871"/>
      <c r="G83" s="871"/>
      <c r="H83" s="871"/>
      <c r="I83" s="871"/>
      <c r="J83" s="871"/>
      <c r="K83" s="871"/>
      <c r="L83" s="871"/>
      <c r="M83" s="871"/>
      <c r="N83" s="871"/>
      <c r="O83" s="871"/>
      <c r="P83" s="872"/>
      <c r="Q83" s="873"/>
      <c r="R83" s="826"/>
      <c r="S83" s="826"/>
      <c r="T83" s="826"/>
      <c r="U83" s="826"/>
      <c r="V83" s="826"/>
      <c r="W83" s="826"/>
      <c r="X83" s="826"/>
      <c r="Y83" s="826"/>
      <c r="Z83" s="826"/>
      <c r="AA83" s="826"/>
      <c r="AB83" s="826"/>
      <c r="AC83" s="826"/>
      <c r="AD83" s="826"/>
      <c r="AE83" s="826"/>
      <c r="AF83" s="826"/>
      <c r="AG83" s="826"/>
      <c r="AH83" s="826"/>
      <c r="AI83" s="826"/>
      <c r="AJ83" s="826"/>
      <c r="AK83" s="826"/>
      <c r="AL83" s="826"/>
      <c r="AM83" s="826"/>
      <c r="AN83" s="826"/>
      <c r="AO83" s="826"/>
      <c r="AP83" s="826"/>
      <c r="AQ83" s="826"/>
      <c r="AR83" s="826"/>
      <c r="AS83" s="826"/>
      <c r="AT83" s="826"/>
      <c r="AU83" s="826"/>
      <c r="AV83" s="826"/>
      <c r="AW83" s="826"/>
      <c r="AX83" s="826"/>
      <c r="AY83" s="826"/>
      <c r="AZ83" s="828"/>
      <c r="BA83" s="828"/>
      <c r="BB83" s="828"/>
      <c r="BC83" s="828"/>
      <c r="BD83" s="829"/>
      <c r="BE83" s="232"/>
      <c r="BF83" s="232"/>
      <c r="BG83" s="232"/>
      <c r="BH83" s="232"/>
      <c r="BI83" s="232"/>
      <c r="BJ83" s="232"/>
      <c r="BK83" s="232"/>
      <c r="BL83" s="232"/>
      <c r="BM83" s="232"/>
      <c r="BN83" s="232"/>
      <c r="BO83" s="232"/>
      <c r="BP83" s="232"/>
      <c r="BQ83" s="229">
        <v>77</v>
      </c>
      <c r="BR83" s="234"/>
      <c r="BS83" s="856"/>
      <c r="BT83" s="857"/>
      <c r="BU83" s="857"/>
      <c r="BV83" s="857"/>
      <c r="BW83" s="857"/>
      <c r="BX83" s="857"/>
      <c r="BY83" s="857"/>
      <c r="BZ83" s="857"/>
      <c r="CA83" s="857"/>
      <c r="CB83" s="857"/>
      <c r="CC83" s="857"/>
      <c r="CD83" s="857"/>
      <c r="CE83" s="857"/>
      <c r="CF83" s="857"/>
      <c r="CG83" s="862"/>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56"/>
      <c r="DW83" s="857"/>
      <c r="DX83" s="857"/>
      <c r="DY83" s="857"/>
      <c r="DZ83" s="858"/>
      <c r="EA83" s="221"/>
    </row>
    <row r="84" spans="1:131" ht="26.25" customHeight="1" x14ac:dyDescent="0.15">
      <c r="A84" s="229">
        <v>17</v>
      </c>
      <c r="B84" s="870"/>
      <c r="C84" s="871"/>
      <c r="D84" s="871"/>
      <c r="E84" s="871"/>
      <c r="F84" s="871"/>
      <c r="G84" s="871"/>
      <c r="H84" s="871"/>
      <c r="I84" s="871"/>
      <c r="J84" s="871"/>
      <c r="K84" s="871"/>
      <c r="L84" s="871"/>
      <c r="M84" s="871"/>
      <c r="N84" s="871"/>
      <c r="O84" s="871"/>
      <c r="P84" s="872"/>
      <c r="Q84" s="873"/>
      <c r="R84" s="826"/>
      <c r="S84" s="826"/>
      <c r="T84" s="826"/>
      <c r="U84" s="826"/>
      <c r="V84" s="826"/>
      <c r="W84" s="826"/>
      <c r="X84" s="826"/>
      <c r="Y84" s="826"/>
      <c r="Z84" s="826"/>
      <c r="AA84" s="826"/>
      <c r="AB84" s="826"/>
      <c r="AC84" s="826"/>
      <c r="AD84" s="826"/>
      <c r="AE84" s="826"/>
      <c r="AF84" s="826"/>
      <c r="AG84" s="826"/>
      <c r="AH84" s="826"/>
      <c r="AI84" s="826"/>
      <c r="AJ84" s="826"/>
      <c r="AK84" s="826"/>
      <c r="AL84" s="826"/>
      <c r="AM84" s="826"/>
      <c r="AN84" s="826"/>
      <c r="AO84" s="826"/>
      <c r="AP84" s="826"/>
      <c r="AQ84" s="826"/>
      <c r="AR84" s="826"/>
      <c r="AS84" s="826"/>
      <c r="AT84" s="826"/>
      <c r="AU84" s="826"/>
      <c r="AV84" s="826"/>
      <c r="AW84" s="826"/>
      <c r="AX84" s="826"/>
      <c r="AY84" s="826"/>
      <c r="AZ84" s="828"/>
      <c r="BA84" s="828"/>
      <c r="BB84" s="828"/>
      <c r="BC84" s="828"/>
      <c r="BD84" s="829"/>
      <c r="BE84" s="232"/>
      <c r="BF84" s="232"/>
      <c r="BG84" s="232"/>
      <c r="BH84" s="232"/>
      <c r="BI84" s="232"/>
      <c r="BJ84" s="232"/>
      <c r="BK84" s="232"/>
      <c r="BL84" s="232"/>
      <c r="BM84" s="232"/>
      <c r="BN84" s="232"/>
      <c r="BO84" s="232"/>
      <c r="BP84" s="232"/>
      <c r="BQ84" s="229">
        <v>78</v>
      </c>
      <c r="BR84" s="234"/>
      <c r="BS84" s="856"/>
      <c r="BT84" s="857"/>
      <c r="BU84" s="857"/>
      <c r="BV84" s="857"/>
      <c r="BW84" s="857"/>
      <c r="BX84" s="857"/>
      <c r="BY84" s="857"/>
      <c r="BZ84" s="857"/>
      <c r="CA84" s="857"/>
      <c r="CB84" s="857"/>
      <c r="CC84" s="857"/>
      <c r="CD84" s="857"/>
      <c r="CE84" s="857"/>
      <c r="CF84" s="857"/>
      <c r="CG84" s="862"/>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56"/>
      <c r="DW84" s="857"/>
      <c r="DX84" s="857"/>
      <c r="DY84" s="857"/>
      <c r="DZ84" s="858"/>
      <c r="EA84" s="221"/>
    </row>
    <row r="85" spans="1:131" ht="26.25" customHeight="1" x14ac:dyDescent="0.15">
      <c r="A85" s="229">
        <v>18</v>
      </c>
      <c r="B85" s="870"/>
      <c r="C85" s="871"/>
      <c r="D85" s="871"/>
      <c r="E85" s="871"/>
      <c r="F85" s="871"/>
      <c r="G85" s="871"/>
      <c r="H85" s="871"/>
      <c r="I85" s="871"/>
      <c r="J85" s="871"/>
      <c r="K85" s="871"/>
      <c r="L85" s="871"/>
      <c r="M85" s="871"/>
      <c r="N85" s="871"/>
      <c r="O85" s="871"/>
      <c r="P85" s="872"/>
      <c r="Q85" s="873"/>
      <c r="R85" s="826"/>
      <c r="S85" s="826"/>
      <c r="T85" s="826"/>
      <c r="U85" s="826"/>
      <c r="V85" s="826"/>
      <c r="W85" s="826"/>
      <c r="X85" s="826"/>
      <c r="Y85" s="826"/>
      <c r="Z85" s="826"/>
      <c r="AA85" s="826"/>
      <c r="AB85" s="826"/>
      <c r="AC85" s="826"/>
      <c r="AD85" s="826"/>
      <c r="AE85" s="826"/>
      <c r="AF85" s="826"/>
      <c r="AG85" s="826"/>
      <c r="AH85" s="826"/>
      <c r="AI85" s="826"/>
      <c r="AJ85" s="826"/>
      <c r="AK85" s="826"/>
      <c r="AL85" s="826"/>
      <c r="AM85" s="826"/>
      <c r="AN85" s="826"/>
      <c r="AO85" s="826"/>
      <c r="AP85" s="826"/>
      <c r="AQ85" s="826"/>
      <c r="AR85" s="826"/>
      <c r="AS85" s="826"/>
      <c r="AT85" s="826"/>
      <c r="AU85" s="826"/>
      <c r="AV85" s="826"/>
      <c r="AW85" s="826"/>
      <c r="AX85" s="826"/>
      <c r="AY85" s="826"/>
      <c r="AZ85" s="828"/>
      <c r="BA85" s="828"/>
      <c r="BB85" s="828"/>
      <c r="BC85" s="828"/>
      <c r="BD85" s="829"/>
      <c r="BE85" s="232"/>
      <c r="BF85" s="232"/>
      <c r="BG85" s="232"/>
      <c r="BH85" s="232"/>
      <c r="BI85" s="232"/>
      <c r="BJ85" s="232"/>
      <c r="BK85" s="232"/>
      <c r="BL85" s="232"/>
      <c r="BM85" s="232"/>
      <c r="BN85" s="232"/>
      <c r="BO85" s="232"/>
      <c r="BP85" s="232"/>
      <c r="BQ85" s="229">
        <v>79</v>
      </c>
      <c r="BR85" s="234"/>
      <c r="BS85" s="856"/>
      <c r="BT85" s="857"/>
      <c r="BU85" s="857"/>
      <c r="BV85" s="857"/>
      <c r="BW85" s="857"/>
      <c r="BX85" s="857"/>
      <c r="BY85" s="857"/>
      <c r="BZ85" s="857"/>
      <c r="CA85" s="857"/>
      <c r="CB85" s="857"/>
      <c r="CC85" s="857"/>
      <c r="CD85" s="857"/>
      <c r="CE85" s="857"/>
      <c r="CF85" s="857"/>
      <c r="CG85" s="862"/>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56"/>
      <c r="DW85" s="857"/>
      <c r="DX85" s="857"/>
      <c r="DY85" s="857"/>
      <c r="DZ85" s="858"/>
      <c r="EA85" s="221"/>
    </row>
    <row r="86" spans="1:131" ht="26.25" customHeight="1" x14ac:dyDescent="0.15">
      <c r="A86" s="229">
        <v>19</v>
      </c>
      <c r="B86" s="870"/>
      <c r="C86" s="871"/>
      <c r="D86" s="871"/>
      <c r="E86" s="871"/>
      <c r="F86" s="871"/>
      <c r="G86" s="871"/>
      <c r="H86" s="871"/>
      <c r="I86" s="871"/>
      <c r="J86" s="871"/>
      <c r="K86" s="871"/>
      <c r="L86" s="871"/>
      <c r="M86" s="871"/>
      <c r="N86" s="871"/>
      <c r="O86" s="871"/>
      <c r="P86" s="872"/>
      <c r="Q86" s="873"/>
      <c r="R86" s="826"/>
      <c r="S86" s="826"/>
      <c r="T86" s="826"/>
      <c r="U86" s="826"/>
      <c r="V86" s="826"/>
      <c r="W86" s="826"/>
      <c r="X86" s="826"/>
      <c r="Y86" s="826"/>
      <c r="Z86" s="826"/>
      <c r="AA86" s="826"/>
      <c r="AB86" s="826"/>
      <c r="AC86" s="826"/>
      <c r="AD86" s="826"/>
      <c r="AE86" s="826"/>
      <c r="AF86" s="826"/>
      <c r="AG86" s="826"/>
      <c r="AH86" s="826"/>
      <c r="AI86" s="826"/>
      <c r="AJ86" s="826"/>
      <c r="AK86" s="826"/>
      <c r="AL86" s="826"/>
      <c r="AM86" s="826"/>
      <c r="AN86" s="826"/>
      <c r="AO86" s="826"/>
      <c r="AP86" s="826"/>
      <c r="AQ86" s="826"/>
      <c r="AR86" s="826"/>
      <c r="AS86" s="826"/>
      <c r="AT86" s="826"/>
      <c r="AU86" s="826"/>
      <c r="AV86" s="826"/>
      <c r="AW86" s="826"/>
      <c r="AX86" s="826"/>
      <c r="AY86" s="826"/>
      <c r="AZ86" s="828"/>
      <c r="BA86" s="828"/>
      <c r="BB86" s="828"/>
      <c r="BC86" s="828"/>
      <c r="BD86" s="829"/>
      <c r="BE86" s="232"/>
      <c r="BF86" s="232"/>
      <c r="BG86" s="232"/>
      <c r="BH86" s="232"/>
      <c r="BI86" s="232"/>
      <c r="BJ86" s="232"/>
      <c r="BK86" s="232"/>
      <c r="BL86" s="232"/>
      <c r="BM86" s="232"/>
      <c r="BN86" s="232"/>
      <c r="BO86" s="232"/>
      <c r="BP86" s="232"/>
      <c r="BQ86" s="229">
        <v>80</v>
      </c>
      <c r="BR86" s="234"/>
      <c r="BS86" s="856"/>
      <c r="BT86" s="857"/>
      <c r="BU86" s="857"/>
      <c r="BV86" s="857"/>
      <c r="BW86" s="857"/>
      <c r="BX86" s="857"/>
      <c r="BY86" s="857"/>
      <c r="BZ86" s="857"/>
      <c r="CA86" s="857"/>
      <c r="CB86" s="857"/>
      <c r="CC86" s="857"/>
      <c r="CD86" s="857"/>
      <c r="CE86" s="857"/>
      <c r="CF86" s="857"/>
      <c r="CG86" s="862"/>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56"/>
      <c r="DW86" s="857"/>
      <c r="DX86" s="857"/>
      <c r="DY86" s="857"/>
      <c r="DZ86" s="858"/>
      <c r="EA86" s="221"/>
    </row>
    <row r="87" spans="1:131" ht="26.25" customHeight="1" x14ac:dyDescent="0.15">
      <c r="A87" s="235">
        <v>20</v>
      </c>
      <c r="B87" s="877"/>
      <c r="C87" s="878"/>
      <c r="D87" s="878"/>
      <c r="E87" s="878"/>
      <c r="F87" s="878"/>
      <c r="G87" s="878"/>
      <c r="H87" s="878"/>
      <c r="I87" s="878"/>
      <c r="J87" s="878"/>
      <c r="K87" s="878"/>
      <c r="L87" s="878"/>
      <c r="M87" s="878"/>
      <c r="N87" s="878"/>
      <c r="O87" s="878"/>
      <c r="P87" s="879"/>
      <c r="Q87" s="880"/>
      <c r="R87" s="881"/>
      <c r="S87" s="881"/>
      <c r="T87" s="881"/>
      <c r="U87" s="881"/>
      <c r="V87" s="881"/>
      <c r="W87" s="881"/>
      <c r="X87" s="881"/>
      <c r="Y87" s="881"/>
      <c r="Z87" s="881"/>
      <c r="AA87" s="881"/>
      <c r="AB87" s="881"/>
      <c r="AC87" s="881"/>
      <c r="AD87" s="881"/>
      <c r="AE87" s="881"/>
      <c r="AF87" s="881"/>
      <c r="AG87" s="881"/>
      <c r="AH87" s="881"/>
      <c r="AI87" s="881"/>
      <c r="AJ87" s="881"/>
      <c r="AK87" s="881"/>
      <c r="AL87" s="881"/>
      <c r="AM87" s="881"/>
      <c r="AN87" s="881"/>
      <c r="AO87" s="881"/>
      <c r="AP87" s="881"/>
      <c r="AQ87" s="881"/>
      <c r="AR87" s="881"/>
      <c r="AS87" s="881"/>
      <c r="AT87" s="881"/>
      <c r="AU87" s="881"/>
      <c r="AV87" s="881"/>
      <c r="AW87" s="881"/>
      <c r="AX87" s="881"/>
      <c r="AY87" s="881"/>
      <c r="AZ87" s="882"/>
      <c r="BA87" s="882"/>
      <c r="BB87" s="882"/>
      <c r="BC87" s="882"/>
      <c r="BD87" s="883"/>
      <c r="BE87" s="232"/>
      <c r="BF87" s="232"/>
      <c r="BG87" s="232"/>
      <c r="BH87" s="232"/>
      <c r="BI87" s="232"/>
      <c r="BJ87" s="232"/>
      <c r="BK87" s="232"/>
      <c r="BL87" s="232"/>
      <c r="BM87" s="232"/>
      <c r="BN87" s="232"/>
      <c r="BO87" s="232"/>
      <c r="BP87" s="232"/>
      <c r="BQ87" s="229">
        <v>81</v>
      </c>
      <c r="BR87" s="234"/>
      <c r="BS87" s="856"/>
      <c r="BT87" s="857"/>
      <c r="BU87" s="857"/>
      <c r="BV87" s="857"/>
      <c r="BW87" s="857"/>
      <c r="BX87" s="857"/>
      <c r="BY87" s="857"/>
      <c r="BZ87" s="857"/>
      <c r="CA87" s="857"/>
      <c r="CB87" s="857"/>
      <c r="CC87" s="857"/>
      <c r="CD87" s="857"/>
      <c r="CE87" s="857"/>
      <c r="CF87" s="857"/>
      <c r="CG87" s="862"/>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56"/>
      <c r="DW87" s="857"/>
      <c r="DX87" s="857"/>
      <c r="DY87" s="857"/>
      <c r="DZ87" s="858"/>
      <c r="EA87" s="221"/>
    </row>
    <row r="88" spans="1:131" ht="26.25" customHeight="1" thickBot="1" x14ac:dyDescent="0.2">
      <c r="A88" s="231" t="s">
        <v>389</v>
      </c>
      <c r="B88" s="785" t="s">
        <v>425</v>
      </c>
      <c r="C88" s="786"/>
      <c r="D88" s="786"/>
      <c r="E88" s="786"/>
      <c r="F88" s="786"/>
      <c r="G88" s="786"/>
      <c r="H88" s="786"/>
      <c r="I88" s="786"/>
      <c r="J88" s="786"/>
      <c r="K88" s="786"/>
      <c r="L88" s="786"/>
      <c r="M88" s="786"/>
      <c r="N88" s="786"/>
      <c r="O88" s="786"/>
      <c r="P88" s="787"/>
      <c r="Q88" s="837"/>
      <c r="R88" s="838"/>
      <c r="S88" s="838"/>
      <c r="T88" s="838"/>
      <c r="U88" s="838"/>
      <c r="V88" s="838"/>
      <c r="W88" s="838"/>
      <c r="X88" s="838"/>
      <c r="Y88" s="838"/>
      <c r="Z88" s="838"/>
      <c r="AA88" s="838"/>
      <c r="AB88" s="838"/>
      <c r="AC88" s="838"/>
      <c r="AD88" s="838"/>
      <c r="AE88" s="838"/>
      <c r="AF88" s="841">
        <v>12447</v>
      </c>
      <c r="AG88" s="841"/>
      <c r="AH88" s="841"/>
      <c r="AI88" s="841"/>
      <c r="AJ88" s="841"/>
      <c r="AK88" s="838"/>
      <c r="AL88" s="838"/>
      <c r="AM88" s="838"/>
      <c r="AN88" s="838"/>
      <c r="AO88" s="838"/>
      <c r="AP88" s="841">
        <v>738</v>
      </c>
      <c r="AQ88" s="841"/>
      <c r="AR88" s="841"/>
      <c r="AS88" s="841"/>
      <c r="AT88" s="841"/>
      <c r="AU88" s="841"/>
      <c r="AV88" s="841"/>
      <c r="AW88" s="841"/>
      <c r="AX88" s="841"/>
      <c r="AY88" s="841"/>
      <c r="AZ88" s="846"/>
      <c r="BA88" s="846"/>
      <c r="BB88" s="846"/>
      <c r="BC88" s="846"/>
      <c r="BD88" s="847"/>
      <c r="BE88" s="232"/>
      <c r="BF88" s="232"/>
      <c r="BG88" s="232"/>
      <c r="BH88" s="232"/>
      <c r="BI88" s="232"/>
      <c r="BJ88" s="232"/>
      <c r="BK88" s="232"/>
      <c r="BL88" s="232"/>
      <c r="BM88" s="232"/>
      <c r="BN88" s="232"/>
      <c r="BO88" s="232"/>
      <c r="BP88" s="232"/>
      <c r="BQ88" s="229">
        <v>82</v>
      </c>
      <c r="BR88" s="234"/>
      <c r="BS88" s="856"/>
      <c r="BT88" s="857"/>
      <c r="BU88" s="857"/>
      <c r="BV88" s="857"/>
      <c r="BW88" s="857"/>
      <c r="BX88" s="857"/>
      <c r="BY88" s="857"/>
      <c r="BZ88" s="857"/>
      <c r="CA88" s="857"/>
      <c r="CB88" s="857"/>
      <c r="CC88" s="857"/>
      <c r="CD88" s="857"/>
      <c r="CE88" s="857"/>
      <c r="CF88" s="857"/>
      <c r="CG88" s="862"/>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56"/>
      <c r="DW88" s="857"/>
      <c r="DX88" s="857"/>
      <c r="DY88" s="857"/>
      <c r="DZ88" s="858"/>
      <c r="EA88" s="221"/>
    </row>
    <row r="89" spans="1:131" ht="26.25" hidden="1" customHeight="1" x14ac:dyDescent="0.15">
      <c r="A89" s="236"/>
      <c r="B89" s="237"/>
      <c r="C89" s="237"/>
      <c r="D89" s="237"/>
      <c r="E89" s="237"/>
      <c r="F89" s="237"/>
      <c r="G89" s="237"/>
      <c r="H89" s="237"/>
      <c r="I89" s="237"/>
      <c r="J89" s="237"/>
      <c r="K89" s="237"/>
      <c r="L89" s="237"/>
      <c r="M89" s="237"/>
      <c r="N89" s="237"/>
      <c r="O89" s="237"/>
      <c r="P89" s="237"/>
      <c r="Q89" s="238"/>
      <c r="R89" s="238"/>
      <c r="S89" s="238"/>
      <c r="T89" s="238"/>
      <c r="U89" s="238"/>
      <c r="V89" s="238"/>
      <c r="W89" s="238"/>
      <c r="X89" s="238"/>
      <c r="Y89" s="238"/>
      <c r="Z89" s="238"/>
      <c r="AA89" s="238"/>
      <c r="AB89" s="238"/>
      <c r="AC89" s="238"/>
      <c r="AD89" s="238"/>
      <c r="AE89" s="238"/>
      <c r="AF89" s="238"/>
      <c r="AG89" s="238"/>
      <c r="AH89" s="238"/>
      <c r="AI89" s="238"/>
      <c r="AJ89" s="238"/>
      <c r="AK89" s="238"/>
      <c r="AL89" s="238"/>
      <c r="AM89" s="238"/>
      <c r="AN89" s="238"/>
      <c r="AO89" s="238"/>
      <c r="AP89" s="238"/>
      <c r="AQ89" s="238"/>
      <c r="AR89" s="238"/>
      <c r="AS89" s="238"/>
      <c r="AT89" s="238"/>
      <c r="AU89" s="238"/>
      <c r="AV89" s="238"/>
      <c r="AW89" s="238"/>
      <c r="AX89" s="238"/>
      <c r="AY89" s="238"/>
      <c r="AZ89" s="239"/>
      <c r="BA89" s="239"/>
      <c r="BB89" s="239"/>
      <c r="BC89" s="239"/>
      <c r="BD89" s="239"/>
      <c r="BE89" s="232"/>
      <c r="BF89" s="232"/>
      <c r="BG89" s="232"/>
      <c r="BH89" s="232"/>
      <c r="BI89" s="232"/>
      <c r="BJ89" s="232"/>
      <c r="BK89" s="232"/>
      <c r="BL89" s="232"/>
      <c r="BM89" s="232"/>
      <c r="BN89" s="232"/>
      <c r="BO89" s="232"/>
      <c r="BP89" s="232"/>
      <c r="BQ89" s="229">
        <v>83</v>
      </c>
      <c r="BR89" s="234"/>
      <c r="BS89" s="856"/>
      <c r="BT89" s="857"/>
      <c r="BU89" s="857"/>
      <c r="BV89" s="857"/>
      <c r="BW89" s="857"/>
      <c r="BX89" s="857"/>
      <c r="BY89" s="857"/>
      <c r="BZ89" s="857"/>
      <c r="CA89" s="857"/>
      <c r="CB89" s="857"/>
      <c r="CC89" s="857"/>
      <c r="CD89" s="857"/>
      <c r="CE89" s="857"/>
      <c r="CF89" s="857"/>
      <c r="CG89" s="862"/>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56"/>
      <c r="DW89" s="857"/>
      <c r="DX89" s="857"/>
      <c r="DY89" s="857"/>
      <c r="DZ89" s="858"/>
      <c r="EA89" s="221"/>
    </row>
    <row r="90" spans="1:131" ht="26.25" hidden="1" customHeight="1" x14ac:dyDescent="0.15">
      <c r="A90" s="236"/>
      <c r="B90" s="237"/>
      <c r="C90" s="237"/>
      <c r="D90" s="237"/>
      <c r="E90" s="237"/>
      <c r="F90" s="237"/>
      <c r="G90" s="237"/>
      <c r="H90" s="237"/>
      <c r="I90" s="237"/>
      <c r="J90" s="237"/>
      <c r="K90" s="237"/>
      <c r="L90" s="237"/>
      <c r="M90" s="237"/>
      <c r="N90" s="237"/>
      <c r="O90" s="237"/>
      <c r="P90" s="237"/>
      <c r="Q90" s="238"/>
      <c r="R90" s="238"/>
      <c r="S90" s="238"/>
      <c r="T90" s="238"/>
      <c r="U90" s="238"/>
      <c r="V90" s="238"/>
      <c r="W90" s="238"/>
      <c r="X90" s="238"/>
      <c r="Y90" s="238"/>
      <c r="Z90" s="238"/>
      <c r="AA90" s="238"/>
      <c r="AB90" s="238"/>
      <c r="AC90" s="238"/>
      <c r="AD90" s="238"/>
      <c r="AE90" s="238"/>
      <c r="AF90" s="238"/>
      <c r="AG90" s="238"/>
      <c r="AH90" s="238"/>
      <c r="AI90" s="238"/>
      <c r="AJ90" s="238"/>
      <c r="AK90" s="238"/>
      <c r="AL90" s="238"/>
      <c r="AM90" s="238"/>
      <c r="AN90" s="238"/>
      <c r="AO90" s="238"/>
      <c r="AP90" s="238"/>
      <c r="AQ90" s="238"/>
      <c r="AR90" s="238"/>
      <c r="AS90" s="238"/>
      <c r="AT90" s="238"/>
      <c r="AU90" s="238"/>
      <c r="AV90" s="238"/>
      <c r="AW90" s="238"/>
      <c r="AX90" s="238"/>
      <c r="AY90" s="238"/>
      <c r="AZ90" s="239"/>
      <c r="BA90" s="239"/>
      <c r="BB90" s="239"/>
      <c r="BC90" s="239"/>
      <c r="BD90" s="239"/>
      <c r="BE90" s="232"/>
      <c r="BF90" s="232"/>
      <c r="BG90" s="232"/>
      <c r="BH90" s="232"/>
      <c r="BI90" s="232"/>
      <c r="BJ90" s="232"/>
      <c r="BK90" s="232"/>
      <c r="BL90" s="232"/>
      <c r="BM90" s="232"/>
      <c r="BN90" s="232"/>
      <c r="BO90" s="232"/>
      <c r="BP90" s="232"/>
      <c r="BQ90" s="229">
        <v>84</v>
      </c>
      <c r="BR90" s="234"/>
      <c r="BS90" s="856"/>
      <c r="BT90" s="857"/>
      <c r="BU90" s="857"/>
      <c r="BV90" s="857"/>
      <c r="BW90" s="857"/>
      <c r="BX90" s="857"/>
      <c r="BY90" s="857"/>
      <c r="BZ90" s="857"/>
      <c r="CA90" s="857"/>
      <c r="CB90" s="857"/>
      <c r="CC90" s="857"/>
      <c r="CD90" s="857"/>
      <c r="CE90" s="857"/>
      <c r="CF90" s="857"/>
      <c r="CG90" s="862"/>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56"/>
      <c r="DW90" s="857"/>
      <c r="DX90" s="857"/>
      <c r="DY90" s="857"/>
      <c r="DZ90" s="858"/>
      <c r="EA90" s="221"/>
    </row>
    <row r="91" spans="1:131" ht="26.25" hidden="1" customHeight="1" x14ac:dyDescent="0.15">
      <c r="A91" s="236"/>
      <c r="B91" s="237"/>
      <c r="C91" s="237"/>
      <c r="D91" s="237"/>
      <c r="E91" s="237"/>
      <c r="F91" s="237"/>
      <c r="G91" s="237"/>
      <c r="H91" s="237"/>
      <c r="I91" s="237"/>
      <c r="J91" s="237"/>
      <c r="K91" s="237"/>
      <c r="L91" s="237"/>
      <c r="M91" s="237"/>
      <c r="N91" s="237"/>
      <c r="O91" s="237"/>
      <c r="P91" s="237"/>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9"/>
      <c r="BA91" s="239"/>
      <c r="BB91" s="239"/>
      <c r="BC91" s="239"/>
      <c r="BD91" s="239"/>
      <c r="BE91" s="232"/>
      <c r="BF91" s="232"/>
      <c r="BG91" s="232"/>
      <c r="BH91" s="232"/>
      <c r="BI91" s="232"/>
      <c r="BJ91" s="232"/>
      <c r="BK91" s="232"/>
      <c r="BL91" s="232"/>
      <c r="BM91" s="232"/>
      <c r="BN91" s="232"/>
      <c r="BO91" s="232"/>
      <c r="BP91" s="232"/>
      <c r="BQ91" s="229">
        <v>85</v>
      </c>
      <c r="BR91" s="234"/>
      <c r="BS91" s="856"/>
      <c r="BT91" s="857"/>
      <c r="BU91" s="857"/>
      <c r="BV91" s="857"/>
      <c r="BW91" s="857"/>
      <c r="BX91" s="857"/>
      <c r="BY91" s="857"/>
      <c r="BZ91" s="857"/>
      <c r="CA91" s="857"/>
      <c r="CB91" s="857"/>
      <c r="CC91" s="857"/>
      <c r="CD91" s="857"/>
      <c r="CE91" s="857"/>
      <c r="CF91" s="857"/>
      <c r="CG91" s="862"/>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56"/>
      <c r="DW91" s="857"/>
      <c r="DX91" s="857"/>
      <c r="DY91" s="857"/>
      <c r="DZ91" s="858"/>
      <c r="EA91" s="221"/>
    </row>
    <row r="92" spans="1:131" ht="26.25" hidden="1" customHeight="1" x14ac:dyDescent="0.15">
      <c r="A92" s="236"/>
      <c r="B92" s="237"/>
      <c r="C92" s="237"/>
      <c r="D92" s="237"/>
      <c r="E92" s="237"/>
      <c r="F92" s="237"/>
      <c r="G92" s="237"/>
      <c r="H92" s="237"/>
      <c r="I92" s="237"/>
      <c r="J92" s="237"/>
      <c r="K92" s="237"/>
      <c r="L92" s="237"/>
      <c r="M92" s="237"/>
      <c r="N92" s="237"/>
      <c r="O92" s="237"/>
      <c r="P92" s="237"/>
      <c r="Q92" s="238"/>
      <c r="R92" s="238"/>
      <c r="S92" s="238"/>
      <c r="T92" s="238"/>
      <c r="U92" s="238"/>
      <c r="V92" s="238"/>
      <c r="W92" s="238"/>
      <c r="X92" s="238"/>
      <c r="Y92" s="238"/>
      <c r="Z92" s="238"/>
      <c r="AA92" s="238"/>
      <c r="AB92" s="238"/>
      <c r="AC92" s="238"/>
      <c r="AD92" s="238"/>
      <c r="AE92" s="238"/>
      <c r="AF92" s="238"/>
      <c r="AG92" s="238"/>
      <c r="AH92" s="238"/>
      <c r="AI92" s="238"/>
      <c r="AJ92" s="238"/>
      <c r="AK92" s="238"/>
      <c r="AL92" s="238"/>
      <c r="AM92" s="238"/>
      <c r="AN92" s="238"/>
      <c r="AO92" s="238"/>
      <c r="AP92" s="238"/>
      <c r="AQ92" s="238"/>
      <c r="AR92" s="238"/>
      <c r="AS92" s="238"/>
      <c r="AT92" s="238"/>
      <c r="AU92" s="238"/>
      <c r="AV92" s="238"/>
      <c r="AW92" s="238"/>
      <c r="AX92" s="238"/>
      <c r="AY92" s="238"/>
      <c r="AZ92" s="239"/>
      <c r="BA92" s="239"/>
      <c r="BB92" s="239"/>
      <c r="BC92" s="239"/>
      <c r="BD92" s="239"/>
      <c r="BE92" s="232"/>
      <c r="BF92" s="232"/>
      <c r="BG92" s="232"/>
      <c r="BH92" s="232"/>
      <c r="BI92" s="232"/>
      <c r="BJ92" s="232"/>
      <c r="BK92" s="232"/>
      <c r="BL92" s="232"/>
      <c r="BM92" s="232"/>
      <c r="BN92" s="232"/>
      <c r="BO92" s="232"/>
      <c r="BP92" s="232"/>
      <c r="BQ92" s="229">
        <v>86</v>
      </c>
      <c r="BR92" s="234"/>
      <c r="BS92" s="856"/>
      <c r="BT92" s="857"/>
      <c r="BU92" s="857"/>
      <c r="BV92" s="857"/>
      <c r="BW92" s="857"/>
      <c r="BX92" s="857"/>
      <c r="BY92" s="857"/>
      <c r="BZ92" s="857"/>
      <c r="CA92" s="857"/>
      <c r="CB92" s="857"/>
      <c r="CC92" s="857"/>
      <c r="CD92" s="857"/>
      <c r="CE92" s="857"/>
      <c r="CF92" s="857"/>
      <c r="CG92" s="862"/>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56"/>
      <c r="DW92" s="857"/>
      <c r="DX92" s="857"/>
      <c r="DY92" s="857"/>
      <c r="DZ92" s="858"/>
      <c r="EA92" s="221"/>
    </row>
    <row r="93" spans="1:131" ht="26.25" hidden="1" customHeight="1" x14ac:dyDescent="0.15">
      <c r="A93" s="236"/>
      <c r="B93" s="237"/>
      <c r="C93" s="237"/>
      <c r="D93" s="237"/>
      <c r="E93" s="237"/>
      <c r="F93" s="237"/>
      <c r="G93" s="237"/>
      <c r="H93" s="237"/>
      <c r="I93" s="237"/>
      <c r="J93" s="237"/>
      <c r="K93" s="237"/>
      <c r="L93" s="237"/>
      <c r="M93" s="237"/>
      <c r="N93" s="237"/>
      <c r="O93" s="237"/>
      <c r="P93" s="237"/>
      <c r="Q93" s="238"/>
      <c r="R93" s="238"/>
      <c r="S93" s="238"/>
      <c r="T93" s="238"/>
      <c r="U93" s="238"/>
      <c r="V93" s="238"/>
      <c r="W93" s="238"/>
      <c r="X93" s="238"/>
      <c r="Y93" s="238"/>
      <c r="Z93" s="238"/>
      <c r="AA93" s="238"/>
      <c r="AB93" s="238"/>
      <c r="AC93" s="238"/>
      <c r="AD93" s="238"/>
      <c r="AE93" s="238"/>
      <c r="AF93" s="238"/>
      <c r="AG93" s="238"/>
      <c r="AH93" s="238"/>
      <c r="AI93" s="238"/>
      <c r="AJ93" s="238"/>
      <c r="AK93" s="238"/>
      <c r="AL93" s="238"/>
      <c r="AM93" s="238"/>
      <c r="AN93" s="238"/>
      <c r="AO93" s="238"/>
      <c r="AP93" s="238"/>
      <c r="AQ93" s="238"/>
      <c r="AR93" s="238"/>
      <c r="AS93" s="238"/>
      <c r="AT93" s="238"/>
      <c r="AU93" s="238"/>
      <c r="AV93" s="238"/>
      <c r="AW93" s="238"/>
      <c r="AX93" s="238"/>
      <c r="AY93" s="238"/>
      <c r="AZ93" s="239"/>
      <c r="BA93" s="239"/>
      <c r="BB93" s="239"/>
      <c r="BC93" s="239"/>
      <c r="BD93" s="239"/>
      <c r="BE93" s="232"/>
      <c r="BF93" s="232"/>
      <c r="BG93" s="232"/>
      <c r="BH93" s="232"/>
      <c r="BI93" s="232"/>
      <c r="BJ93" s="232"/>
      <c r="BK93" s="232"/>
      <c r="BL93" s="232"/>
      <c r="BM93" s="232"/>
      <c r="BN93" s="232"/>
      <c r="BO93" s="232"/>
      <c r="BP93" s="232"/>
      <c r="BQ93" s="229">
        <v>87</v>
      </c>
      <c r="BR93" s="234"/>
      <c r="BS93" s="856"/>
      <c r="BT93" s="857"/>
      <c r="BU93" s="857"/>
      <c r="BV93" s="857"/>
      <c r="BW93" s="857"/>
      <c r="BX93" s="857"/>
      <c r="BY93" s="857"/>
      <c r="BZ93" s="857"/>
      <c r="CA93" s="857"/>
      <c r="CB93" s="857"/>
      <c r="CC93" s="857"/>
      <c r="CD93" s="857"/>
      <c r="CE93" s="857"/>
      <c r="CF93" s="857"/>
      <c r="CG93" s="862"/>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56"/>
      <c r="DW93" s="857"/>
      <c r="DX93" s="857"/>
      <c r="DY93" s="857"/>
      <c r="DZ93" s="858"/>
      <c r="EA93" s="221"/>
    </row>
    <row r="94" spans="1:131" ht="26.25" hidden="1" customHeight="1" x14ac:dyDescent="0.15">
      <c r="A94" s="236"/>
      <c r="B94" s="237"/>
      <c r="C94" s="237"/>
      <c r="D94" s="237"/>
      <c r="E94" s="237"/>
      <c r="F94" s="237"/>
      <c r="G94" s="237"/>
      <c r="H94" s="237"/>
      <c r="I94" s="237"/>
      <c r="J94" s="237"/>
      <c r="K94" s="237"/>
      <c r="L94" s="237"/>
      <c r="M94" s="237"/>
      <c r="N94" s="237"/>
      <c r="O94" s="237"/>
      <c r="P94" s="237"/>
      <c r="Q94" s="238"/>
      <c r="R94" s="238"/>
      <c r="S94" s="238"/>
      <c r="T94" s="238"/>
      <c r="U94" s="238"/>
      <c r="V94" s="238"/>
      <c r="W94" s="238"/>
      <c r="X94" s="238"/>
      <c r="Y94" s="238"/>
      <c r="Z94" s="238"/>
      <c r="AA94" s="238"/>
      <c r="AB94" s="238"/>
      <c r="AC94" s="238"/>
      <c r="AD94" s="238"/>
      <c r="AE94" s="238"/>
      <c r="AF94" s="238"/>
      <c r="AG94" s="238"/>
      <c r="AH94" s="238"/>
      <c r="AI94" s="238"/>
      <c r="AJ94" s="238"/>
      <c r="AK94" s="238"/>
      <c r="AL94" s="238"/>
      <c r="AM94" s="238"/>
      <c r="AN94" s="238"/>
      <c r="AO94" s="238"/>
      <c r="AP94" s="238"/>
      <c r="AQ94" s="238"/>
      <c r="AR94" s="238"/>
      <c r="AS94" s="238"/>
      <c r="AT94" s="238"/>
      <c r="AU94" s="238"/>
      <c r="AV94" s="238"/>
      <c r="AW94" s="238"/>
      <c r="AX94" s="238"/>
      <c r="AY94" s="238"/>
      <c r="AZ94" s="239"/>
      <c r="BA94" s="239"/>
      <c r="BB94" s="239"/>
      <c r="BC94" s="239"/>
      <c r="BD94" s="239"/>
      <c r="BE94" s="232"/>
      <c r="BF94" s="232"/>
      <c r="BG94" s="232"/>
      <c r="BH94" s="232"/>
      <c r="BI94" s="232"/>
      <c r="BJ94" s="232"/>
      <c r="BK94" s="232"/>
      <c r="BL94" s="232"/>
      <c r="BM94" s="232"/>
      <c r="BN94" s="232"/>
      <c r="BO94" s="232"/>
      <c r="BP94" s="232"/>
      <c r="BQ94" s="229">
        <v>88</v>
      </c>
      <c r="BR94" s="234"/>
      <c r="BS94" s="856"/>
      <c r="BT94" s="857"/>
      <c r="BU94" s="857"/>
      <c r="BV94" s="857"/>
      <c r="BW94" s="857"/>
      <c r="BX94" s="857"/>
      <c r="BY94" s="857"/>
      <c r="BZ94" s="857"/>
      <c r="CA94" s="857"/>
      <c r="CB94" s="857"/>
      <c r="CC94" s="857"/>
      <c r="CD94" s="857"/>
      <c r="CE94" s="857"/>
      <c r="CF94" s="857"/>
      <c r="CG94" s="862"/>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56"/>
      <c r="DW94" s="857"/>
      <c r="DX94" s="857"/>
      <c r="DY94" s="857"/>
      <c r="DZ94" s="858"/>
      <c r="EA94" s="221"/>
    </row>
    <row r="95" spans="1:131" ht="26.25" hidden="1" customHeight="1" x14ac:dyDescent="0.15">
      <c r="A95" s="236"/>
      <c r="B95" s="237"/>
      <c r="C95" s="237"/>
      <c r="D95" s="237"/>
      <c r="E95" s="237"/>
      <c r="F95" s="237"/>
      <c r="G95" s="237"/>
      <c r="H95" s="237"/>
      <c r="I95" s="237"/>
      <c r="J95" s="237"/>
      <c r="K95" s="237"/>
      <c r="L95" s="237"/>
      <c r="M95" s="237"/>
      <c r="N95" s="237"/>
      <c r="O95" s="237"/>
      <c r="P95" s="237"/>
      <c r="Q95" s="238"/>
      <c r="R95" s="238"/>
      <c r="S95" s="238"/>
      <c r="T95" s="238"/>
      <c r="U95" s="238"/>
      <c r="V95" s="238"/>
      <c r="W95" s="238"/>
      <c r="X95" s="238"/>
      <c r="Y95" s="238"/>
      <c r="Z95" s="238"/>
      <c r="AA95" s="238"/>
      <c r="AB95" s="238"/>
      <c r="AC95" s="238"/>
      <c r="AD95" s="238"/>
      <c r="AE95" s="238"/>
      <c r="AF95" s="238"/>
      <c r="AG95" s="238"/>
      <c r="AH95" s="238"/>
      <c r="AI95" s="238"/>
      <c r="AJ95" s="238"/>
      <c r="AK95" s="238"/>
      <c r="AL95" s="238"/>
      <c r="AM95" s="238"/>
      <c r="AN95" s="238"/>
      <c r="AO95" s="238"/>
      <c r="AP95" s="238"/>
      <c r="AQ95" s="238"/>
      <c r="AR95" s="238"/>
      <c r="AS95" s="238"/>
      <c r="AT95" s="238"/>
      <c r="AU95" s="238"/>
      <c r="AV95" s="238"/>
      <c r="AW95" s="238"/>
      <c r="AX95" s="238"/>
      <c r="AY95" s="238"/>
      <c r="AZ95" s="239"/>
      <c r="BA95" s="239"/>
      <c r="BB95" s="239"/>
      <c r="BC95" s="239"/>
      <c r="BD95" s="239"/>
      <c r="BE95" s="232"/>
      <c r="BF95" s="232"/>
      <c r="BG95" s="232"/>
      <c r="BH95" s="232"/>
      <c r="BI95" s="232"/>
      <c r="BJ95" s="232"/>
      <c r="BK95" s="232"/>
      <c r="BL95" s="232"/>
      <c r="BM95" s="232"/>
      <c r="BN95" s="232"/>
      <c r="BO95" s="232"/>
      <c r="BP95" s="232"/>
      <c r="BQ95" s="229">
        <v>89</v>
      </c>
      <c r="BR95" s="234"/>
      <c r="BS95" s="856"/>
      <c r="BT95" s="857"/>
      <c r="BU95" s="857"/>
      <c r="BV95" s="857"/>
      <c r="BW95" s="857"/>
      <c r="BX95" s="857"/>
      <c r="BY95" s="857"/>
      <c r="BZ95" s="857"/>
      <c r="CA95" s="857"/>
      <c r="CB95" s="857"/>
      <c r="CC95" s="857"/>
      <c r="CD95" s="857"/>
      <c r="CE95" s="857"/>
      <c r="CF95" s="857"/>
      <c r="CG95" s="862"/>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56"/>
      <c r="DW95" s="857"/>
      <c r="DX95" s="857"/>
      <c r="DY95" s="857"/>
      <c r="DZ95" s="858"/>
      <c r="EA95" s="221"/>
    </row>
    <row r="96" spans="1:131" ht="26.25" hidden="1" customHeight="1" x14ac:dyDescent="0.15">
      <c r="A96" s="236"/>
      <c r="B96" s="237"/>
      <c r="C96" s="237"/>
      <c r="D96" s="237"/>
      <c r="E96" s="237"/>
      <c r="F96" s="237"/>
      <c r="G96" s="237"/>
      <c r="H96" s="237"/>
      <c r="I96" s="237"/>
      <c r="J96" s="237"/>
      <c r="K96" s="237"/>
      <c r="L96" s="237"/>
      <c r="M96" s="237"/>
      <c r="N96" s="237"/>
      <c r="O96" s="237"/>
      <c r="P96" s="237"/>
      <c r="Q96" s="238"/>
      <c r="R96" s="238"/>
      <c r="S96" s="238"/>
      <c r="T96" s="238"/>
      <c r="U96" s="238"/>
      <c r="V96" s="238"/>
      <c r="W96" s="238"/>
      <c r="X96" s="238"/>
      <c r="Y96" s="238"/>
      <c r="Z96" s="238"/>
      <c r="AA96" s="238"/>
      <c r="AB96" s="238"/>
      <c r="AC96" s="238"/>
      <c r="AD96" s="238"/>
      <c r="AE96" s="238"/>
      <c r="AF96" s="238"/>
      <c r="AG96" s="238"/>
      <c r="AH96" s="238"/>
      <c r="AI96" s="238"/>
      <c r="AJ96" s="238"/>
      <c r="AK96" s="238"/>
      <c r="AL96" s="238"/>
      <c r="AM96" s="238"/>
      <c r="AN96" s="238"/>
      <c r="AO96" s="238"/>
      <c r="AP96" s="238"/>
      <c r="AQ96" s="238"/>
      <c r="AR96" s="238"/>
      <c r="AS96" s="238"/>
      <c r="AT96" s="238"/>
      <c r="AU96" s="238"/>
      <c r="AV96" s="238"/>
      <c r="AW96" s="238"/>
      <c r="AX96" s="238"/>
      <c r="AY96" s="238"/>
      <c r="AZ96" s="239"/>
      <c r="BA96" s="239"/>
      <c r="BB96" s="239"/>
      <c r="BC96" s="239"/>
      <c r="BD96" s="239"/>
      <c r="BE96" s="232"/>
      <c r="BF96" s="232"/>
      <c r="BG96" s="232"/>
      <c r="BH96" s="232"/>
      <c r="BI96" s="232"/>
      <c r="BJ96" s="232"/>
      <c r="BK96" s="232"/>
      <c r="BL96" s="232"/>
      <c r="BM96" s="232"/>
      <c r="BN96" s="232"/>
      <c r="BO96" s="232"/>
      <c r="BP96" s="232"/>
      <c r="BQ96" s="229">
        <v>90</v>
      </c>
      <c r="BR96" s="234"/>
      <c r="BS96" s="856"/>
      <c r="BT96" s="857"/>
      <c r="BU96" s="857"/>
      <c r="BV96" s="857"/>
      <c r="BW96" s="857"/>
      <c r="BX96" s="857"/>
      <c r="BY96" s="857"/>
      <c r="BZ96" s="857"/>
      <c r="CA96" s="857"/>
      <c r="CB96" s="857"/>
      <c r="CC96" s="857"/>
      <c r="CD96" s="857"/>
      <c r="CE96" s="857"/>
      <c r="CF96" s="857"/>
      <c r="CG96" s="862"/>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56"/>
      <c r="DW96" s="857"/>
      <c r="DX96" s="857"/>
      <c r="DY96" s="857"/>
      <c r="DZ96" s="858"/>
      <c r="EA96" s="221"/>
    </row>
    <row r="97" spans="1:131" ht="26.25" hidden="1" customHeight="1" x14ac:dyDescent="0.15">
      <c r="A97" s="236"/>
      <c r="B97" s="237"/>
      <c r="C97" s="237"/>
      <c r="D97" s="237"/>
      <c r="E97" s="237"/>
      <c r="F97" s="237"/>
      <c r="G97" s="237"/>
      <c r="H97" s="237"/>
      <c r="I97" s="237"/>
      <c r="J97" s="237"/>
      <c r="K97" s="237"/>
      <c r="L97" s="237"/>
      <c r="M97" s="237"/>
      <c r="N97" s="237"/>
      <c r="O97" s="237"/>
      <c r="P97" s="237"/>
      <c r="Q97" s="238"/>
      <c r="R97" s="238"/>
      <c r="S97" s="238"/>
      <c r="T97" s="238"/>
      <c r="U97" s="238"/>
      <c r="V97" s="238"/>
      <c r="W97" s="238"/>
      <c r="X97" s="238"/>
      <c r="Y97" s="238"/>
      <c r="Z97" s="238"/>
      <c r="AA97" s="238"/>
      <c r="AB97" s="238"/>
      <c r="AC97" s="238"/>
      <c r="AD97" s="238"/>
      <c r="AE97" s="238"/>
      <c r="AF97" s="238"/>
      <c r="AG97" s="238"/>
      <c r="AH97" s="238"/>
      <c r="AI97" s="238"/>
      <c r="AJ97" s="238"/>
      <c r="AK97" s="238"/>
      <c r="AL97" s="238"/>
      <c r="AM97" s="238"/>
      <c r="AN97" s="238"/>
      <c r="AO97" s="238"/>
      <c r="AP97" s="238"/>
      <c r="AQ97" s="238"/>
      <c r="AR97" s="238"/>
      <c r="AS97" s="238"/>
      <c r="AT97" s="238"/>
      <c r="AU97" s="238"/>
      <c r="AV97" s="238"/>
      <c r="AW97" s="238"/>
      <c r="AX97" s="238"/>
      <c r="AY97" s="238"/>
      <c r="AZ97" s="239"/>
      <c r="BA97" s="239"/>
      <c r="BB97" s="239"/>
      <c r="BC97" s="239"/>
      <c r="BD97" s="239"/>
      <c r="BE97" s="232"/>
      <c r="BF97" s="232"/>
      <c r="BG97" s="232"/>
      <c r="BH97" s="232"/>
      <c r="BI97" s="232"/>
      <c r="BJ97" s="232"/>
      <c r="BK97" s="232"/>
      <c r="BL97" s="232"/>
      <c r="BM97" s="232"/>
      <c r="BN97" s="232"/>
      <c r="BO97" s="232"/>
      <c r="BP97" s="232"/>
      <c r="BQ97" s="229">
        <v>91</v>
      </c>
      <c r="BR97" s="234"/>
      <c r="BS97" s="856"/>
      <c r="BT97" s="857"/>
      <c r="BU97" s="857"/>
      <c r="BV97" s="857"/>
      <c r="BW97" s="857"/>
      <c r="BX97" s="857"/>
      <c r="BY97" s="857"/>
      <c r="BZ97" s="857"/>
      <c r="CA97" s="857"/>
      <c r="CB97" s="857"/>
      <c r="CC97" s="857"/>
      <c r="CD97" s="857"/>
      <c r="CE97" s="857"/>
      <c r="CF97" s="857"/>
      <c r="CG97" s="862"/>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56"/>
      <c r="DW97" s="857"/>
      <c r="DX97" s="857"/>
      <c r="DY97" s="857"/>
      <c r="DZ97" s="858"/>
      <c r="EA97" s="221"/>
    </row>
    <row r="98" spans="1:131" ht="26.25" hidden="1" customHeight="1" x14ac:dyDescent="0.15">
      <c r="A98" s="236"/>
      <c r="B98" s="237"/>
      <c r="C98" s="237"/>
      <c r="D98" s="237"/>
      <c r="E98" s="237"/>
      <c r="F98" s="237"/>
      <c r="G98" s="237"/>
      <c r="H98" s="237"/>
      <c r="I98" s="237"/>
      <c r="J98" s="237"/>
      <c r="K98" s="237"/>
      <c r="L98" s="237"/>
      <c r="M98" s="237"/>
      <c r="N98" s="237"/>
      <c r="O98" s="237"/>
      <c r="P98" s="237"/>
      <c r="Q98" s="238"/>
      <c r="R98" s="238"/>
      <c r="S98" s="238"/>
      <c r="T98" s="238"/>
      <c r="U98" s="238"/>
      <c r="V98" s="238"/>
      <c r="W98" s="238"/>
      <c r="X98" s="238"/>
      <c r="Y98" s="238"/>
      <c r="Z98" s="238"/>
      <c r="AA98" s="238"/>
      <c r="AB98" s="238"/>
      <c r="AC98" s="238"/>
      <c r="AD98" s="238"/>
      <c r="AE98" s="238"/>
      <c r="AF98" s="238"/>
      <c r="AG98" s="238"/>
      <c r="AH98" s="238"/>
      <c r="AI98" s="238"/>
      <c r="AJ98" s="238"/>
      <c r="AK98" s="238"/>
      <c r="AL98" s="238"/>
      <c r="AM98" s="238"/>
      <c r="AN98" s="238"/>
      <c r="AO98" s="238"/>
      <c r="AP98" s="238"/>
      <c r="AQ98" s="238"/>
      <c r="AR98" s="238"/>
      <c r="AS98" s="238"/>
      <c r="AT98" s="238"/>
      <c r="AU98" s="238"/>
      <c r="AV98" s="238"/>
      <c r="AW98" s="238"/>
      <c r="AX98" s="238"/>
      <c r="AY98" s="238"/>
      <c r="AZ98" s="239"/>
      <c r="BA98" s="239"/>
      <c r="BB98" s="239"/>
      <c r="BC98" s="239"/>
      <c r="BD98" s="239"/>
      <c r="BE98" s="232"/>
      <c r="BF98" s="232"/>
      <c r="BG98" s="232"/>
      <c r="BH98" s="232"/>
      <c r="BI98" s="232"/>
      <c r="BJ98" s="232"/>
      <c r="BK98" s="232"/>
      <c r="BL98" s="232"/>
      <c r="BM98" s="232"/>
      <c r="BN98" s="232"/>
      <c r="BO98" s="232"/>
      <c r="BP98" s="232"/>
      <c r="BQ98" s="229">
        <v>92</v>
      </c>
      <c r="BR98" s="234"/>
      <c r="BS98" s="856"/>
      <c r="BT98" s="857"/>
      <c r="BU98" s="857"/>
      <c r="BV98" s="857"/>
      <c r="BW98" s="857"/>
      <c r="BX98" s="857"/>
      <c r="BY98" s="857"/>
      <c r="BZ98" s="857"/>
      <c r="CA98" s="857"/>
      <c r="CB98" s="857"/>
      <c r="CC98" s="857"/>
      <c r="CD98" s="857"/>
      <c r="CE98" s="857"/>
      <c r="CF98" s="857"/>
      <c r="CG98" s="862"/>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56"/>
      <c r="DW98" s="857"/>
      <c r="DX98" s="857"/>
      <c r="DY98" s="857"/>
      <c r="DZ98" s="858"/>
      <c r="EA98" s="221"/>
    </row>
    <row r="99" spans="1:131" ht="26.25" hidden="1" customHeight="1" x14ac:dyDescent="0.15">
      <c r="A99" s="236"/>
      <c r="B99" s="237"/>
      <c r="C99" s="237"/>
      <c r="D99" s="237"/>
      <c r="E99" s="237"/>
      <c r="F99" s="237"/>
      <c r="G99" s="237"/>
      <c r="H99" s="237"/>
      <c r="I99" s="237"/>
      <c r="J99" s="237"/>
      <c r="K99" s="237"/>
      <c r="L99" s="237"/>
      <c r="M99" s="237"/>
      <c r="N99" s="237"/>
      <c r="O99" s="237"/>
      <c r="P99" s="237"/>
      <c r="Q99" s="238"/>
      <c r="R99" s="238"/>
      <c r="S99" s="238"/>
      <c r="T99" s="238"/>
      <c r="U99" s="238"/>
      <c r="V99" s="238"/>
      <c r="W99" s="238"/>
      <c r="X99" s="238"/>
      <c r="Y99" s="238"/>
      <c r="Z99" s="238"/>
      <c r="AA99" s="238"/>
      <c r="AB99" s="238"/>
      <c r="AC99" s="238"/>
      <c r="AD99" s="238"/>
      <c r="AE99" s="238"/>
      <c r="AF99" s="238"/>
      <c r="AG99" s="238"/>
      <c r="AH99" s="238"/>
      <c r="AI99" s="238"/>
      <c r="AJ99" s="238"/>
      <c r="AK99" s="238"/>
      <c r="AL99" s="238"/>
      <c r="AM99" s="238"/>
      <c r="AN99" s="238"/>
      <c r="AO99" s="238"/>
      <c r="AP99" s="238"/>
      <c r="AQ99" s="238"/>
      <c r="AR99" s="238"/>
      <c r="AS99" s="238"/>
      <c r="AT99" s="238"/>
      <c r="AU99" s="238"/>
      <c r="AV99" s="238"/>
      <c r="AW99" s="238"/>
      <c r="AX99" s="238"/>
      <c r="AY99" s="238"/>
      <c r="AZ99" s="239"/>
      <c r="BA99" s="239"/>
      <c r="BB99" s="239"/>
      <c r="BC99" s="239"/>
      <c r="BD99" s="239"/>
      <c r="BE99" s="232"/>
      <c r="BF99" s="232"/>
      <c r="BG99" s="232"/>
      <c r="BH99" s="232"/>
      <c r="BI99" s="232"/>
      <c r="BJ99" s="232"/>
      <c r="BK99" s="232"/>
      <c r="BL99" s="232"/>
      <c r="BM99" s="232"/>
      <c r="BN99" s="232"/>
      <c r="BO99" s="232"/>
      <c r="BP99" s="232"/>
      <c r="BQ99" s="229">
        <v>93</v>
      </c>
      <c r="BR99" s="234"/>
      <c r="BS99" s="856"/>
      <c r="BT99" s="857"/>
      <c r="BU99" s="857"/>
      <c r="BV99" s="857"/>
      <c r="BW99" s="857"/>
      <c r="BX99" s="857"/>
      <c r="BY99" s="857"/>
      <c r="BZ99" s="857"/>
      <c r="CA99" s="857"/>
      <c r="CB99" s="857"/>
      <c r="CC99" s="857"/>
      <c r="CD99" s="857"/>
      <c r="CE99" s="857"/>
      <c r="CF99" s="857"/>
      <c r="CG99" s="862"/>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56"/>
      <c r="DW99" s="857"/>
      <c r="DX99" s="857"/>
      <c r="DY99" s="857"/>
      <c r="DZ99" s="858"/>
      <c r="EA99" s="221"/>
    </row>
    <row r="100" spans="1:131" ht="26.25" hidden="1" customHeight="1" x14ac:dyDescent="0.15">
      <c r="A100" s="236"/>
      <c r="B100" s="237"/>
      <c r="C100" s="237"/>
      <c r="D100" s="237"/>
      <c r="E100" s="237"/>
      <c r="F100" s="237"/>
      <c r="G100" s="237"/>
      <c r="H100" s="237"/>
      <c r="I100" s="237"/>
      <c r="J100" s="237"/>
      <c r="K100" s="237"/>
      <c r="L100" s="237"/>
      <c r="M100" s="237"/>
      <c r="N100" s="237"/>
      <c r="O100" s="237"/>
      <c r="P100" s="237"/>
      <c r="Q100" s="238"/>
      <c r="R100" s="238"/>
      <c r="S100" s="238"/>
      <c r="T100" s="238"/>
      <c r="U100" s="238"/>
      <c r="V100" s="238"/>
      <c r="W100" s="238"/>
      <c r="X100" s="238"/>
      <c r="Y100" s="238"/>
      <c r="Z100" s="238"/>
      <c r="AA100" s="238"/>
      <c r="AB100" s="238"/>
      <c r="AC100" s="238"/>
      <c r="AD100" s="238"/>
      <c r="AE100" s="238"/>
      <c r="AF100" s="238"/>
      <c r="AG100" s="238"/>
      <c r="AH100" s="238"/>
      <c r="AI100" s="238"/>
      <c r="AJ100" s="238"/>
      <c r="AK100" s="238"/>
      <c r="AL100" s="238"/>
      <c r="AM100" s="238"/>
      <c r="AN100" s="238"/>
      <c r="AO100" s="238"/>
      <c r="AP100" s="238"/>
      <c r="AQ100" s="238"/>
      <c r="AR100" s="238"/>
      <c r="AS100" s="238"/>
      <c r="AT100" s="238"/>
      <c r="AU100" s="238"/>
      <c r="AV100" s="238"/>
      <c r="AW100" s="238"/>
      <c r="AX100" s="238"/>
      <c r="AY100" s="238"/>
      <c r="AZ100" s="239"/>
      <c r="BA100" s="239"/>
      <c r="BB100" s="239"/>
      <c r="BC100" s="239"/>
      <c r="BD100" s="239"/>
      <c r="BE100" s="232"/>
      <c r="BF100" s="232"/>
      <c r="BG100" s="232"/>
      <c r="BH100" s="232"/>
      <c r="BI100" s="232"/>
      <c r="BJ100" s="232"/>
      <c r="BK100" s="232"/>
      <c r="BL100" s="232"/>
      <c r="BM100" s="232"/>
      <c r="BN100" s="232"/>
      <c r="BO100" s="232"/>
      <c r="BP100" s="232"/>
      <c r="BQ100" s="229">
        <v>94</v>
      </c>
      <c r="BR100" s="234"/>
      <c r="BS100" s="856"/>
      <c r="BT100" s="857"/>
      <c r="BU100" s="857"/>
      <c r="BV100" s="857"/>
      <c r="BW100" s="857"/>
      <c r="BX100" s="857"/>
      <c r="BY100" s="857"/>
      <c r="BZ100" s="857"/>
      <c r="CA100" s="857"/>
      <c r="CB100" s="857"/>
      <c r="CC100" s="857"/>
      <c r="CD100" s="857"/>
      <c r="CE100" s="857"/>
      <c r="CF100" s="857"/>
      <c r="CG100" s="862"/>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56"/>
      <c r="DW100" s="857"/>
      <c r="DX100" s="857"/>
      <c r="DY100" s="857"/>
      <c r="DZ100" s="858"/>
      <c r="EA100" s="221"/>
    </row>
    <row r="101" spans="1:131" ht="26.25" hidden="1" customHeight="1" x14ac:dyDescent="0.15">
      <c r="A101" s="236"/>
      <c r="B101" s="237"/>
      <c r="C101" s="237"/>
      <c r="D101" s="237"/>
      <c r="E101" s="237"/>
      <c r="F101" s="237"/>
      <c r="G101" s="237"/>
      <c r="H101" s="237"/>
      <c r="I101" s="237"/>
      <c r="J101" s="237"/>
      <c r="K101" s="237"/>
      <c r="L101" s="237"/>
      <c r="M101" s="237"/>
      <c r="N101" s="237"/>
      <c r="O101" s="237"/>
      <c r="P101" s="237"/>
      <c r="Q101" s="238"/>
      <c r="R101" s="238"/>
      <c r="S101" s="238"/>
      <c r="T101" s="238"/>
      <c r="U101" s="238"/>
      <c r="V101" s="238"/>
      <c r="W101" s="238"/>
      <c r="X101" s="238"/>
      <c r="Y101" s="238"/>
      <c r="Z101" s="238"/>
      <c r="AA101" s="238"/>
      <c r="AB101" s="238"/>
      <c r="AC101" s="238"/>
      <c r="AD101" s="238"/>
      <c r="AE101" s="238"/>
      <c r="AF101" s="238"/>
      <c r="AG101" s="238"/>
      <c r="AH101" s="238"/>
      <c r="AI101" s="238"/>
      <c r="AJ101" s="238"/>
      <c r="AK101" s="238"/>
      <c r="AL101" s="238"/>
      <c r="AM101" s="238"/>
      <c r="AN101" s="238"/>
      <c r="AO101" s="238"/>
      <c r="AP101" s="238"/>
      <c r="AQ101" s="238"/>
      <c r="AR101" s="238"/>
      <c r="AS101" s="238"/>
      <c r="AT101" s="238"/>
      <c r="AU101" s="238"/>
      <c r="AV101" s="238"/>
      <c r="AW101" s="238"/>
      <c r="AX101" s="238"/>
      <c r="AY101" s="238"/>
      <c r="AZ101" s="239"/>
      <c r="BA101" s="239"/>
      <c r="BB101" s="239"/>
      <c r="BC101" s="239"/>
      <c r="BD101" s="239"/>
      <c r="BE101" s="232"/>
      <c r="BF101" s="232"/>
      <c r="BG101" s="232"/>
      <c r="BH101" s="232"/>
      <c r="BI101" s="232"/>
      <c r="BJ101" s="232"/>
      <c r="BK101" s="232"/>
      <c r="BL101" s="232"/>
      <c r="BM101" s="232"/>
      <c r="BN101" s="232"/>
      <c r="BO101" s="232"/>
      <c r="BP101" s="232"/>
      <c r="BQ101" s="229">
        <v>95</v>
      </c>
      <c r="BR101" s="234"/>
      <c r="BS101" s="856"/>
      <c r="BT101" s="857"/>
      <c r="BU101" s="857"/>
      <c r="BV101" s="857"/>
      <c r="BW101" s="857"/>
      <c r="BX101" s="857"/>
      <c r="BY101" s="857"/>
      <c r="BZ101" s="857"/>
      <c r="CA101" s="857"/>
      <c r="CB101" s="857"/>
      <c r="CC101" s="857"/>
      <c r="CD101" s="857"/>
      <c r="CE101" s="857"/>
      <c r="CF101" s="857"/>
      <c r="CG101" s="862"/>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56"/>
      <c r="DW101" s="857"/>
      <c r="DX101" s="857"/>
      <c r="DY101" s="857"/>
      <c r="DZ101" s="858"/>
      <c r="EA101" s="221"/>
    </row>
    <row r="102" spans="1:131" ht="26.25" customHeight="1" thickBot="1" x14ac:dyDescent="0.2">
      <c r="A102" s="236"/>
      <c r="B102" s="237"/>
      <c r="C102" s="237"/>
      <c r="D102" s="237"/>
      <c r="E102" s="237"/>
      <c r="F102" s="237"/>
      <c r="G102" s="237"/>
      <c r="H102" s="237"/>
      <c r="I102" s="237"/>
      <c r="J102" s="237"/>
      <c r="K102" s="237"/>
      <c r="L102" s="237"/>
      <c r="M102" s="237"/>
      <c r="N102" s="237"/>
      <c r="O102" s="237"/>
      <c r="P102" s="237"/>
      <c r="Q102" s="238"/>
      <c r="R102" s="238"/>
      <c r="S102" s="238"/>
      <c r="T102" s="238"/>
      <c r="U102" s="238"/>
      <c r="V102" s="238"/>
      <c r="W102" s="238"/>
      <c r="X102" s="238"/>
      <c r="Y102" s="238"/>
      <c r="Z102" s="238"/>
      <c r="AA102" s="238"/>
      <c r="AB102" s="238"/>
      <c r="AC102" s="238"/>
      <c r="AD102" s="238"/>
      <c r="AE102" s="238"/>
      <c r="AF102" s="238"/>
      <c r="AG102" s="238"/>
      <c r="AH102" s="238"/>
      <c r="AI102" s="238"/>
      <c r="AJ102" s="238"/>
      <c r="AK102" s="238"/>
      <c r="AL102" s="238"/>
      <c r="AM102" s="238"/>
      <c r="AN102" s="238"/>
      <c r="AO102" s="238"/>
      <c r="AP102" s="238"/>
      <c r="AQ102" s="238"/>
      <c r="AR102" s="238"/>
      <c r="AS102" s="238"/>
      <c r="AT102" s="238"/>
      <c r="AU102" s="238"/>
      <c r="AV102" s="238"/>
      <c r="AW102" s="238"/>
      <c r="AX102" s="238"/>
      <c r="AY102" s="238"/>
      <c r="AZ102" s="239"/>
      <c r="BA102" s="239"/>
      <c r="BB102" s="239"/>
      <c r="BC102" s="239"/>
      <c r="BD102" s="239"/>
      <c r="BE102" s="232"/>
      <c r="BF102" s="232"/>
      <c r="BG102" s="232"/>
      <c r="BH102" s="232"/>
      <c r="BI102" s="232"/>
      <c r="BJ102" s="232"/>
      <c r="BK102" s="232"/>
      <c r="BL102" s="232"/>
      <c r="BM102" s="232"/>
      <c r="BN102" s="232"/>
      <c r="BO102" s="232"/>
      <c r="BP102" s="232"/>
      <c r="BQ102" s="231" t="s">
        <v>389</v>
      </c>
      <c r="BR102" s="785" t="s">
        <v>426</v>
      </c>
      <c r="BS102" s="786"/>
      <c r="BT102" s="786"/>
      <c r="BU102" s="786"/>
      <c r="BV102" s="786"/>
      <c r="BW102" s="786"/>
      <c r="BX102" s="786"/>
      <c r="BY102" s="786"/>
      <c r="BZ102" s="786"/>
      <c r="CA102" s="786"/>
      <c r="CB102" s="786"/>
      <c r="CC102" s="786"/>
      <c r="CD102" s="786"/>
      <c r="CE102" s="786"/>
      <c r="CF102" s="786"/>
      <c r="CG102" s="787"/>
      <c r="CH102" s="884"/>
      <c r="CI102" s="885"/>
      <c r="CJ102" s="885"/>
      <c r="CK102" s="885"/>
      <c r="CL102" s="886"/>
      <c r="CM102" s="884"/>
      <c r="CN102" s="885"/>
      <c r="CO102" s="885"/>
      <c r="CP102" s="885"/>
      <c r="CQ102" s="886"/>
      <c r="CR102" s="887"/>
      <c r="CS102" s="849"/>
      <c r="CT102" s="849"/>
      <c r="CU102" s="849"/>
      <c r="CV102" s="888"/>
      <c r="CW102" s="887"/>
      <c r="CX102" s="849"/>
      <c r="CY102" s="849"/>
      <c r="CZ102" s="849"/>
      <c r="DA102" s="888"/>
      <c r="DB102" s="887"/>
      <c r="DC102" s="849"/>
      <c r="DD102" s="849"/>
      <c r="DE102" s="849"/>
      <c r="DF102" s="888"/>
      <c r="DG102" s="887"/>
      <c r="DH102" s="849"/>
      <c r="DI102" s="849"/>
      <c r="DJ102" s="849"/>
      <c r="DK102" s="888"/>
      <c r="DL102" s="887"/>
      <c r="DM102" s="849"/>
      <c r="DN102" s="849"/>
      <c r="DO102" s="849"/>
      <c r="DP102" s="888"/>
      <c r="DQ102" s="887"/>
      <c r="DR102" s="849"/>
      <c r="DS102" s="849"/>
      <c r="DT102" s="849"/>
      <c r="DU102" s="888"/>
      <c r="DV102" s="785"/>
      <c r="DW102" s="786"/>
      <c r="DX102" s="786"/>
      <c r="DY102" s="786"/>
      <c r="DZ102" s="911"/>
      <c r="EA102" s="221"/>
    </row>
    <row r="103" spans="1:131" ht="26.25" customHeight="1" x14ac:dyDescent="0.15">
      <c r="A103" s="236"/>
      <c r="B103" s="237"/>
      <c r="C103" s="237"/>
      <c r="D103" s="237"/>
      <c r="E103" s="237"/>
      <c r="F103" s="237"/>
      <c r="G103" s="237"/>
      <c r="H103" s="237"/>
      <c r="I103" s="237"/>
      <c r="J103" s="237"/>
      <c r="K103" s="237"/>
      <c r="L103" s="237"/>
      <c r="M103" s="237"/>
      <c r="N103" s="237"/>
      <c r="O103" s="237"/>
      <c r="P103" s="237"/>
      <c r="Q103" s="238"/>
      <c r="R103" s="238"/>
      <c r="S103" s="238"/>
      <c r="T103" s="238"/>
      <c r="U103" s="238"/>
      <c r="V103" s="238"/>
      <c r="W103" s="238"/>
      <c r="X103" s="238"/>
      <c r="Y103" s="238"/>
      <c r="Z103" s="238"/>
      <c r="AA103" s="238"/>
      <c r="AB103" s="238"/>
      <c r="AC103" s="238"/>
      <c r="AD103" s="238"/>
      <c r="AE103" s="238"/>
      <c r="AF103" s="238"/>
      <c r="AG103" s="238"/>
      <c r="AH103" s="238"/>
      <c r="AI103" s="238"/>
      <c r="AJ103" s="238"/>
      <c r="AK103" s="238"/>
      <c r="AL103" s="238"/>
      <c r="AM103" s="238"/>
      <c r="AN103" s="238"/>
      <c r="AO103" s="238"/>
      <c r="AP103" s="238"/>
      <c r="AQ103" s="238"/>
      <c r="AR103" s="238"/>
      <c r="AS103" s="238"/>
      <c r="AT103" s="238"/>
      <c r="AU103" s="238"/>
      <c r="AV103" s="238"/>
      <c r="AW103" s="238"/>
      <c r="AX103" s="238"/>
      <c r="AY103" s="238"/>
      <c r="AZ103" s="239"/>
      <c r="BA103" s="239"/>
      <c r="BB103" s="239"/>
      <c r="BC103" s="239"/>
      <c r="BD103" s="239"/>
      <c r="BE103" s="232"/>
      <c r="BF103" s="232"/>
      <c r="BG103" s="232"/>
      <c r="BH103" s="232"/>
      <c r="BI103" s="232"/>
      <c r="BJ103" s="232"/>
      <c r="BK103" s="232"/>
      <c r="BL103" s="232"/>
      <c r="BM103" s="232"/>
      <c r="BN103" s="232"/>
      <c r="BO103" s="232"/>
      <c r="BP103" s="232"/>
      <c r="BQ103" s="912" t="s">
        <v>427</v>
      </c>
      <c r="BR103" s="912"/>
      <c r="BS103" s="912"/>
      <c r="BT103" s="912"/>
      <c r="BU103" s="912"/>
      <c r="BV103" s="912"/>
      <c r="BW103" s="912"/>
      <c r="BX103" s="912"/>
      <c r="BY103" s="912"/>
      <c r="BZ103" s="912"/>
      <c r="CA103" s="912"/>
      <c r="CB103" s="912"/>
      <c r="CC103" s="912"/>
      <c r="CD103" s="912"/>
      <c r="CE103" s="912"/>
      <c r="CF103" s="912"/>
      <c r="CG103" s="912"/>
      <c r="CH103" s="912"/>
      <c r="CI103" s="912"/>
      <c r="CJ103" s="912"/>
      <c r="CK103" s="912"/>
      <c r="CL103" s="912"/>
      <c r="CM103" s="912"/>
      <c r="CN103" s="912"/>
      <c r="CO103" s="912"/>
      <c r="CP103" s="912"/>
      <c r="CQ103" s="912"/>
      <c r="CR103" s="912"/>
      <c r="CS103" s="912"/>
      <c r="CT103" s="912"/>
      <c r="CU103" s="912"/>
      <c r="CV103" s="912"/>
      <c r="CW103" s="912"/>
      <c r="CX103" s="912"/>
      <c r="CY103" s="912"/>
      <c r="CZ103" s="912"/>
      <c r="DA103" s="912"/>
      <c r="DB103" s="912"/>
      <c r="DC103" s="912"/>
      <c r="DD103" s="912"/>
      <c r="DE103" s="912"/>
      <c r="DF103" s="912"/>
      <c r="DG103" s="912"/>
      <c r="DH103" s="912"/>
      <c r="DI103" s="912"/>
      <c r="DJ103" s="912"/>
      <c r="DK103" s="912"/>
      <c r="DL103" s="912"/>
      <c r="DM103" s="912"/>
      <c r="DN103" s="912"/>
      <c r="DO103" s="912"/>
      <c r="DP103" s="912"/>
      <c r="DQ103" s="912"/>
      <c r="DR103" s="912"/>
      <c r="DS103" s="912"/>
      <c r="DT103" s="912"/>
      <c r="DU103" s="912"/>
      <c r="DV103" s="912"/>
      <c r="DW103" s="912"/>
      <c r="DX103" s="912"/>
      <c r="DY103" s="912"/>
      <c r="DZ103" s="912"/>
      <c r="EA103" s="221"/>
    </row>
    <row r="104" spans="1:131" ht="26.25" customHeight="1" x14ac:dyDescent="0.15">
      <c r="A104" s="236"/>
      <c r="B104" s="237"/>
      <c r="C104" s="237"/>
      <c r="D104" s="237"/>
      <c r="E104" s="237"/>
      <c r="F104" s="237"/>
      <c r="G104" s="237"/>
      <c r="H104" s="237"/>
      <c r="I104" s="237"/>
      <c r="J104" s="237"/>
      <c r="K104" s="237"/>
      <c r="L104" s="237"/>
      <c r="M104" s="237"/>
      <c r="N104" s="237"/>
      <c r="O104" s="237"/>
      <c r="P104" s="237"/>
      <c r="Q104" s="238"/>
      <c r="R104" s="238"/>
      <c r="S104" s="238"/>
      <c r="T104" s="238"/>
      <c r="U104" s="238"/>
      <c r="V104" s="238"/>
      <c r="W104" s="238"/>
      <c r="X104" s="238"/>
      <c r="Y104" s="238"/>
      <c r="Z104" s="238"/>
      <c r="AA104" s="238"/>
      <c r="AB104" s="238"/>
      <c r="AC104" s="238"/>
      <c r="AD104" s="238"/>
      <c r="AE104" s="238"/>
      <c r="AF104" s="238"/>
      <c r="AG104" s="238"/>
      <c r="AH104" s="238"/>
      <c r="AI104" s="238"/>
      <c r="AJ104" s="238"/>
      <c r="AK104" s="238"/>
      <c r="AL104" s="238"/>
      <c r="AM104" s="238"/>
      <c r="AN104" s="238"/>
      <c r="AO104" s="238"/>
      <c r="AP104" s="238"/>
      <c r="AQ104" s="238"/>
      <c r="AR104" s="238"/>
      <c r="AS104" s="238"/>
      <c r="AT104" s="238"/>
      <c r="AU104" s="238"/>
      <c r="AV104" s="238"/>
      <c r="AW104" s="238"/>
      <c r="AX104" s="238"/>
      <c r="AY104" s="238"/>
      <c r="AZ104" s="239"/>
      <c r="BA104" s="239"/>
      <c r="BB104" s="239"/>
      <c r="BC104" s="239"/>
      <c r="BD104" s="239"/>
      <c r="BE104" s="232"/>
      <c r="BF104" s="232"/>
      <c r="BG104" s="232"/>
      <c r="BH104" s="232"/>
      <c r="BI104" s="232"/>
      <c r="BJ104" s="232"/>
      <c r="BK104" s="232"/>
      <c r="BL104" s="232"/>
      <c r="BM104" s="232"/>
      <c r="BN104" s="232"/>
      <c r="BO104" s="232"/>
      <c r="BP104" s="232"/>
      <c r="BQ104" s="913" t="s">
        <v>428</v>
      </c>
      <c r="BR104" s="913"/>
      <c r="BS104" s="913"/>
      <c r="BT104" s="913"/>
      <c r="BU104" s="913"/>
      <c r="BV104" s="913"/>
      <c r="BW104" s="913"/>
      <c r="BX104" s="913"/>
      <c r="BY104" s="913"/>
      <c r="BZ104" s="913"/>
      <c r="CA104" s="913"/>
      <c r="CB104" s="913"/>
      <c r="CC104" s="913"/>
      <c r="CD104" s="913"/>
      <c r="CE104" s="913"/>
      <c r="CF104" s="913"/>
      <c r="CG104" s="913"/>
      <c r="CH104" s="913"/>
      <c r="CI104" s="913"/>
      <c r="CJ104" s="913"/>
      <c r="CK104" s="913"/>
      <c r="CL104" s="913"/>
      <c r="CM104" s="913"/>
      <c r="CN104" s="913"/>
      <c r="CO104" s="913"/>
      <c r="CP104" s="913"/>
      <c r="CQ104" s="913"/>
      <c r="CR104" s="913"/>
      <c r="CS104" s="913"/>
      <c r="CT104" s="913"/>
      <c r="CU104" s="913"/>
      <c r="CV104" s="913"/>
      <c r="CW104" s="913"/>
      <c r="CX104" s="913"/>
      <c r="CY104" s="913"/>
      <c r="CZ104" s="913"/>
      <c r="DA104" s="913"/>
      <c r="DB104" s="913"/>
      <c r="DC104" s="913"/>
      <c r="DD104" s="913"/>
      <c r="DE104" s="913"/>
      <c r="DF104" s="913"/>
      <c r="DG104" s="913"/>
      <c r="DH104" s="913"/>
      <c r="DI104" s="913"/>
      <c r="DJ104" s="913"/>
      <c r="DK104" s="913"/>
      <c r="DL104" s="913"/>
      <c r="DM104" s="913"/>
      <c r="DN104" s="913"/>
      <c r="DO104" s="913"/>
      <c r="DP104" s="913"/>
      <c r="DQ104" s="913"/>
      <c r="DR104" s="913"/>
      <c r="DS104" s="913"/>
      <c r="DT104" s="913"/>
      <c r="DU104" s="913"/>
      <c r="DV104" s="913"/>
      <c r="DW104" s="913"/>
      <c r="DX104" s="913"/>
      <c r="DY104" s="913"/>
      <c r="DZ104" s="913"/>
      <c r="EA104" s="221"/>
    </row>
    <row r="105" spans="1:131" ht="11.25" customHeight="1" x14ac:dyDescent="0.15">
      <c r="A105" s="232"/>
      <c r="B105" s="232"/>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c r="AF105" s="232"/>
      <c r="AG105" s="232"/>
      <c r="AH105" s="232"/>
      <c r="AI105" s="232"/>
      <c r="AJ105" s="232"/>
      <c r="AK105" s="232"/>
      <c r="AL105" s="232"/>
      <c r="AM105" s="232"/>
      <c r="AN105" s="232"/>
      <c r="AO105" s="232"/>
      <c r="AP105" s="232"/>
      <c r="AQ105" s="232"/>
      <c r="AR105" s="232"/>
      <c r="AS105" s="232"/>
      <c r="AT105" s="232"/>
      <c r="AU105" s="232"/>
      <c r="AV105" s="232"/>
      <c r="AW105" s="232"/>
      <c r="AX105" s="232"/>
      <c r="AY105" s="232"/>
      <c r="AZ105" s="232"/>
      <c r="BA105" s="232"/>
      <c r="BB105" s="232"/>
      <c r="BC105" s="232"/>
      <c r="BD105" s="232"/>
      <c r="BE105" s="232"/>
      <c r="BF105" s="232"/>
      <c r="BG105" s="232"/>
      <c r="BH105" s="232"/>
      <c r="BI105" s="232"/>
      <c r="BJ105" s="232"/>
      <c r="BK105" s="232"/>
      <c r="BL105" s="232"/>
      <c r="BM105" s="232"/>
      <c r="BN105" s="232"/>
      <c r="BO105" s="232"/>
      <c r="BP105" s="232"/>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221"/>
    </row>
    <row r="106" spans="1:131" ht="11.25" customHeight="1" x14ac:dyDescent="0.15">
      <c r="A106" s="232"/>
      <c r="B106" s="232"/>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c r="AF106" s="232"/>
      <c r="AG106" s="232"/>
      <c r="AH106" s="232"/>
      <c r="AI106" s="232"/>
      <c r="AJ106" s="232"/>
      <c r="AK106" s="232"/>
      <c r="AL106" s="232"/>
      <c r="AM106" s="232"/>
      <c r="AN106" s="232"/>
      <c r="AO106" s="232"/>
      <c r="AP106" s="232"/>
      <c r="AQ106" s="232"/>
      <c r="AR106" s="232"/>
      <c r="AS106" s="232"/>
      <c r="AT106" s="232"/>
      <c r="AU106" s="232"/>
      <c r="AV106" s="232"/>
      <c r="AW106" s="232"/>
      <c r="AX106" s="232"/>
      <c r="AY106" s="232"/>
      <c r="AZ106" s="232"/>
      <c r="BA106" s="232"/>
      <c r="BB106" s="232"/>
      <c r="BC106" s="232"/>
      <c r="BD106" s="232"/>
      <c r="BE106" s="232"/>
      <c r="BF106" s="232"/>
      <c r="BG106" s="232"/>
      <c r="BH106" s="232"/>
      <c r="BI106" s="232"/>
      <c r="BJ106" s="232"/>
      <c r="BK106" s="232"/>
      <c r="BL106" s="232"/>
      <c r="BM106" s="232"/>
      <c r="BN106" s="232"/>
      <c r="BO106" s="232"/>
      <c r="BP106" s="232"/>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221"/>
    </row>
    <row r="107" spans="1:131" s="221" customFormat="1" ht="26.25" customHeight="1" thickBot="1" x14ac:dyDescent="0.2">
      <c r="A107" s="240" t="s">
        <v>429</v>
      </c>
      <c r="B107" s="241"/>
      <c r="C107" s="241"/>
      <c r="D107" s="241"/>
      <c r="E107" s="241"/>
      <c r="F107" s="241"/>
      <c r="G107" s="241"/>
      <c r="H107" s="241"/>
      <c r="I107" s="241"/>
      <c r="J107" s="241"/>
      <c r="K107" s="241"/>
      <c r="L107" s="241"/>
      <c r="M107" s="241"/>
      <c r="N107" s="241"/>
      <c r="O107" s="241"/>
      <c r="P107" s="241"/>
      <c r="Q107" s="241"/>
      <c r="R107" s="241"/>
      <c r="S107" s="241"/>
      <c r="T107" s="241"/>
      <c r="U107" s="241"/>
      <c r="V107" s="241"/>
      <c r="W107" s="241"/>
      <c r="X107" s="241"/>
      <c r="Y107" s="241"/>
      <c r="Z107" s="241"/>
      <c r="AA107" s="241"/>
      <c r="AB107" s="241"/>
      <c r="AC107" s="241"/>
      <c r="AD107" s="241"/>
      <c r="AE107" s="241"/>
      <c r="AF107" s="241"/>
      <c r="AG107" s="241"/>
      <c r="AH107" s="241"/>
      <c r="AI107" s="241"/>
      <c r="AJ107" s="241"/>
      <c r="AK107" s="241"/>
      <c r="AL107" s="241"/>
      <c r="AM107" s="241"/>
      <c r="AN107" s="241"/>
      <c r="AO107" s="241"/>
      <c r="AP107" s="241"/>
      <c r="AQ107" s="241"/>
      <c r="AR107" s="241"/>
      <c r="AS107" s="241"/>
      <c r="AT107" s="241"/>
      <c r="AU107" s="240" t="s">
        <v>430</v>
      </c>
      <c r="AV107" s="241"/>
      <c r="AW107" s="241"/>
      <c r="AX107" s="241"/>
      <c r="AY107" s="241"/>
      <c r="AZ107" s="241"/>
      <c r="BA107" s="241"/>
      <c r="BB107" s="241"/>
      <c r="BC107" s="241"/>
      <c r="BD107" s="241"/>
      <c r="BE107" s="241"/>
      <c r="BF107" s="241"/>
      <c r="BG107" s="241"/>
      <c r="BH107" s="241"/>
      <c r="BI107" s="241"/>
      <c r="BJ107" s="241"/>
      <c r="BK107" s="241"/>
      <c r="BL107" s="241"/>
      <c r="BM107" s="241"/>
      <c r="BN107" s="241"/>
      <c r="BO107" s="241"/>
      <c r="BP107" s="241"/>
      <c r="BQ107" s="241"/>
      <c r="BR107" s="241"/>
      <c r="BS107" s="241"/>
      <c r="BT107" s="241"/>
      <c r="BU107" s="241"/>
      <c r="BV107" s="241"/>
      <c r="BW107" s="241"/>
      <c r="BX107" s="241"/>
      <c r="BY107" s="241"/>
      <c r="BZ107" s="241"/>
      <c r="CA107" s="241"/>
      <c r="CB107" s="241"/>
      <c r="CC107" s="241"/>
      <c r="CD107" s="241"/>
      <c r="CE107" s="241"/>
      <c r="CF107" s="241"/>
      <c r="CG107" s="241"/>
      <c r="CH107" s="241"/>
      <c r="CI107" s="241"/>
      <c r="CJ107" s="241"/>
      <c r="CK107" s="241"/>
      <c r="CL107" s="241"/>
      <c r="CM107" s="241"/>
      <c r="CN107" s="241"/>
      <c r="CO107" s="241"/>
      <c r="CP107" s="241"/>
      <c r="CQ107" s="241"/>
      <c r="CR107" s="241"/>
      <c r="CS107" s="241"/>
      <c r="CT107" s="241"/>
      <c r="CU107" s="241"/>
      <c r="CV107" s="241"/>
      <c r="CW107" s="241"/>
      <c r="CX107" s="241"/>
      <c r="CY107" s="241"/>
      <c r="CZ107" s="241"/>
      <c r="DA107" s="241"/>
      <c r="DB107" s="241"/>
      <c r="DC107" s="241"/>
      <c r="DD107" s="241"/>
      <c r="DE107" s="241"/>
      <c r="DF107" s="241"/>
      <c r="DG107" s="241"/>
      <c r="DH107" s="241"/>
      <c r="DI107" s="241"/>
      <c r="DJ107" s="241"/>
      <c r="DK107" s="241"/>
      <c r="DL107" s="241"/>
      <c r="DM107" s="241"/>
      <c r="DN107" s="241"/>
      <c r="DO107" s="241"/>
      <c r="DP107" s="241"/>
      <c r="DQ107" s="241"/>
      <c r="DR107" s="241"/>
      <c r="DS107" s="241"/>
      <c r="DT107" s="241"/>
      <c r="DU107" s="241"/>
      <c r="DV107" s="241"/>
      <c r="DW107" s="241"/>
      <c r="DX107" s="241"/>
      <c r="DY107" s="241"/>
      <c r="DZ107" s="241"/>
    </row>
    <row r="108" spans="1:131" s="221" customFormat="1" ht="26.25" customHeight="1" x14ac:dyDescent="0.15">
      <c r="A108" s="914" t="s">
        <v>431</v>
      </c>
      <c r="B108" s="915"/>
      <c r="C108" s="915"/>
      <c r="D108" s="915"/>
      <c r="E108" s="915"/>
      <c r="F108" s="915"/>
      <c r="G108" s="915"/>
      <c r="H108" s="915"/>
      <c r="I108" s="915"/>
      <c r="J108" s="915"/>
      <c r="K108" s="915"/>
      <c r="L108" s="915"/>
      <c r="M108" s="915"/>
      <c r="N108" s="915"/>
      <c r="O108" s="915"/>
      <c r="P108" s="915"/>
      <c r="Q108" s="915"/>
      <c r="R108" s="915"/>
      <c r="S108" s="915"/>
      <c r="T108" s="915"/>
      <c r="U108" s="915"/>
      <c r="V108" s="915"/>
      <c r="W108" s="915"/>
      <c r="X108" s="915"/>
      <c r="Y108" s="915"/>
      <c r="Z108" s="915"/>
      <c r="AA108" s="915"/>
      <c r="AB108" s="915"/>
      <c r="AC108" s="915"/>
      <c r="AD108" s="915"/>
      <c r="AE108" s="915"/>
      <c r="AF108" s="915"/>
      <c r="AG108" s="915"/>
      <c r="AH108" s="915"/>
      <c r="AI108" s="915"/>
      <c r="AJ108" s="915"/>
      <c r="AK108" s="915"/>
      <c r="AL108" s="915"/>
      <c r="AM108" s="915"/>
      <c r="AN108" s="915"/>
      <c r="AO108" s="915"/>
      <c r="AP108" s="915"/>
      <c r="AQ108" s="915"/>
      <c r="AR108" s="915"/>
      <c r="AS108" s="915"/>
      <c r="AT108" s="916"/>
      <c r="AU108" s="914" t="s">
        <v>432</v>
      </c>
      <c r="AV108" s="915"/>
      <c r="AW108" s="915"/>
      <c r="AX108" s="915"/>
      <c r="AY108" s="915"/>
      <c r="AZ108" s="915"/>
      <c r="BA108" s="915"/>
      <c r="BB108" s="915"/>
      <c r="BC108" s="915"/>
      <c r="BD108" s="915"/>
      <c r="BE108" s="915"/>
      <c r="BF108" s="915"/>
      <c r="BG108" s="915"/>
      <c r="BH108" s="915"/>
      <c r="BI108" s="915"/>
      <c r="BJ108" s="915"/>
      <c r="BK108" s="915"/>
      <c r="BL108" s="915"/>
      <c r="BM108" s="915"/>
      <c r="BN108" s="915"/>
      <c r="BO108" s="915"/>
      <c r="BP108" s="915"/>
      <c r="BQ108" s="915"/>
      <c r="BR108" s="915"/>
      <c r="BS108" s="915"/>
      <c r="BT108" s="915"/>
      <c r="BU108" s="915"/>
      <c r="BV108" s="915"/>
      <c r="BW108" s="915"/>
      <c r="BX108" s="915"/>
      <c r="BY108" s="915"/>
      <c r="BZ108" s="915"/>
      <c r="CA108" s="915"/>
      <c r="CB108" s="915"/>
      <c r="CC108" s="915"/>
      <c r="CD108" s="915"/>
      <c r="CE108" s="915"/>
      <c r="CF108" s="915"/>
      <c r="CG108" s="915"/>
      <c r="CH108" s="915"/>
      <c r="CI108" s="915"/>
      <c r="CJ108" s="915"/>
      <c r="CK108" s="915"/>
      <c r="CL108" s="915"/>
      <c r="CM108" s="915"/>
      <c r="CN108" s="915"/>
      <c r="CO108" s="915"/>
      <c r="CP108" s="915"/>
      <c r="CQ108" s="915"/>
      <c r="CR108" s="915"/>
      <c r="CS108" s="915"/>
      <c r="CT108" s="915"/>
      <c r="CU108" s="915"/>
      <c r="CV108" s="915"/>
      <c r="CW108" s="915"/>
      <c r="CX108" s="915"/>
      <c r="CY108" s="915"/>
      <c r="CZ108" s="915"/>
      <c r="DA108" s="915"/>
      <c r="DB108" s="915"/>
      <c r="DC108" s="915"/>
      <c r="DD108" s="915"/>
      <c r="DE108" s="915"/>
      <c r="DF108" s="915"/>
      <c r="DG108" s="915"/>
      <c r="DH108" s="915"/>
      <c r="DI108" s="915"/>
      <c r="DJ108" s="915"/>
      <c r="DK108" s="915"/>
      <c r="DL108" s="915"/>
      <c r="DM108" s="915"/>
      <c r="DN108" s="915"/>
      <c r="DO108" s="915"/>
      <c r="DP108" s="915"/>
      <c r="DQ108" s="915"/>
      <c r="DR108" s="915"/>
      <c r="DS108" s="915"/>
      <c r="DT108" s="915"/>
      <c r="DU108" s="915"/>
      <c r="DV108" s="915"/>
      <c r="DW108" s="915"/>
      <c r="DX108" s="915"/>
      <c r="DY108" s="915"/>
      <c r="DZ108" s="916"/>
    </row>
    <row r="109" spans="1:131" s="221" customFormat="1" ht="26.25" customHeight="1" x14ac:dyDescent="0.15">
      <c r="A109" s="909" t="s">
        <v>433</v>
      </c>
      <c r="B109" s="890"/>
      <c r="C109" s="890"/>
      <c r="D109" s="890"/>
      <c r="E109" s="890"/>
      <c r="F109" s="890"/>
      <c r="G109" s="890"/>
      <c r="H109" s="890"/>
      <c r="I109" s="890"/>
      <c r="J109" s="890"/>
      <c r="K109" s="890"/>
      <c r="L109" s="890"/>
      <c r="M109" s="890"/>
      <c r="N109" s="890"/>
      <c r="O109" s="890"/>
      <c r="P109" s="890"/>
      <c r="Q109" s="890"/>
      <c r="R109" s="890"/>
      <c r="S109" s="890"/>
      <c r="T109" s="890"/>
      <c r="U109" s="890"/>
      <c r="V109" s="890"/>
      <c r="W109" s="890"/>
      <c r="X109" s="890"/>
      <c r="Y109" s="890"/>
      <c r="Z109" s="891"/>
      <c r="AA109" s="889" t="s">
        <v>434</v>
      </c>
      <c r="AB109" s="890"/>
      <c r="AC109" s="890"/>
      <c r="AD109" s="890"/>
      <c r="AE109" s="891"/>
      <c r="AF109" s="889" t="s">
        <v>435</v>
      </c>
      <c r="AG109" s="890"/>
      <c r="AH109" s="890"/>
      <c r="AI109" s="890"/>
      <c r="AJ109" s="891"/>
      <c r="AK109" s="889" t="s">
        <v>304</v>
      </c>
      <c r="AL109" s="890"/>
      <c r="AM109" s="890"/>
      <c r="AN109" s="890"/>
      <c r="AO109" s="891"/>
      <c r="AP109" s="889" t="s">
        <v>436</v>
      </c>
      <c r="AQ109" s="890"/>
      <c r="AR109" s="890"/>
      <c r="AS109" s="890"/>
      <c r="AT109" s="892"/>
      <c r="AU109" s="909" t="s">
        <v>433</v>
      </c>
      <c r="AV109" s="890"/>
      <c r="AW109" s="890"/>
      <c r="AX109" s="890"/>
      <c r="AY109" s="890"/>
      <c r="AZ109" s="890"/>
      <c r="BA109" s="890"/>
      <c r="BB109" s="890"/>
      <c r="BC109" s="890"/>
      <c r="BD109" s="890"/>
      <c r="BE109" s="890"/>
      <c r="BF109" s="890"/>
      <c r="BG109" s="890"/>
      <c r="BH109" s="890"/>
      <c r="BI109" s="890"/>
      <c r="BJ109" s="890"/>
      <c r="BK109" s="890"/>
      <c r="BL109" s="890"/>
      <c r="BM109" s="890"/>
      <c r="BN109" s="890"/>
      <c r="BO109" s="890"/>
      <c r="BP109" s="891"/>
      <c r="BQ109" s="889" t="s">
        <v>434</v>
      </c>
      <c r="BR109" s="890"/>
      <c r="BS109" s="890"/>
      <c r="BT109" s="890"/>
      <c r="BU109" s="891"/>
      <c r="BV109" s="889" t="s">
        <v>435</v>
      </c>
      <c r="BW109" s="890"/>
      <c r="BX109" s="890"/>
      <c r="BY109" s="890"/>
      <c r="BZ109" s="891"/>
      <c r="CA109" s="889" t="s">
        <v>304</v>
      </c>
      <c r="CB109" s="890"/>
      <c r="CC109" s="890"/>
      <c r="CD109" s="890"/>
      <c r="CE109" s="891"/>
      <c r="CF109" s="910" t="s">
        <v>436</v>
      </c>
      <c r="CG109" s="910"/>
      <c r="CH109" s="910"/>
      <c r="CI109" s="910"/>
      <c r="CJ109" s="910"/>
      <c r="CK109" s="889" t="s">
        <v>437</v>
      </c>
      <c r="CL109" s="890"/>
      <c r="CM109" s="890"/>
      <c r="CN109" s="890"/>
      <c r="CO109" s="890"/>
      <c r="CP109" s="890"/>
      <c r="CQ109" s="890"/>
      <c r="CR109" s="890"/>
      <c r="CS109" s="890"/>
      <c r="CT109" s="890"/>
      <c r="CU109" s="890"/>
      <c r="CV109" s="890"/>
      <c r="CW109" s="890"/>
      <c r="CX109" s="890"/>
      <c r="CY109" s="890"/>
      <c r="CZ109" s="890"/>
      <c r="DA109" s="890"/>
      <c r="DB109" s="890"/>
      <c r="DC109" s="890"/>
      <c r="DD109" s="890"/>
      <c r="DE109" s="890"/>
      <c r="DF109" s="891"/>
      <c r="DG109" s="889" t="s">
        <v>434</v>
      </c>
      <c r="DH109" s="890"/>
      <c r="DI109" s="890"/>
      <c r="DJ109" s="890"/>
      <c r="DK109" s="891"/>
      <c r="DL109" s="889" t="s">
        <v>435</v>
      </c>
      <c r="DM109" s="890"/>
      <c r="DN109" s="890"/>
      <c r="DO109" s="890"/>
      <c r="DP109" s="891"/>
      <c r="DQ109" s="889" t="s">
        <v>304</v>
      </c>
      <c r="DR109" s="890"/>
      <c r="DS109" s="890"/>
      <c r="DT109" s="890"/>
      <c r="DU109" s="891"/>
      <c r="DV109" s="889" t="s">
        <v>436</v>
      </c>
      <c r="DW109" s="890"/>
      <c r="DX109" s="890"/>
      <c r="DY109" s="890"/>
      <c r="DZ109" s="892"/>
    </row>
    <row r="110" spans="1:131" s="221" customFormat="1" ht="26.25" customHeight="1" x14ac:dyDescent="0.15">
      <c r="A110" s="893" t="s">
        <v>438</v>
      </c>
      <c r="B110" s="894"/>
      <c r="C110" s="894"/>
      <c r="D110" s="894"/>
      <c r="E110" s="894"/>
      <c r="F110" s="894"/>
      <c r="G110" s="894"/>
      <c r="H110" s="894"/>
      <c r="I110" s="894"/>
      <c r="J110" s="894"/>
      <c r="K110" s="894"/>
      <c r="L110" s="894"/>
      <c r="M110" s="894"/>
      <c r="N110" s="894"/>
      <c r="O110" s="894"/>
      <c r="P110" s="894"/>
      <c r="Q110" s="894"/>
      <c r="R110" s="894"/>
      <c r="S110" s="894"/>
      <c r="T110" s="894"/>
      <c r="U110" s="894"/>
      <c r="V110" s="894"/>
      <c r="W110" s="894"/>
      <c r="X110" s="894"/>
      <c r="Y110" s="894"/>
      <c r="Z110" s="895"/>
      <c r="AA110" s="896">
        <v>417975</v>
      </c>
      <c r="AB110" s="897"/>
      <c r="AC110" s="897"/>
      <c r="AD110" s="897"/>
      <c r="AE110" s="898"/>
      <c r="AF110" s="899">
        <v>423342</v>
      </c>
      <c r="AG110" s="897"/>
      <c r="AH110" s="897"/>
      <c r="AI110" s="897"/>
      <c r="AJ110" s="898"/>
      <c r="AK110" s="899">
        <v>463642</v>
      </c>
      <c r="AL110" s="897"/>
      <c r="AM110" s="897"/>
      <c r="AN110" s="897"/>
      <c r="AO110" s="898"/>
      <c r="AP110" s="900">
        <v>20</v>
      </c>
      <c r="AQ110" s="901"/>
      <c r="AR110" s="901"/>
      <c r="AS110" s="901"/>
      <c r="AT110" s="902"/>
      <c r="AU110" s="903" t="s">
        <v>73</v>
      </c>
      <c r="AV110" s="904"/>
      <c r="AW110" s="904"/>
      <c r="AX110" s="904"/>
      <c r="AY110" s="904"/>
      <c r="AZ110" s="926" t="s">
        <v>439</v>
      </c>
      <c r="BA110" s="894"/>
      <c r="BB110" s="894"/>
      <c r="BC110" s="894"/>
      <c r="BD110" s="894"/>
      <c r="BE110" s="894"/>
      <c r="BF110" s="894"/>
      <c r="BG110" s="894"/>
      <c r="BH110" s="894"/>
      <c r="BI110" s="894"/>
      <c r="BJ110" s="894"/>
      <c r="BK110" s="894"/>
      <c r="BL110" s="894"/>
      <c r="BM110" s="894"/>
      <c r="BN110" s="894"/>
      <c r="BO110" s="894"/>
      <c r="BP110" s="895"/>
      <c r="BQ110" s="927">
        <v>3857531</v>
      </c>
      <c r="BR110" s="928"/>
      <c r="BS110" s="928"/>
      <c r="BT110" s="928"/>
      <c r="BU110" s="928"/>
      <c r="BV110" s="928">
        <v>4173912</v>
      </c>
      <c r="BW110" s="928"/>
      <c r="BX110" s="928"/>
      <c r="BY110" s="928"/>
      <c r="BZ110" s="928"/>
      <c r="CA110" s="928">
        <v>4029520</v>
      </c>
      <c r="CB110" s="928"/>
      <c r="CC110" s="928"/>
      <c r="CD110" s="928"/>
      <c r="CE110" s="928"/>
      <c r="CF110" s="941">
        <v>173.6</v>
      </c>
      <c r="CG110" s="942"/>
      <c r="CH110" s="942"/>
      <c r="CI110" s="942"/>
      <c r="CJ110" s="942"/>
      <c r="CK110" s="943" t="s">
        <v>440</v>
      </c>
      <c r="CL110" s="944"/>
      <c r="CM110" s="926" t="s">
        <v>441</v>
      </c>
      <c r="CN110" s="894"/>
      <c r="CO110" s="894"/>
      <c r="CP110" s="894"/>
      <c r="CQ110" s="894"/>
      <c r="CR110" s="894"/>
      <c r="CS110" s="894"/>
      <c r="CT110" s="894"/>
      <c r="CU110" s="894"/>
      <c r="CV110" s="894"/>
      <c r="CW110" s="894"/>
      <c r="CX110" s="894"/>
      <c r="CY110" s="894"/>
      <c r="CZ110" s="894"/>
      <c r="DA110" s="894"/>
      <c r="DB110" s="894"/>
      <c r="DC110" s="894"/>
      <c r="DD110" s="894"/>
      <c r="DE110" s="894"/>
      <c r="DF110" s="895"/>
      <c r="DG110" s="927" t="s">
        <v>442</v>
      </c>
      <c r="DH110" s="928"/>
      <c r="DI110" s="928"/>
      <c r="DJ110" s="928"/>
      <c r="DK110" s="928"/>
      <c r="DL110" s="928" t="s">
        <v>443</v>
      </c>
      <c r="DM110" s="928"/>
      <c r="DN110" s="928"/>
      <c r="DO110" s="928"/>
      <c r="DP110" s="928"/>
      <c r="DQ110" s="928" t="s">
        <v>444</v>
      </c>
      <c r="DR110" s="928"/>
      <c r="DS110" s="928"/>
      <c r="DT110" s="928"/>
      <c r="DU110" s="928"/>
      <c r="DV110" s="929" t="s">
        <v>442</v>
      </c>
      <c r="DW110" s="929"/>
      <c r="DX110" s="929"/>
      <c r="DY110" s="929"/>
      <c r="DZ110" s="930"/>
    </row>
    <row r="111" spans="1:131" s="221" customFormat="1" ht="26.25" customHeight="1" x14ac:dyDescent="0.15">
      <c r="A111" s="931" t="s">
        <v>445</v>
      </c>
      <c r="B111" s="932"/>
      <c r="C111" s="932"/>
      <c r="D111" s="932"/>
      <c r="E111" s="932"/>
      <c r="F111" s="932"/>
      <c r="G111" s="932"/>
      <c r="H111" s="932"/>
      <c r="I111" s="932"/>
      <c r="J111" s="932"/>
      <c r="K111" s="932"/>
      <c r="L111" s="932"/>
      <c r="M111" s="932"/>
      <c r="N111" s="932"/>
      <c r="O111" s="932"/>
      <c r="P111" s="932"/>
      <c r="Q111" s="932"/>
      <c r="R111" s="932"/>
      <c r="S111" s="932"/>
      <c r="T111" s="932"/>
      <c r="U111" s="932"/>
      <c r="V111" s="932"/>
      <c r="W111" s="932"/>
      <c r="X111" s="932"/>
      <c r="Y111" s="932"/>
      <c r="Z111" s="933"/>
      <c r="AA111" s="934" t="s">
        <v>446</v>
      </c>
      <c r="AB111" s="935"/>
      <c r="AC111" s="935"/>
      <c r="AD111" s="935"/>
      <c r="AE111" s="936"/>
      <c r="AF111" s="937" t="s">
        <v>129</v>
      </c>
      <c r="AG111" s="935"/>
      <c r="AH111" s="935"/>
      <c r="AI111" s="935"/>
      <c r="AJ111" s="936"/>
      <c r="AK111" s="937" t="s">
        <v>447</v>
      </c>
      <c r="AL111" s="935"/>
      <c r="AM111" s="935"/>
      <c r="AN111" s="935"/>
      <c r="AO111" s="936"/>
      <c r="AP111" s="938" t="s">
        <v>446</v>
      </c>
      <c r="AQ111" s="939"/>
      <c r="AR111" s="939"/>
      <c r="AS111" s="939"/>
      <c r="AT111" s="940"/>
      <c r="AU111" s="905"/>
      <c r="AV111" s="906"/>
      <c r="AW111" s="906"/>
      <c r="AX111" s="906"/>
      <c r="AY111" s="906"/>
      <c r="AZ111" s="919" t="s">
        <v>448</v>
      </c>
      <c r="BA111" s="920"/>
      <c r="BB111" s="920"/>
      <c r="BC111" s="920"/>
      <c r="BD111" s="920"/>
      <c r="BE111" s="920"/>
      <c r="BF111" s="920"/>
      <c r="BG111" s="920"/>
      <c r="BH111" s="920"/>
      <c r="BI111" s="920"/>
      <c r="BJ111" s="920"/>
      <c r="BK111" s="920"/>
      <c r="BL111" s="920"/>
      <c r="BM111" s="920"/>
      <c r="BN111" s="920"/>
      <c r="BO111" s="920"/>
      <c r="BP111" s="921"/>
      <c r="BQ111" s="922" t="s">
        <v>129</v>
      </c>
      <c r="BR111" s="923"/>
      <c r="BS111" s="923"/>
      <c r="BT111" s="923"/>
      <c r="BU111" s="923"/>
      <c r="BV111" s="923" t="s">
        <v>129</v>
      </c>
      <c r="BW111" s="923"/>
      <c r="BX111" s="923"/>
      <c r="BY111" s="923"/>
      <c r="BZ111" s="923"/>
      <c r="CA111" s="923" t="s">
        <v>447</v>
      </c>
      <c r="CB111" s="923"/>
      <c r="CC111" s="923"/>
      <c r="CD111" s="923"/>
      <c r="CE111" s="923"/>
      <c r="CF111" s="917" t="s">
        <v>446</v>
      </c>
      <c r="CG111" s="918"/>
      <c r="CH111" s="918"/>
      <c r="CI111" s="918"/>
      <c r="CJ111" s="918"/>
      <c r="CK111" s="945"/>
      <c r="CL111" s="946"/>
      <c r="CM111" s="919" t="s">
        <v>449</v>
      </c>
      <c r="CN111" s="920"/>
      <c r="CO111" s="920"/>
      <c r="CP111" s="920"/>
      <c r="CQ111" s="920"/>
      <c r="CR111" s="920"/>
      <c r="CS111" s="920"/>
      <c r="CT111" s="920"/>
      <c r="CU111" s="920"/>
      <c r="CV111" s="920"/>
      <c r="CW111" s="920"/>
      <c r="CX111" s="920"/>
      <c r="CY111" s="920"/>
      <c r="CZ111" s="920"/>
      <c r="DA111" s="920"/>
      <c r="DB111" s="920"/>
      <c r="DC111" s="920"/>
      <c r="DD111" s="920"/>
      <c r="DE111" s="920"/>
      <c r="DF111" s="921"/>
      <c r="DG111" s="922" t="s">
        <v>446</v>
      </c>
      <c r="DH111" s="923"/>
      <c r="DI111" s="923"/>
      <c r="DJ111" s="923"/>
      <c r="DK111" s="923"/>
      <c r="DL111" s="923" t="s">
        <v>442</v>
      </c>
      <c r="DM111" s="923"/>
      <c r="DN111" s="923"/>
      <c r="DO111" s="923"/>
      <c r="DP111" s="923"/>
      <c r="DQ111" s="923" t="s">
        <v>447</v>
      </c>
      <c r="DR111" s="923"/>
      <c r="DS111" s="923"/>
      <c r="DT111" s="923"/>
      <c r="DU111" s="923"/>
      <c r="DV111" s="924" t="s">
        <v>129</v>
      </c>
      <c r="DW111" s="924"/>
      <c r="DX111" s="924"/>
      <c r="DY111" s="924"/>
      <c r="DZ111" s="925"/>
    </row>
    <row r="112" spans="1:131" s="221" customFormat="1" ht="26.25" customHeight="1" x14ac:dyDescent="0.15">
      <c r="A112" s="949" t="s">
        <v>450</v>
      </c>
      <c r="B112" s="950"/>
      <c r="C112" s="920" t="s">
        <v>451</v>
      </c>
      <c r="D112" s="920"/>
      <c r="E112" s="920"/>
      <c r="F112" s="920"/>
      <c r="G112" s="920"/>
      <c r="H112" s="920"/>
      <c r="I112" s="920"/>
      <c r="J112" s="920"/>
      <c r="K112" s="920"/>
      <c r="L112" s="920"/>
      <c r="M112" s="920"/>
      <c r="N112" s="920"/>
      <c r="O112" s="920"/>
      <c r="P112" s="920"/>
      <c r="Q112" s="920"/>
      <c r="R112" s="920"/>
      <c r="S112" s="920"/>
      <c r="T112" s="920"/>
      <c r="U112" s="920"/>
      <c r="V112" s="920"/>
      <c r="W112" s="920"/>
      <c r="X112" s="920"/>
      <c r="Y112" s="920"/>
      <c r="Z112" s="921"/>
      <c r="AA112" s="955" t="s">
        <v>446</v>
      </c>
      <c r="AB112" s="956"/>
      <c r="AC112" s="956"/>
      <c r="AD112" s="956"/>
      <c r="AE112" s="957"/>
      <c r="AF112" s="958" t="s">
        <v>442</v>
      </c>
      <c r="AG112" s="956"/>
      <c r="AH112" s="956"/>
      <c r="AI112" s="956"/>
      <c r="AJ112" s="957"/>
      <c r="AK112" s="958" t="s">
        <v>444</v>
      </c>
      <c r="AL112" s="956"/>
      <c r="AM112" s="956"/>
      <c r="AN112" s="956"/>
      <c r="AO112" s="957"/>
      <c r="AP112" s="959" t="s">
        <v>447</v>
      </c>
      <c r="AQ112" s="960"/>
      <c r="AR112" s="960"/>
      <c r="AS112" s="960"/>
      <c r="AT112" s="961"/>
      <c r="AU112" s="905"/>
      <c r="AV112" s="906"/>
      <c r="AW112" s="906"/>
      <c r="AX112" s="906"/>
      <c r="AY112" s="906"/>
      <c r="AZ112" s="919" t="s">
        <v>452</v>
      </c>
      <c r="BA112" s="920"/>
      <c r="BB112" s="920"/>
      <c r="BC112" s="920"/>
      <c r="BD112" s="920"/>
      <c r="BE112" s="920"/>
      <c r="BF112" s="920"/>
      <c r="BG112" s="920"/>
      <c r="BH112" s="920"/>
      <c r="BI112" s="920"/>
      <c r="BJ112" s="920"/>
      <c r="BK112" s="920"/>
      <c r="BL112" s="920"/>
      <c r="BM112" s="920"/>
      <c r="BN112" s="920"/>
      <c r="BO112" s="920"/>
      <c r="BP112" s="921"/>
      <c r="BQ112" s="922">
        <v>1473233</v>
      </c>
      <c r="BR112" s="923"/>
      <c r="BS112" s="923"/>
      <c r="BT112" s="923"/>
      <c r="BU112" s="923"/>
      <c r="BV112" s="923">
        <v>1381647</v>
      </c>
      <c r="BW112" s="923"/>
      <c r="BX112" s="923"/>
      <c r="BY112" s="923"/>
      <c r="BZ112" s="923"/>
      <c r="CA112" s="923">
        <v>1201555</v>
      </c>
      <c r="CB112" s="923"/>
      <c r="CC112" s="923"/>
      <c r="CD112" s="923"/>
      <c r="CE112" s="923"/>
      <c r="CF112" s="917">
        <v>51.8</v>
      </c>
      <c r="CG112" s="918"/>
      <c r="CH112" s="918"/>
      <c r="CI112" s="918"/>
      <c r="CJ112" s="918"/>
      <c r="CK112" s="945"/>
      <c r="CL112" s="946"/>
      <c r="CM112" s="919" t="s">
        <v>453</v>
      </c>
      <c r="CN112" s="920"/>
      <c r="CO112" s="920"/>
      <c r="CP112" s="920"/>
      <c r="CQ112" s="920"/>
      <c r="CR112" s="920"/>
      <c r="CS112" s="920"/>
      <c r="CT112" s="920"/>
      <c r="CU112" s="920"/>
      <c r="CV112" s="920"/>
      <c r="CW112" s="920"/>
      <c r="CX112" s="920"/>
      <c r="CY112" s="920"/>
      <c r="CZ112" s="920"/>
      <c r="DA112" s="920"/>
      <c r="DB112" s="920"/>
      <c r="DC112" s="920"/>
      <c r="DD112" s="920"/>
      <c r="DE112" s="920"/>
      <c r="DF112" s="921"/>
      <c r="DG112" s="922" t="s">
        <v>447</v>
      </c>
      <c r="DH112" s="923"/>
      <c r="DI112" s="923"/>
      <c r="DJ112" s="923"/>
      <c r="DK112" s="923"/>
      <c r="DL112" s="923" t="s">
        <v>446</v>
      </c>
      <c r="DM112" s="923"/>
      <c r="DN112" s="923"/>
      <c r="DO112" s="923"/>
      <c r="DP112" s="923"/>
      <c r="DQ112" s="923" t="s">
        <v>129</v>
      </c>
      <c r="DR112" s="923"/>
      <c r="DS112" s="923"/>
      <c r="DT112" s="923"/>
      <c r="DU112" s="923"/>
      <c r="DV112" s="924" t="s">
        <v>454</v>
      </c>
      <c r="DW112" s="924"/>
      <c r="DX112" s="924"/>
      <c r="DY112" s="924"/>
      <c r="DZ112" s="925"/>
    </row>
    <row r="113" spans="1:130" s="221" customFormat="1" ht="26.25" customHeight="1" x14ac:dyDescent="0.15">
      <c r="A113" s="951"/>
      <c r="B113" s="952"/>
      <c r="C113" s="920" t="s">
        <v>455</v>
      </c>
      <c r="D113" s="920"/>
      <c r="E113" s="920"/>
      <c r="F113" s="920"/>
      <c r="G113" s="920"/>
      <c r="H113" s="920"/>
      <c r="I113" s="920"/>
      <c r="J113" s="920"/>
      <c r="K113" s="920"/>
      <c r="L113" s="920"/>
      <c r="M113" s="920"/>
      <c r="N113" s="920"/>
      <c r="O113" s="920"/>
      <c r="P113" s="920"/>
      <c r="Q113" s="920"/>
      <c r="R113" s="920"/>
      <c r="S113" s="920"/>
      <c r="T113" s="920"/>
      <c r="U113" s="920"/>
      <c r="V113" s="920"/>
      <c r="W113" s="920"/>
      <c r="X113" s="920"/>
      <c r="Y113" s="920"/>
      <c r="Z113" s="921"/>
      <c r="AA113" s="934">
        <v>97353</v>
      </c>
      <c r="AB113" s="935"/>
      <c r="AC113" s="935"/>
      <c r="AD113" s="935"/>
      <c r="AE113" s="936"/>
      <c r="AF113" s="937">
        <v>126437</v>
      </c>
      <c r="AG113" s="935"/>
      <c r="AH113" s="935"/>
      <c r="AI113" s="935"/>
      <c r="AJ113" s="936"/>
      <c r="AK113" s="937">
        <v>113315</v>
      </c>
      <c r="AL113" s="935"/>
      <c r="AM113" s="935"/>
      <c r="AN113" s="935"/>
      <c r="AO113" s="936"/>
      <c r="AP113" s="938">
        <v>4.9000000000000004</v>
      </c>
      <c r="AQ113" s="939"/>
      <c r="AR113" s="939"/>
      <c r="AS113" s="939"/>
      <c r="AT113" s="940"/>
      <c r="AU113" s="905"/>
      <c r="AV113" s="906"/>
      <c r="AW113" s="906"/>
      <c r="AX113" s="906"/>
      <c r="AY113" s="906"/>
      <c r="AZ113" s="919" t="s">
        <v>456</v>
      </c>
      <c r="BA113" s="920"/>
      <c r="BB113" s="920"/>
      <c r="BC113" s="920"/>
      <c r="BD113" s="920"/>
      <c r="BE113" s="920"/>
      <c r="BF113" s="920"/>
      <c r="BG113" s="920"/>
      <c r="BH113" s="920"/>
      <c r="BI113" s="920"/>
      <c r="BJ113" s="920"/>
      <c r="BK113" s="920"/>
      <c r="BL113" s="920"/>
      <c r="BM113" s="920"/>
      <c r="BN113" s="920"/>
      <c r="BO113" s="920"/>
      <c r="BP113" s="921"/>
      <c r="BQ113" s="922">
        <v>81414</v>
      </c>
      <c r="BR113" s="923"/>
      <c r="BS113" s="923"/>
      <c r="BT113" s="923"/>
      <c r="BU113" s="923"/>
      <c r="BV113" s="923">
        <v>66232</v>
      </c>
      <c r="BW113" s="923"/>
      <c r="BX113" s="923"/>
      <c r="BY113" s="923"/>
      <c r="BZ113" s="923"/>
      <c r="CA113" s="923">
        <v>64545</v>
      </c>
      <c r="CB113" s="923"/>
      <c r="CC113" s="923"/>
      <c r="CD113" s="923"/>
      <c r="CE113" s="923"/>
      <c r="CF113" s="917">
        <v>2.8</v>
      </c>
      <c r="CG113" s="918"/>
      <c r="CH113" s="918"/>
      <c r="CI113" s="918"/>
      <c r="CJ113" s="918"/>
      <c r="CK113" s="945"/>
      <c r="CL113" s="946"/>
      <c r="CM113" s="919" t="s">
        <v>457</v>
      </c>
      <c r="CN113" s="920"/>
      <c r="CO113" s="920"/>
      <c r="CP113" s="920"/>
      <c r="CQ113" s="920"/>
      <c r="CR113" s="920"/>
      <c r="CS113" s="920"/>
      <c r="CT113" s="920"/>
      <c r="CU113" s="920"/>
      <c r="CV113" s="920"/>
      <c r="CW113" s="920"/>
      <c r="CX113" s="920"/>
      <c r="CY113" s="920"/>
      <c r="CZ113" s="920"/>
      <c r="DA113" s="920"/>
      <c r="DB113" s="920"/>
      <c r="DC113" s="920"/>
      <c r="DD113" s="920"/>
      <c r="DE113" s="920"/>
      <c r="DF113" s="921"/>
      <c r="DG113" s="955" t="s">
        <v>447</v>
      </c>
      <c r="DH113" s="956"/>
      <c r="DI113" s="956"/>
      <c r="DJ113" s="956"/>
      <c r="DK113" s="957"/>
      <c r="DL113" s="958" t="s">
        <v>442</v>
      </c>
      <c r="DM113" s="956"/>
      <c r="DN113" s="956"/>
      <c r="DO113" s="956"/>
      <c r="DP113" s="957"/>
      <c r="DQ113" s="958" t="s">
        <v>444</v>
      </c>
      <c r="DR113" s="956"/>
      <c r="DS113" s="956"/>
      <c r="DT113" s="956"/>
      <c r="DU113" s="957"/>
      <c r="DV113" s="959" t="s">
        <v>447</v>
      </c>
      <c r="DW113" s="960"/>
      <c r="DX113" s="960"/>
      <c r="DY113" s="960"/>
      <c r="DZ113" s="961"/>
    </row>
    <row r="114" spans="1:130" s="221" customFormat="1" ht="26.25" customHeight="1" x14ac:dyDescent="0.15">
      <c r="A114" s="951"/>
      <c r="B114" s="952"/>
      <c r="C114" s="920" t="s">
        <v>458</v>
      </c>
      <c r="D114" s="920"/>
      <c r="E114" s="920"/>
      <c r="F114" s="920"/>
      <c r="G114" s="920"/>
      <c r="H114" s="920"/>
      <c r="I114" s="920"/>
      <c r="J114" s="920"/>
      <c r="K114" s="920"/>
      <c r="L114" s="920"/>
      <c r="M114" s="920"/>
      <c r="N114" s="920"/>
      <c r="O114" s="920"/>
      <c r="P114" s="920"/>
      <c r="Q114" s="920"/>
      <c r="R114" s="920"/>
      <c r="S114" s="920"/>
      <c r="T114" s="920"/>
      <c r="U114" s="920"/>
      <c r="V114" s="920"/>
      <c r="W114" s="920"/>
      <c r="X114" s="920"/>
      <c r="Y114" s="920"/>
      <c r="Z114" s="921"/>
      <c r="AA114" s="955">
        <v>15864</v>
      </c>
      <c r="AB114" s="956"/>
      <c r="AC114" s="956"/>
      <c r="AD114" s="956"/>
      <c r="AE114" s="957"/>
      <c r="AF114" s="958">
        <v>15965</v>
      </c>
      <c r="AG114" s="956"/>
      <c r="AH114" s="956"/>
      <c r="AI114" s="956"/>
      <c r="AJ114" s="957"/>
      <c r="AK114" s="958">
        <v>15957</v>
      </c>
      <c r="AL114" s="956"/>
      <c r="AM114" s="956"/>
      <c r="AN114" s="956"/>
      <c r="AO114" s="957"/>
      <c r="AP114" s="959">
        <v>0.7</v>
      </c>
      <c r="AQ114" s="960"/>
      <c r="AR114" s="960"/>
      <c r="AS114" s="960"/>
      <c r="AT114" s="961"/>
      <c r="AU114" s="905"/>
      <c r="AV114" s="906"/>
      <c r="AW114" s="906"/>
      <c r="AX114" s="906"/>
      <c r="AY114" s="906"/>
      <c r="AZ114" s="919" t="s">
        <v>459</v>
      </c>
      <c r="BA114" s="920"/>
      <c r="BB114" s="920"/>
      <c r="BC114" s="920"/>
      <c r="BD114" s="920"/>
      <c r="BE114" s="920"/>
      <c r="BF114" s="920"/>
      <c r="BG114" s="920"/>
      <c r="BH114" s="920"/>
      <c r="BI114" s="920"/>
      <c r="BJ114" s="920"/>
      <c r="BK114" s="920"/>
      <c r="BL114" s="920"/>
      <c r="BM114" s="920"/>
      <c r="BN114" s="920"/>
      <c r="BO114" s="920"/>
      <c r="BP114" s="921"/>
      <c r="BQ114" s="922">
        <v>846903</v>
      </c>
      <c r="BR114" s="923"/>
      <c r="BS114" s="923"/>
      <c r="BT114" s="923"/>
      <c r="BU114" s="923"/>
      <c r="BV114" s="923">
        <v>644536</v>
      </c>
      <c r="BW114" s="923"/>
      <c r="BX114" s="923"/>
      <c r="BY114" s="923"/>
      <c r="BZ114" s="923"/>
      <c r="CA114" s="923">
        <v>832235</v>
      </c>
      <c r="CB114" s="923"/>
      <c r="CC114" s="923"/>
      <c r="CD114" s="923"/>
      <c r="CE114" s="923"/>
      <c r="CF114" s="917">
        <v>35.9</v>
      </c>
      <c r="CG114" s="918"/>
      <c r="CH114" s="918"/>
      <c r="CI114" s="918"/>
      <c r="CJ114" s="918"/>
      <c r="CK114" s="945"/>
      <c r="CL114" s="946"/>
      <c r="CM114" s="919" t="s">
        <v>460</v>
      </c>
      <c r="CN114" s="920"/>
      <c r="CO114" s="920"/>
      <c r="CP114" s="920"/>
      <c r="CQ114" s="920"/>
      <c r="CR114" s="920"/>
      <c r="CS114" s="920"/>
      <c r="CT114" s="920"/>
      <c r="CU114" s="920"/>
      <c r="CV114" s="920"/>
      <c r="CW114" s="920"/>
      <c r="CX114" s="920"/>
      <c r="CY114" s="920"/>
      <c r="CZ114" s="920"/>
      <c r="DA114" s="920"/>
      <c r="DB114" s="920"/>
      <c r="DC114" s="920"/>
      <c r="DD114" s="920"/>
      <c r="DE114" s="920"/>
      <c r="DF114" s="921"/>
      <c r="DG114" s="955" t="s">
        <v>443</v>
      </c>
      <c r="DH114" s="956"/>
      <c r="DI114" s="956"/>
      <c r="DJ114" s="956"/>
      <c r="DK114" s="957"/>
      <c r="DL114" s="958" t="s">
        <v>446</v>
      </c>
      <c r="DM114" s="956"/>
      <c r="DN114" s="956"/>
      <c r="DO114" s="956"/>
      <c r="DP114" s="957"/>
      <c r="DQ114" s="958" t="s">
        <v>447</v>
      </c>
      <c r="DR114" s="956"/>
      <c r="DS114" s="956"/>
      <c r="DT114" s="956"/>
      <c r="DU114" s="957"/>
      <c r="DV114" s="959" t="s">
        <v>447</v>
      </c>
      <c r="DW114" s="960"/>
      <c r="DX114" s="960"/>
      <c r="DY114" s="960"/>
      <c r="DZ114" s="961"/>
    </row>
    <row r="115" spans="1:130" s="221" customFormat="1" ht="26.25" customHeight="1" x14ac:dyDescent="0.15">
      <c r="A115" s="951"/>
      <c r="B115" s="952"/>
      <c r="C115" s="920" t="s">
        <v>461</v>
      </c>
      <c r="D115" s="920"/>
      <c r="E115" s="920"/>
      <c r="F115" s="920"/>
      <c r="G115" s="920"/>
      <c r="H115" s="920"/>
      <c r="I115" s="920"/>
      <c r="J115" s="920"/>
      <c r="K115" s="920"/>
      <c r="L115" s="920"/>
      <c r="M115" s="920"/>
      <c r="N115" s="920"/>
      <c r="O115" s="920"/>
      <c r="P115" s="920"/>
      <c r="Q115" s="920"/>
      <c r="R115" s="920"/>
      <c r="S115" s="920"/>
      <c r="T115" s="920"/>
      <c r="U115" s="920"/>
      <c r="V115" s="920"/>
      <c r="W115" s="920"/>
      <c r="X115" s="920"/>
      <c r="Y115" s="920"/>
      <c r="Z115" s="921"/>
      <c r="AA115" s="934" t="s">
        <v>129</v>
      </c>
      <c r="AB115" s="935"/>
      <c r="AC115" s="935"/>
      <c r="AD115" s="935"/>
      <c r="AE115" s="936"/>
      <c r="AF115" s="937" t="s">
        <v>446</v>
      </c>
      <c r="AG115" s="935"/>
      <c r="AH115" s="935"/>
      <c r="AI115" s="935"/>
      <c r="AJ115" s="936"/>
      <c r="AK115" s="937" t="s">
        <v>442</v>
      </c>
      <c r="AL115" s="935"/>
      <c r="AM115" s="935"/>
      <c r="AN115" s="935"/>
      <c r="AO115" s="936"/>
      <c r="AP115" s="938" t="s">
        <v>447</v>
      </c>
      <c r="AQ115" s="939"/>
      <c r="AR115" s="939"/>
      <c r="AS115" s="939"/>
      <c r="AT115" s="940"/>
      <c r="AU115" s="905"/>
      <c r="AV115" s="906"/>
      <c r="AW115" s="906"/>
      <c r="AX115" s="906"/>
      <c r="AY115" s="906"/>
      <c r="AZ115" s="919" t="s">
        <v>462</v>
      </c>
      <c r="BA115" s="920"/>
      <c r="BB115" s="920"/>
      <c r="BC115" s="920"/>
      <c r="BD115" s="920"/>
      <c r="BE115" s="920"/>
      <c r="BF115" s="920"/>
      <c r="BG115" s="920"/>
      <c r="BH115" s="920"/>
      <c r="BI115" s="920"/>
      <c r="BJ115" s="920"/>
      <c r="BK115" s="920"/>
      <c r="BL115" s="920"/>
      <c r="BM115" s="920"/>
      <c r="BN115" s="920"/>
      <c r="BO115" s="920"/>
      <c r="BP115" s="921"/>
      <c r="BQ115" s="922" t="s">
        <v>129</v>
      </c>
      <c r="BR115" s="923"/>
      <c r="BS115" s="923"/>
      <c r="BT115" s="923"/>
      <c r="BU115" s="923"/>
      <c r="BV115" s="923" t="s">
        <v>454</v>
      </c>
      <c r="BW115" s="923"/>
      <c r="BX115" s="923"/>
      <c r="BY115" s="923"/>
      <c r="BZ115" s="923"/>
      <c r="CA115" s="923" t="s">
        <v>444</v>
      </c>
      <c r="CB115" s="923"/>
      <c r="CC115" s="923"/>
      <c r="CD115" s="923"/>
      <c r="CE115" s="923"/>
      <c r="CF115" s="917" t="s">
        <v>463</v>
      </c>
      <c r="CG115" s="918"/>
      <c r="CH115" s="918"/>
      <c r="CI115" s="918"/>
      <c r="CJ115" s="918"/>
      <c r="CK115" s="945"/>
      <c r="CL115" s="946"/>
      <c r="CM115" s="919" t="s">
        <v>464</v>
      </c>
      <c r="CN115" s="920"/>
      <c r="CO115" s="920"/>
      <c r="CP115" s="920"/>
      <c r="CQ115" s="920"/>
      <c r="CR115" s="920"/>
      <c r="CS115" s="920"/>
      <c r="CT115" s="920"/>
      <c r="CU115" s="920"/>
      <c r="CV115" s="920"/>
      <c r="CW115" s="920"/>
      <c r="CX115" s="920"/>
      <c r="CY115" s="920"/>
      <c r="CZ115" s="920"/>
      <c r="DA115" s="920"/>
      <c r="DB115" s="920"/>
      <c r="DC115" s="920"/>
      <c r="DD115" s="920"/>
      <c r="DE115" s="920"/>
      <c r="DF115" s="921"/>
      <c r="DG115" s="955" t="s">
        <v>444</v>
      </c>
      <c r="DH115" s="956"/>
      <c r="DI115" s="956"/>
      <c r="DJ115" s="956"/>
      <c r="DK115" s="957"/>
      <c r="DL115" s="958" t="s">
        <v>446</v>
      </c>
      <c r="DM115" s="956"/>
      <c r="DN115" s="956"/>
      <c r="DO115" s="956"/>
      <c r="DP115" s="957"/>
      <c r="DQ115" s="958" t="s">
        <v>442</v>
      </c>
      <c r="DR115" s="956"/>
      <c r="DS115" s="956"/>
      <c r="DT115" s="956"/>
      <c r="DU115" s="957"/>
      <c r="DV115" s="959" t="s">
        <v>447</v>
      </c>
      <c r="DW115" s="960"/>
      <c r="DX115" s="960"/>
      <c r="DY115" s="960"/>
      <c r="DZ115" s="961"/>
    </row>
    <row r="116" spans="1:130" s="221" customFormat="1" ht="26.25" customHeight="1" x14ac:dyDescent="0.15">
      <c r="A116" s="953"/>
      <c r="B116" s="954"/>
      <c r="C116" s="962" t="s">
        <v>465</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955" t="s">
        <v>129</v>
      </c>
      <c r="AB116" s="956"/>
      <c r="AC116" s="956"/>
      <c r="AD116" s="956"/>
      <c r="AE116" s="957"/>
      <c r="AF116" s="958" t="s">
        <v>129</v>
      </c>
      <c r="AG116" s="956"/>
      <c r="AH116" s="956"/>
      <c r="AI116" s="956"/>
      <c r="AJ116" s="957"/>
      <c r="AK116" s="958" t="s">
        <v>454</v>
      </c>
      <c r="AL116" s="956"/>
      <c r="AM116" s="956"/>
      <c r="AN116" s="956"/>
      <c r="AO116" s="957"/>
      <c r="AP116" s="959" t="s">
        <v>446</v>
      </c>
      <c r="AQ116" s="960"/>
      <c r="AR116" s="960"/>
      <c r="AS116" s="960"/>
      <c r="AT116" s="961"/>
      <c r="AU116" s="905"/>
      <c r="AV116" s="906"/>
      <c r="AW116" s="906"/>
      <c r="AX116" s="906"/>
      <c r="AY116" s="906"/>
      <c r="AZ116" s="964" t="s">
        <v>466</v>
      </c>
      <c r="BA116" s="965"/>
      <c r="BB116" s="965"/>
      <c r="BC116" s="965"/>
      <c r="BD116" s="965"/>
      <c r="BE116" s="965"/>
      <c r="BF116" s="965"/>
      <c r="BG116" s="965"/>
      <c r="BH116" s="965"/>
      <c r="BI116" s="965"/>
      <c r="BJ116" s="965"/>
      <c r="BK116" s="965"/>
      <c r="BL116" s="965"/>
      <c r="BM116" s="965"/>
      <c r="BN116" s="965"/>
      <c r="BO116" s="965"/>
      <c r="BP116" s="966"/>
      <c r="BQ116" s="922" t="s">
        <v>447</v>
      </c>
      <c r="BR116" s="923"/>
      <c r="BS116" s="923"/>
      <c r="BT116" s="923"/>
      <c r="BU116" s="923"/>
      <c r="BV116" s="923" t="s">
        <v>446</v>
      </c>
      <c r="BW116" s="923"/>
      <c r="BX116" s="923"/>
      <c r="BY116" s="923"/>
      <c r="BZ116" s="923"/>
      <c r="CA116" s="923" t="s">
        <v>447</v>
      </c>
      <c r="CB116" s="923"/>
      <c r="CC116" s="923"/>
      <c r="CD116" s="923"/>
      <c r="CE116" s="923"/>
      <c r="CF116" s="917" t="s">
        <v>129</v>
      </c>
      <c r="CG116" s="918"/>
      <c r="CH116" s="918"/>
      <c r="CI116" s="918"/>
      <c r="CJ116" s="918"/>
      <c r="CK116" s="945"/>
      <c r="CL116" s="946"/>
      <c r="CM116" s="919" t="s">
        <v>467</v>
      </c>
      <c r="CN116" s="920"/>
      <c r="CO116" s="920"/>
      <c r="CP116" s="920"/>
      <c r="CQ116" s="920"/>
      <c r="CR116" s="920"/>
      <c r="CS116" s="920"/>
      <c r="CT116" s="920"/>
      <c r="CU116" s="920"/>
      <c r="CV116" s="920"/>
      <c r="CW116" s="920"/>
      <c r="CX116" s="920"/>
      <c r="CY116" s="920"/>
      <c r="CZ116" s="920"/>
      <c r="DA116" s="920"/>
      <c r="DB116" s="920"/>
      <c r="DC116" s="920"/>
      <c r="DD116" s="920"/>
      <c r="DE116" s="920"/>
      <c r="DF116" s="921"/>
      <c r="DG116" s="955" t="s">
        <v>443</v>
      </c>
      <c r="DH116" s="956"/>
      <c r="DI116" s="956"/>
      <c r="DJ116" s="956"/>
      <c r="DK116" s="957"/>
      <c r="DL116" s="958" t="s">
        <v>447</v>
      </c>
      <c r="DM116" s="956"/>
      <c r="DN116" s="956"/>
      <c r="DO116" s="956"/>
      <c r="DP116" s="957"/>
      <c r="DQ116" s="958" t="s">
        <v>446</v>
      </c>
      <c r="DR116" s="956"/>
      <c r="DS116" s="956"/>
      <c r="DT116" s="956"/>
      <c r="DU116" s="957"/>
      <c r="DV116" s="959" t="s">
        <v>447</v>
      </c>
      <c r="DW116" s="960"/>
      <c r="DX116" s="960"/>
      <c r="DY116" s="960"/>
      <c r="DZ116" s="961"/>
    </row>
    <row r="117" spans="1:130" s="221" customFormat="1" ht="26.25" customHeight="1" x14ac:dyDescent="0.15">
      <c r="A117" s="909" t="s">
        <v>187</v>
      </c>
      <c r="B117" s="890"/>
      <c r="C117" s="890"/>
      <c r="D117" s="890"/>
      <c r="E117" s="890"/>
      <c r="F117" s="890"/>
      <c r="G117" s="890"/>
      <c r="H117" s="890"/>
      <c r="I117" s="890"/>
      <c r="J117" s="890"/>
      <c r="K117" s="890"/>
      <c r="L117" s="890"/>
      <c r="M117" s="890"/>
      <c r="N117" s="890"/>
      <c r="O117" s="890"/>
      <c r="P117" s="890"/>
      <c r="Q117" s="890"/>
      <c r="R117" s="890"/>
      <c r="S117" s="890"/>
      <c r="T117" s="890"/>
      <c r="U117" s="890"/>
      <c r="V117" s="890"/>
      <c r="W117" s="890"/>
      <c r="X117" s="890"/>
      <c r="Y117" s="974" t="s">
        <v>468</v>
      </c>
      <c r="Z117" s="891"/>
      <c r="AA117" s="975">
        <v>531192</v>
      </c>
      <c r="AB117" s="976"/>
      <c r="AC117" s="976"/>
      <c r="AD117" s="976"/>
      <c r="AE117" s="977"/>
      <c r="AF117" s="978">
        <v>565744</v>
      </c>
      <c r="AG117" s="976"/>
      <c r="AH117" s="976"/>
      <c r="AI117" s="976"/>
      <c r="AJ117" s="977"/>
      <c r="AK117" s="978">
        <v>592914</v>
      </c>
      <c r="AL117" s="976"/>
      <c r="AM117" s="976"/>
      <c r="AN117" s="976"/>
      <c r="AO117" s="977"/>
      <c r="AP117" s="979"/>
      <c r="AQ117" s="980"/>
      <c r="AR117" s="980"/>
      <c r="AS117" s="980"/>
      <c r="AT117" s="981"/>
      <c r="AU117" s="905"/>
      <c r="AV117" s="906"/>
      <c r="AW117" s="906"/>
      <c r="AX117" s="906"/>
      <c r="AY117" s="906"/>
      <c r="AZ117" s="971" t="s">
        <v>469</v>
      </c>
      <c r="BA117" s="972"/>
      <c r="BB117" s="972"/>
      <c r="BC117" s="972"/>
      <c r="BD117" s="972"/>
      <c r="BE117" s="972"/>
      <c r="BF117" s="972"/>
      <c r="BG117" s="972"/>
      <c r="BH117" s="972"/>
      <c r="BI117" s="972"/>
      <c r="BJ117" s="972"/>
      <c r="BK117" s="972"/>
      <c r="BL117" s="972"/>
      <c r="BM117" s="972"/>
      <c r="BN117" s="972"/>
      <c r="BO117" s="972"/>
      <c r="BP117" s="973"/>
      <c r="BQ117" s="922" t="s">
        <v>470</v>
      </c>
      <c r="BR117" s="923"/>
      <c r="BS117" s="923"/>
      <c r="BT117" s="923"/>
      <c r="BU117" s="923"/>
      <c r="BV117" s="923" t="s">
        <v>443</v>
      </c>
      <c r="BW117" s="923"/>
      <c r="BX117" s="923"/>
      <c r="BY117" s="923"/>
      <c r="BZ117" s="923"/>
      <c r="CA117" s="923" t="s">
        <v>444</v>
      </c>
      <c r="CB117" s="923"/>
      <c r="CC117" s="923"/>
      <c r="CD117" s="923"/>
      <c r="CE117" s="923"/>
      <c r="CF117" s="917" t="s">
        <v>442</v>
      </c>
      <c r="CG117" s="918"/>
      <c r="CH117" s="918"/>
      <c r="CI117" s="918"/>
      <c r="CJ117" s="918"/>
      <c r="CK117" s="945"/>
      <c r="CL117" s="946"/>
      <c r="CM117" s="919" t="s">
        <v>471</v>
      </c>
      <c r="CN117" s="920"/>
      <c r="CO117" s="920"/>
      <c r="CP117" s="920"/>
      <c r="CQ117" s="920"/>
      <c r="CR117" s="920"/>
      <c r="CS117" s="920"/>
      <c r="CT117" s="920"/>
      <c r="CU117" s="920"/>
      <c r="CV117" s="920"/>
      <c r="CW117" s="920"/>
      <c r="CX117" s="920"/>
      <c r="CY117" s="920"/>
      <c r="CZ117" s="920"/>
      <c r="DA117" s="920"/>
      <c r="DB117" s="920"/>
      <c r="DC117" s="920"/>
      <c r="DD117" s="920"/>
      <c r="DE117" s="920"/>
      <c r="DF117" s="921"/>
      <c r="DG117" s="955" t="s">
        <v>442</v>
      </c>
      <c r="DH117" s="956"/>
      <c r="DI117" s="956"/>
      <c r="DJ117" s="956"/>
      <c r="DK117" s="957"/>
      <c r="DL117" s="958" t="s">
        <v>129</v>
      </c>
      <c r="DM117" s="956"/>
      <c r="DN117" s="956"/>
      <c r="DO117" s="956"/>
      <c r="DP117" s="957"/>
      <c r="DQ117" s="958" t="s">
        <v>442</v>
      </c>
      <c r="DR117" s="956"/>
      <c r="DS117" s="956"/>
      <c r="DT117" s="956"/>
      <c r="DU117" s="957"/>
      <c r="DV117" s="959" t="s">
        <v>446</v>
      </c>
      <c r="DW117" s="960"/>
      <c r="DX117" s="960"/>
      <c r="DY117" s="960"/>
      <c r="DZ117" s="961"/>
    </row>
    <row r="118" spans="1:130" s="221" customFormat="1" ht="26.25" customHeight="1" x14ac:dyDescent="0.15">
      <c r="A118" s="909" t="s">
        <v>437</v>
      </c>
      <c r="B118" s="890"/>
      <c r="C118" s="890"/>
      <c r="D118" s="890"/>
      <c r="E118" s="890"/>
      <c r="F118" s="890"/>
      <c r="G118" s="890"/>
      <c r="H118" s="890"/>
      <c r="I118" s="890"/>
      <c r="J118" s="890"/>
      <c r="K118" s="890"/>
      <c r="L118" s="890"/>
      <c r="M118" s="890"/>
      <c r="N118" s="890"/>
      <c r="O118" s="890"/>
      <c r="P118" s="890"/>
      <c r="Q118" s="890"/>
      <c r="R118" s="890"/>
      <c r="S118" s="890"/>
      <c r="T118" s="890"/>
      <c r="U118" s="890"/>
      <c r="V118" s="890"/>
      <c r="W118" s="890"/>
      <c r="X118" s="890"/>
      <c r="Y118" s="890"/>
      <c r="Z118" s="891"/>
      <c r="AA118" s="889" t="s">
        <v>434</v>
      </c>
      <c r="AB118" s="890"/>
      <c r="AC118" s="890"/>
      <c r="AD118" s="890"/>
      <c r="AE118" s="891"/>
      <c r="AF118" s="889" t="s">
        <v>435</v>
      </c>
      <c r="AG118" s="890"/>
      <c r="AH118" s="890"/>
      <c r="AI118" s="890"/>
      <c r="AJ118" s="891"/>
      <c r="AK118" s="889" t="s">
        <v>304</v>
      </c>
      <c r="AL118" s="890"/>
      <c r="AM118" s="890"/>
      <c r="AN118" s="890"/>
      <c r="AO118" s="891"/>
      <c r="AP118" s="967" t="s">
        <v>436</v>
      </c>
      <c r="AQ118" s="968"/>
      <c r="AR118" s="968"/>
      <c r="AS118" s="968"/>
      <c r="AT118" s="969"/>
      <c r="AU118" s="905"/>
      <c r="AV118" s="906"/>
      <c r="AW118" s="906"/>
      <c r="AX118" s="906"/>
      <c r="AY118" s="906"/>
      <c r="AZ118" s="970" t="s">
        <v>472</v>
      </c>
      <c r="BA118" s="962"/>
      <c r="BB118" s="962"/>
      <c r="BC118" s="962"/>
      <c r="BD118" s="962"/>
      <c r="BE118" s="962"/>
      <c r="BF118" s="962"/>
      <c r="BG118" s="962"/>
      <c r="BH118" s="962"/>
      <c r="BI118" s="962"/>
      <c r="BJ118" s="962"/>
      <c r="BK118" s="962"/>
      <c r="BL118" s="962"/>
      <c r="BM118" s="962"/>
      <c r="BN118" s="962"/>
      <c r="BO118" s="962"/>
      <c r="BP118" s="963"/>
      <c r="BQ118" s="996" t="s">
        <v>129</v>
      </c>
      <c r="BR118" s="997"/>
      <c r="BS118" s="997"/>
      <c r="BT118" s="997"/>
      <c r="BU118" s="997"/>
      <c r="BV118" s="997" t="s">
        <v>129</v>
      </c>
      <c r="BW118" s="997"/>
      <c r="BX118" s="997"/>
      <c r="BY118" s="997"/>
      <c r="BZ118" s="997"/>
      <c r="CA118" s="997" t="s">
        <v>442</v>
      </c>
      <c r="CB118" s="997"/>
      <c r="CC118" s="997"/>
      <c r="CD118" s="997"/>
      <c r="CE118" s="997"/>
      <c r="CF118" s="917" t="s">
        <v>442</v>
      </c>
      <c r="CG118" s="918"/>
      <c r="CH118" s="918"/>
      <c r="CI118" s="918"/>
      <c r="CJ118" s="918"/>
      <c r="CK118" s="945"/>
      <c r="CL118" s="946"/>
      <c r="CM118" s="919" t="s">
        <v>473</v>
      </c>
      <c r="CN118" s="920"/>
      <c r="CO118" s="920"/>
      <c r="CP118" s="920"/>
      <c r="CQ118" s="920"/>
      <c r="CR118" s="920"/>
      <c r="CS118" s="920"/>
      <c r="CT118" s="920"/>
      <c r="CU118" s="920"/>
      <c r="CV118" s="920"/>
      <c r="CW118" s="920"/>
      <c r="CX118" s="920"/>
      <c r="CY118" s="920"/>
      <c r="CZ118" s="920"/>
      <c r="DA118" s="920"/>
      <c r="DB118" s="920"/>
      <c r="DC118" s="920"/>
      <c r="DD118" s="920"/>
      <c r="DE118" s="920"/>
      <c r="DF118" s="921"/>
      <c r="DG118" s="955" t="s">
        <v>129</v>
      </c>
      <c r="DH118" s="956"/>
      <c r="DI118" s="956"/>
      <c r="DJ118" s="956"/>
      <c r="DK118" s="957"/>
      <c r="DL118" s="958" t="s">
        <v>129</v>
      </c>
      <c r="DM118" s="956"/>
      <c r="DN118" s="956"/>
      <c r="DO118" s="956"/>
      <c r="DP118" s="957"/>
      <c r="DQ118" s="958" t="s">
        <v>129</v>
      </c>
      <c r="DR118" s="956"/>
      <c r="DS118" s="956"/>
      <c r="DT118" s="956"/>
      <c r="DU118" s="957"/>
      <c r="DV118" s="959" t="s">
        <v>444</v>
      </c>
      <c r="DW118" s="960"/>
      <c r="DX118" s="960"/>
      <c r="DY118" s="960"/>
      <c r="DZ118" s="961"/>
    </row>
    <row r="119" spans="1:130" s="221" customFormat="1" ht="26.25" customHeight="1" x14ac:dyDescent="0.15">
      <c r="A119" s="1053" t="s">
        <v>440</v>
      </c>
      <c r="B119" s="944"/>
      <c r="C119" s="926" t="s">
        <v>441</v>
      </c>
      <c r="D119" s="894"/>
      <c r="E119" s="894"/>
      <c r="F119" s="894"/>
      <c r="G119" s="894"/>
      <c r="H119" s="894"/>
      <c r="I119" s="894"/>
      <c r="J119" s="894"/>
      <c r="K119" s="894"/>
      <c r="L119" s="894"/>
      <c r="M119" s="894"/>
      <c r="N119" s="894"/>
      <c r="O119" s="894"/>
      <c r="P119" s="894"/>
      <c r="Q119" s="894"/>
      <c r="R119" s="894"/>
      <c r="S119" s="894"/>
      <c r="T119" s="894"/>
      <c r="U119" s="894"/>
      <c r="V119" s="894"/>
      <c r="W119" s="894"/>
      <c r="X119" s="894"/>
      <c r="Y119" s="894"/>
      <c r="Z119" s="895"/>
      <c r="AA119" s="896" t="s">
        <v>446</v>
      </c>
      <c r="AB119" s="897"/>
      <c r="AC119" s="897"/>
      <c r="AD119" s="897"/>
      <c r="AE119" s="898"/>
      <c r="AF119" s="899" t="s">
        <v>470</v>
      </c>
      <c r="AG119" s="897"/>
      <c r="AH119" s="897"/>
      <c r="AI119" s="897"/>
      <c r="AJ119" s="898"/>
      <c r="AK119" s="899" t="s">
        <v>442</v>
      </c>
      <c r="AL119" s="897"/>
      <c r="AM119" s="897"/>
      <c r="AN119" s="897"/>
      <c r="AO119" s="898"/>
      <c r="AP119" s="900" t="s">
        <v>442</v>
      </c>
      <c r="AQ119" s="901"/>
      <c r="AR119" s="901"/>
      <c r="AS119" s="901"/>
      <c r="AT119" s="902"/>
      <c r="AU119" s="907"/>
      <c r="AV119" s="908"/>
      <c r="AW119" s="908"/>
      <c r="AX119" s="908"/>
      <c r="AY119" s="908"/>
      <c r="AZ119" s="242" t="s">
        <v>187</v>
      </c>
      <c r="BA119" s="242"/>
      <c r="BB119" s="242"/>
      <c r="BC119" s="242"/>
      <c r="BD119" s="242"/>
      <c r="BE119" s="242"/>
      <c r="BF119" s="242"/>
      <c r="BG119" s="242"/>
      <c r="BH119" s="242"/>
      <c r="BI119" s="242"/>
      <c r="BJ119" s="242"/>
      <c r="BK119" s="242"/>
      <c r="BL119" s="242"/>
      <c r="BM119" s="242"/>
      <c r="BN119" s="242"/>
      <c r="BO119" s="974" t="s">
        <v>474</v>
      </c>
      <c r="BP119" s="1002"/>
      <c r="BQ119" s="996">
        <v>6259081</v>
      </c>
      <c r="BR119" s="997"/>
      <c r="BS119" s="997"/>
      <c r="BT119" s="997"/>
      <c r="BU119" s="997"/>
      <c r="BV119" s="997">
        <v>6266327</v>
      </c>
      <c r="BW119" s="997"/>
      <c r="BX119" s="997"/>
      <c r="BY119" s="997"/>
      <c r="BZ119" s="997"/>
      <c r="CA119" s="997">
        <v>6127855</v>
      </c>
      <c r="CB119" s="997"/>
      <c r="CC119" s="997"/>
      <c r="CD119" s="997"/>
      <c r="CE119" s="997"/>
      <c r="CF119" s="998"/>
      <c r="CG119" s="999"/>
      <c r="CH119" s="999"/>
      <c r="CI119" s="999"/>
      <c r="CJ119" s="1000"/>
      <c r="CK119" s="947"/>
      <c r="CL119" s="948"/>
      <c r="CM119" s="970" t="s">
        <v>475</v>
      </c>
      <c r="CN119" s="962"/>
      <c r="CO119" s="962"/>
      <c r="CP119" s="962"/>
      <c r="CQ119" s="962"/>
      <c r="CR119" s="962"/>
      <c r="CS119" s="962"/>
      <c r="CT119" s="962"/>
      <c r="CU119" s="962"/>
      <c r="CV119" s="962"/>
      <c r="CW119" s="962"/>
      <c r="CX119" s="962"/>
      <c r="CY119" s="962"/>
      <c r="CZ119" s="962"/>
      <c r="DA119" s="962"/>
      <c r="DB119" s="962"/>
      <c r="DC119" s="962"/>
      <c r="DD119" s="962"/>
      <c r="DE119" s="962"/>
      <c r="DF119" s="963"/>
      <c r="DG119" s="1001" t="s">
        <v>443</v>
      </c>
      <c r="DH119" s="983"/>
      <c r="DI119" s="983"/>
      <c r="DJ119" s="983"/>
      <c r="DK119" s="984"/>
      <c r="DL119" s="982" t="s">
        <v>442</v>
      </c>
      <c r="DM119" s="983"/>
      <c r="DN119" s="983"/>
      <c r="DO119" s="983"/>
      <c r="DP119" s="984"/>
      <c r="DQ119" s="982" t="s">
        <v>129</v>
      </c>
      <c r="DR119" s="983"/>
      <c r="DS119" s="983"/>
      <c r="DT119" s="983"/>
      <c r="DU119" s="984"/>
      <c r="DV119" s="985" t="s">
        <v>129</v>
      </c>
      <c r="DW119" s="986"/>
      <c r="DX119" s="986"/>
      <c r="DY119" s="986"/>
      <c r="DZ119" s="987"/>
    </row>
    <row r="120" spans="1:130" s="221" customFormat="1" ht="26.25" customHeight="1" x14ac:dyDescent="0.15">
      <c r="A120" s="1054"/>
      <c r="B120" s="946"/>
      <c r="C120" s="919" t="s">
        <v>449</v>
      </c>
      <c r="D120" s="920"/>
      <c r="E120" s="920"/>
      <c r="F120" s="920"/>
      <c r="G120" s="920"/>
      <c r="H120" s="920"/>
      <c r="I120" s="920"/>
      <c r="J120" s="920"/>
      <c r="K120" s="920"/>
      <c r="L120" s="920"/>
      <c r="M120" s="920"/>
      <c r="N120" s="920"/>
      <c r="O120" s="920"/>
      <c r="P120" s="920"/>
      <c r="Q120" s="920"/>
      <c r="R120" s="920"/>
      <c r="S120" s="920"/>
      <c r="T120" s="920"/>
      <c r="U120" s="920"/>
      <c r="V120" s="920"/>
      <c r="W120" s="920"/>
      <c r="X120" s="920"/>
      <c r="Y120" s="920"/>
      <c r="Z120" s="921"/>
      <c r="AA120" s="955" t="s">
        <v>442</v>
      </c>
      <c r="AB120" s="956"/>
      <c r="AC120" s="956"/>
      <c r="AD120" s="956"/>
      <c r="AE120" s="957"/>
      <c r="AF120" s="958" t="s">
        <v>443</v>
      </c>
      <c r="AG120" s="956"/>
      <c r="AH120" s="956"/>
      <c r="AI120" s="956"/>
      <c r="AJ120" s="957"/>
      <c r="AK120" s="958" t="s">
        <v>443</v>
      </c>
      <c r="AL120" s="956"/>
      <c r="AM120" s="956"/>
      <c r="AN120" s="956"/>
      <c r="AO120" s="957"/>
      <c r="AP120" s="959" t="s">
        <v>447</v>
      </c>
      <c r="AQ120" s="960"/>
      <c r="AR120" s="960"/>
      <c r="AS120" s="960"/>
      <c r="AT120" s="961"/>
      <c r="AU120" s="988" t="s">
        <v>476</v>
      </c>
      <c r="AV120" s="989"/>
      <c r="AW120" s="989"/>
      <c r="AX120" s="989"/>
      <c r="AY120" s="990"/>
      <c r="AZ120" s="926" t="s">
        <v>477</v>
      </c>
      <c r="BA120" s="894"/>
      <c r="BB120" s="894"/>
      <c r="BC120" s="894"/>
      <c r="BD120" s="894"/>
      <c r="BE120" s="894"/>
      <c r="BF120" s="894"/>
      <c r="BG120" s="894"/>
      <c r="BH120" s="894"/>
      <c r="BI120" s="894"/>
      <c r="BJ120" s="894"/>
      <c r="BK120" s="894"/>
      <c r="BL120" s="894"/>
      <c r="BM120" s="894"/>
      <c r="BN120" s="894"/>
      <c r="BO120" s="894"/>
      <c r="BP120" s="895"/>
      <c r="BQ120" s="927">
        <v>1877715</v>
      </c>
      <c r="BR120" s="928"/>
      <c r="BS120" s="928"/>
      <c r="BT120" s="928"/>
      <c r="BU120" s="928"/>
      <c r="BV120" s="928">
        <v>1906825</v>
      </c>
      <c r="BW120" s="928"/>
      <c r="BX120" s="928"/>
      <c r="BY120" s="928"/>
      <c r="BZ120" s="928"/>
      <c r="CA120" s="928">
        <v>2151838</v>
      </c>
      <c r="CB120" s="928"/>
      <c r="CC120" s="928"/>
      <c r="CD120" s="928"/>
      <c r="CE120" s="928"/>
      <c r="CF120" s="941">
        <v>92.7</v>
      </c>
      <c r="CG120" s="942"/>
      <c r="CH120" s="942"/>
      <c r="CI120" s="942"/>
      <c r="CJ120" s="942"/>
      <c r="CK120" s="1003" t="s">
        <v>478</v>
      </c>
      <c r="CL120" s="1004"/>
      <c r="CM120" s="1004"/>
      <c r="CN120" s="1004"/>
      <c r="CO120" s="1005"/>
      <c r="CP120" s="1011" t="s">
        <v>479</v>
      </c>
      <c r="CQ120" s="1012"/>
      <c r="CR120" s="1012"/>
      <c r="CS120" s="1012"/>
      <c r="CT120" s="1012"/>
      <c r="CU120" s="1012"/>
      <c r="CV120" s="1012"/>
      <c r="CW120" s="1012"/>
      <c r="CX120" s="1012"/>
      <c r="CY120" s="1012"/>
      <c r="CZ120" s="1012"/>
      <c r="DA120" s="1012"/>
      <c r="DB120" s="1012"/>
      <c r="DC120" s="1012"/>
      <c r="DD120" s="1012"/>
      <c r="DE120" s="1012"/>
      <c r="DF120" s="1013"/>
      <c r="DG120" s="927" t="s">
        <v>129</v>
      </c>
      <c r="DH120" s="928"/>
      <c r="DI120" s="928"/>
      <c r="DJ120" s="928"/>
      <c r="DK120" s="928"/>
      <c r="DL120" s="928" t="s">
        <v>454</v>
      </c>
      <c r="DM120" s="928"/>
      <c r="DN120" s="928"/>
      <c r="DO120" s="928"/>
      <c r="DP120" s="928"/>
      <c r="DQ120" s="928">
        <v>422787</v>
      </c>
      <c r="DR120" s="928"/>
      <c r="DS120" s="928"/>
      <c r="DT120" s="928"/>
      <c r="DU120" s="928"/>
      <c r="DV120" s="929">
        <v>18.2</v>
      </c>
      <c r="DW120" s="929"/>
      <c r="DX120" s="929"/>
      <c r="DY120" s="929"/>
      <c r="DZ120" s="930"/>
    </row>
    <row r="121" spans="1:130" s="221" customFormat="1" ht="26.25" customHeight="1" x14ac:dyDescent="0.15">
      <c r="A121" s="1054"/>
      <c r="B121" s="946"/>
      <c r="C121" s="971" t="s">
        <v>480</v>
      </c>
      <c r="D121" s="972"/>
      <c r="E121" s="972"/>
      <c r="F121" s="972"/>
      <c r="G121" s="972"/>
      <c r="H121" s="972"/>
      <c r="I121" s="972"/>
      <c r="J121" s="972"/>
      <c r="K121" s="972"/>
      <c r="L121" s="972"/>
      <c r="M121" s="972"/>
      <c r="N121" s="972"/>
      <c r="O121" s="972"/>
      <c r="P121" s="972"/>
      <c r="Q121" s="972"/>
      <c r="R121" s="972"/>
      <c r="S121" s="972"/>
      <c r="T121" s="972"/>
      <c r="U121" s="972"/>
      <c r="V121" s="972"/>
      <c r="W121" s="972"/>
      <c r="X121" s="972"/>
      <c r="Y121" s="972"/>
      <c r="Z121" s="973"/>
      <c r="AA121" s="955" t="s">
        <v>129</v>
      </c>
      <c r="AB121" s="956"/>
      <c r="AC121" s="956"/>
      <c r="AD121" s="956"/>
      <c r="AE121" s="957"/>
      <c r="AF121" s="958" t="s">
        <v>442</v>
      </c>
      <c r="AG121" s="956"/>
      <c r="AH121" s="956"/>
      <c r="AI121" s="956"/>
      <c r="AJ121" s="957"/>
      <c r="AK121" s="958" t="s">
        <v>129</v>
      </c>
      <c r="AL121" s="956"/>
      <c r="AM121" s="956"/>
      <c r="AN121" s="956"/>
      <c r="AO121" s="957"/>
      <c r="AP121" s="959" t="s">
        <v>443</v>
      </c>
      <c r="AQ121" s="960"/>
      <c r="AR121" s="960"/>
      <c r="AS121" s="960"/>
      <c r="AT121" s="961"/>
      <c r="AU121" s="991"/>
      <c r="AV121" s="992"/>
      <c r="AW121" s="992"/>
      <c r="AX121" s="992"/>
      <c r="AY121" s="993"/>
      <c r="AZ121" s="919" t="s">
        <v>481</v>
      </c>
      <c r="BA121" s="920"/>
      <c r="BB121" s="920"/>
      <c r="BC121" s="920"/>
      <c r="BD121" s="920"/>
      <c r="BE121" s="920"/>
      <c r="BF121" s="920"/>
      <c r="BG121" s="920"/>
      <c r="BH121" s="920"/>
      <c r="BI121" s="920"/>
      <c r="BJ121" s="920"/>
      <c r="BK121" s="920"/>
      <c r="BL121" s="920"/>
      <c r="BM121" s="920"/>
      <c r="BN121" s="920"/>
      <c r="BO121" s="920"/>
      <c r="BP121" s="921"/>
      <c r="BQ121" s="922">
        <v>56296</v>
      </c>
      <c r="BR121" s="923"/>
      <c r="BS121" s="923"/>
      <c r="BT121" s="923"/>
      <c r="BU121" s="923"/>
      <c r="BV121" s="923">
        <v>49874</v>
      </c>
      <c r="BW121" s="923"/>
      <c r="BX121" s="923"/>
      <c r="BY121" s="923"/>
      <c r="BZ121" s="923"/>
      <c r="CA121" s="923">
        <v>43414</v>
      </c>
      <c r="CB121" s="923"/>
      <c r="CC121" s="923"/>
      <c r="CD121" s="923"/>
      <c r="CE121" s="923"/>
      <c r="CF121" s="917">
        <v>1.9</v>
      </c>
      <c r="CG121" s="918"/>
      <c r="CH121" s="918"/>
      <c r="CI121" s="918"/>
      <c r="CJ121" s="918"/>
      <c r="CK121" s="1006"/>
      <c r="CL121" s="1007"/>
      <c r="CM121" s="1007"/>
      <c r="CN121" s="1007"/>
      <c r="CO121" s="1008"/>
      <c r="CP121" s="1016" t="s">
        <v>482</v>
      </c>
      <c r="CQ121" s="1017"/>
      <c r="CR121" s="1017"/>
      <c r="CS121" s="1017"/>
      <c r="CT121" s="1017"/>
      <c r="CU121" s="1017"/>
      <c r="CV121" s="1017"/>
      <c r="CW121" s="1017"/>
      <c r="CX121" s="1017"/>
      <c r="CY121" s="1017"/>
      <c r="CZ121" s="1017"/>
      <c r="DA121" s="1017"/>
      <c r="DB121" s="1017"/>
      <c r="DC121" s="1017"/>
      <c r="DD121" s="1017"/>
      <c r="DE121" s="1017"/>
      <c r="DF121" s="1018"/>
      <c r="DG121" s="922" t="s">
        <v>454</v>
      </c>
      <c r="DH121" s="923"/>
      <c r="DI121" s="923"/>
      <c r="DJ121" s="923"/>
      <c r="DK121" s="923"/>
      <c r="DL121" s="923" t="s">
        <v>442</v>
      </c>
      <c r="DM121" s="923"/>
      <c r="DN121" s="923"/>
      <c r="DO121" s="923"/>
      <c r="DP121" s="923"/>
      <c r="DQ121" s="923">
        <v>339782</v>
      </c>
      <c r="DR121" s="923"/>
      <c r="DS121" s="923"/>
      <c r="DT121" s="923"/>
      <c r="DU121" s="923"/>
      <c r="DV121" s="924">
        <v>14.6</v>
      </c>
      <c r="DW121" s="924"/>
      <c r="DX121" s="924"/>
      <c r="DY121" s="924"/>
      <c r="DZ121" s="925"/>
    </row>
    <row r="122" spans="1:130" s="221" customFormat="1" ht="26.25" customHeight="1" x14ac:dyDescent="0.15">
      <c r="A122" s="1054"/>
      <c r="B122" s="946"/>
      <c r="C122" s="919" t="s">
        <v>460</v>
      </c>
      <c r="D122" s="920"/>
      <c r="E122" s="920"/>
      <c r="F122" s="920"/>
      <c r="G122" s="920"/>
      <c r="H122" s="920"/>
      <c r="I122" s="920"/>
      <c r="J122" s="920"/>
      <c r="K122" s="920"/>
      <c r="L122" s="920"/>
      <c r="M122" s="920"/>
      <c r="N122" s="920"/>
      <c r="O122" s="920"/>
      <c r="P122" s="920"/>
      <c r="Q122" s="920"/>
      <c r="R122" s="920"/>
      <c r="S122" s="920"/>
      <c r="T122" s="920"/>
      <c r="U122" s="920"/>
      <c r="V122" s="920"/>
      <c r="W122" s="920"/>
      <c r="X122" s="920"/>
      <c r="Y122" s="920"/>
      <c r="Z122" s="921"/>
      <c r="AA122" s="955" t="s">
        <v>442</v>
      </c>
      <c r="AB122" s="956"/>
      <c r="AC122" s="956"/>
      <c r="AD122" s="956"/>
      <c r="AE122" s="957"/>
      <c r="AF122" s="958" t="s">
        <v>129</v>
      </c>
      <c r="AG122" s="956"/>
      <c r="AH122" s="956"/>
      <c r="AI122" s="956"/>
      <c r="AJ122" s="957"/>
      <c r="AK122" s="958" t="s">
        <v>129</v>
      </c>
      <c r="AL122" s="956"/>
      <c r="AM122" s="956"/>
      <c r="AN122" s="956"/>
      <c r="AO122" s="957"/>
      <c r="AP122" s="959" t="s">
        <v>443</v>
      </c>
      <c r="AQ122" s="960"/>
      <c r="AR122" s="960"/>
      <c r="AS122" s="960"/>
      <c r="AT122" s="961"/>
      <c r="AU122" s="991"/>
      <c r="AV122" s="992"/>
      <c r="AW122" s="992"/>
      <c r="AX122" s="992"/>
      <c r="AY122" s="993"/>
      <c r="AZ122" s="970" t="s">
        <v>483</v>
      </c>
      <c r="BA122" s="962"/>
      <c r="BB122" s="962"/>
      <c r="BC122" s="962"/>
      <c r="BD122" s="962"/>
      <c r="BE122" s="962"/>
      <c r="BF122" s="962"/>
      <c r="BG122" s="962"/>
      <c r="BH122" s="962"/>
      <c r="BI122" s="962"/>
      <c r="BJ122" s="962"/>
      <c r="BK122" s="962"/>
      <c r="BL122" s="962"/>
      <c r="BM122" s="962"/>
      <c r="BN122" s="962"/>
      <c r="BO122" s="962"/>
      <c r="BP122" s="963"/>
      <c r="BQ122" s="996">
        <v>4031688</v>
      </c>
      <c r="BR122" s="997"/>
      <c r="BS122" s="997"/>
      <c r="BT122" s="997"/>
      <c r="BU122" s="997"/>
      <c r="BV122" s="997">
        <v>3751293</v>
      </c>
      <c r="BW122" s="997"/>
      <c r="BX122" s="997"/>
      <c r="BY122" s="997"/>
      <c r="BZ122" s="997"/>
      <c r="CA122" s="997">
        <v>3521631</v>
      </c>
      <c r="CB122" s="997"/>
      <c r="CC122" s="997"/>
      <c r="CD122" s="997"/>
      <c r="CE122" s="997"/>
      <c r="CF122" s="1014">
        <v>151.69999999999999</v>
      </c>
      <c r="CG122" s="1015"/>
      <c r="CH122" s="1015"/>
      <c r="CI122" s="1015"/>
      <c r="CJ122" s="1015"/>
      <c r="CK122" s="1006"/>
      <c r="CL122" s="1007"/>
      <c r="CM122" s="1007"/>
      <c r="CN122" s="1007"/>
      <c r="CO122" s="1008"/>
      <c r="CP122" s="1016" t="s">
        <v>484</v>
      </c>
      <c r="CQ122" s="1017"/>
      <c r="CR122" s="1017"/>
      <c r="CS122" s="1017"/>
      <c r="CT122" s="1017"/>
      <c r="CU122" s="1017"/>
      <c r="CV122" s="1017"/>
      <c r="CW122" s="1017"/>
      <c r="CX122" s="1017"/>
      <c r="CY122" s="1017"/>
      <c r="CZ122" s="1017"/>
      <c r="DA122" s="1017"/>
      <c r="DB122" s="1017"/>
      <c r="DC122" s="1017"/>
      <c r="DD122" s="1017"/>
      <c r="DE122" s="1017"/>
      <c r="DF122" s="1018"/>
      <c r="DG122" s="922" t="s">
        <v>443</v>
      </c>
      <c r="DH122" s="923"/>
      <c r="DI122" s="923"/>
      <c r="DJ122" s="923"/>
      <c r="DK122" s="923"/>
      <c r="DL122" s="923" t="s">
        <v>442</v>
      </c>
      <c r="DM122" s="923"/>
      <c r="DN122" s="923"/>
      <c r="DO122" s="923"/>
      <c r="DP122" s="923"/>
      <c r="DQ122" s="923">
        <v>338163</v>
      </c>
      <c r="DR122" s="923"/>
      <c r="DS122" s="923"/>
      <c r="DT122" s="923"/>
      <c r="DU122" s="923"/>
      <c r="DV122" s="924">
        <v>14.6</v>
      </c>
      <c r="DW122" s="924"/>
      <c r="DX122" s="924"/>
      <c r="DY122" s="924"/>
      <c r="DZ122" s="925"/>
    </row>
    <row r="123" spans="1:130" s="221" customFormat="1" ht="26.25" customHeight="1" x14ac:dyDescent="0.15">
      <c r="A123" s="1054"/>
      <c r="B123" s="946"/>
      <c r="C123" s="919" t="s">
        <v>467</v>
      </c>
      <c r="D123" s="920"/>
      <c r="E123" s="920"/>
      <c r="F123" s="920"/>
      <c r="G123" s="920"/>
      <c r="H123" s="920"/>
      <c r="I123" s="920"/>
      <c r="J123" s="920"/>
      <c r="K123" s="920"/>
      <c r="L123" s="920"/>
      <c r="M123" s="920"/>
      <c r="N123" s="920"/>
      <c r="O123" s="920"/>
      <c r="P123" s="920"/>
      <c r="Q123" s="920"/>
      <c r="R123" s="920"/>
      <c r="S123" s="920"/>
      <c r="T123" s="920"/>
      <c r="U123" s="920"/>
      <c r="V123" s="920"/>
      <c r="W123" s="920"/>
      <c r="X123" s="920"/>
      <c r="Y123" s="920"/>
      <c r="Z123" s="921"/>
      <c r="AA123" s="955" t="s">
        <v>470</v>
      </c>
      <c r="AB123" s="956"/>
      <c r="AC123" s="956"/>
      <c r="AD123" s="956"/>
      <c r="AE123" s="957"/>
      <c r="AF123" s="958" t="s">
        <v>446</v>
      </c>
      <c r="AG123" s="956"/>
      <c r="AH123" s="956"/>
      <c r="AI123" s="956"/>
      <c r="AJ123" s="957"/>
      <c r="AK123" s="958" t="s">
        <v>442</v>
      </c>
      <c r="AL123" s="956"/>
      <c r="AM123" s="956"/>
      <c r="AN123" s="956"/>
      <c r="AO123" s="957"/>
      <c r="AP123" s="959" t="s">
        <v>442</v>
      </c>
      <c r="AQ123" s="960"/>
      <c r="AR123" s="960"/>
      <c r="AS123" s="960"/>
      <c r="AT123" s="961"/>
      <c r="AU123" s="994"/>
      <c r="AV123" s="995"/>
      <c r="AW123" s="995"/>
      <c r="AX123" s="995"/>
      <c r="AY123" s="995"/>
      <c r="AZ123" s="242" t="s">
        <v>187</v>
      </c>
      <c r="BA123" s="242"/>
      <c r="BB123" s="242"/>
      <c r="BC123" s="242"/>
      <c r="BD123" s="242"/>
      <c r="BE123" s="242"/>
      <c r="BF123" s="242"/>
      <c r="BG123" s="242"/>
      <c r="BH123" s="242"/>
      <c r="BI123" s="242"/>
      <c r="BJ123" s="242"/>
      <c r="BK123" s="242"/>
      <c r="BL123" s="242"/>
      <c r="BM123" s="242"/>
      <c r="BN123" s="242"/>
      <c r="BO123" s="974" t="s">
        <v>485</v>
      </c>
      <c r="BP123" s="1002"/>
      <c r="BQ123" s="1060">
        <v>5965699</v>
      </c>
      <c r="BR123" s="1061"/>
      <c r="BS123" s="1061"/>
      <c r="BT123" s="1061"/>
      <c r="BU123" s="1061"/>
      <c r="BV123" s="1061">
        <v>5707992</v>
      </c>
      <c r="BW123" s="1061"/>
      <c r="BX123" s="1061"/>
      <c r="BY123" s="1061"/>
      <c r="BZ123" s="1061"/>
      <c r="CA123" s="1061">
        <v>5716883</v>
      </c>
      <c r="CB123" s="1061"/>
      <c r="CC123" s="1061"/>
      <c r="CD123" s="1061"/>
      <c r="CE123" s="1061"/>
      <c r="CF123" s="998"/>
      <c r="CG123" s="999"/>
      <c r="CH123" s="999"/>
      <c r="CI123" s="999"/>
      <c r="CJ123" s="1000"/>
      <c r="CK123" s="1006"/>
      <c r="CL123" s="1007"/>
      <c r="CM123" s="1007"/>
      <c r="CN123" s="1007"/>
      <c r="CO123" s="1008"/>
      <c r="CP123" s="1016" t="s">
        <v>486</v>
      </c>
      <c r="CQ123" s="1017"/>
      <c r="CR123" s="1017"/>
      <c r="CS123" s="1017"/>
      <c r="CT123" s="1017"/>
      <c r="CU123" s="1017"/>
      <c r="CV123" s="1017"/>
      <c r="CW123" s="1017"/>
      <c r="CX123" s="1017"/>
      <c r="CY123" s="1017"/>
      <c r="CZ123" s="1017"/>
      <c r="DA123" s="1017"/>
      <c r="DB123" s="1017"/>
      <c r="DC123" s="1017"/>
      <c r="DD123" s="1017"/>
      <c r="DE123" s="1017"/>
      <c r="DF123" s="1018"/>
      <c r="DG123" s="955" t="s">
        <v>442</v>
      </c>
      <c r="DH123" s="956"/>
      <c r="DI123" s="956"/>
      <c r="DJ123" s="956"/>
      <c r="DK123" s="957"/>
      <c r="DL123" s="958" t="s">
        <v>454</v>
      </c>
      <c r="DM123" s="956"/>
      <c r="DN123" s="956"/>
      <c r="DO123" s="956"/>
      <c r="DP123" s="957"/>
      <c r="DQ123" s="958">
        <v>100823</v>
      </c>
      <c r="DR123" s="956"/>
      <c r="DS123" s="956"/>
      <c r="DT123" s="956"/>
      <c r="DU123" s="957"/>
      <c r="DV123" s="959">
        <v>4.3</v>
      </c>
      <c r="DW123" s="960"/>
      <c r="DX123" s="960"/>
      <c r="DY123" s="960"/>
      <c r="DZ123" s="961"/>
    </row>
    <row r="124" spans="1:130" s="221" customFormat="1" ht="26.25" customHeight="1" thickBot="1" x14ac:dyDescent="0.2">
      <c r="A124" s="1054"/>
      <c r="B124" s="946"/>
      <c r="C124" s="919" t="s">
        <v>471</v>
      </c>
      <c r="D124" s="920"/>
      <c r="E124" s="920"/>
      <c r="F124" s="920"/>
      <c r="G124" s="920"/>
      <c r="H124" s="920"/>
      <c r="I124" s="920"/>
      <c r="J124" s="920"/>
      <c r="K124" s="920"/>
      <c r="L124" s="920"/>
      <c r="M124" s="920"/>
      <c r="N124" s="920"/>
      <c r="O124" s="920"/>
      <c r="P124" s="920"/>
      <c r="Q124" s="920"/>
      <c r="R124" s="920"/>
      <c r="S124" s="920"/>
      <c r="T124" s="920"/>
      <c r="U124" s="920"/>
      <c r="V124" s="920"/>
      <c r="W124" s="920"/>
      <c r="X124" s="920"/>
      <c r="Y124" s="920"/>
      <c r="Z124" s="921"/>
      <c r="AA124" s="955" t="s">
        <v>454</v>
      </c>
      <c r="AB124" s="956"/>
      <c r="AC124" s="956"/>
      <c r="AD124" s="956"/>
      <c r="AE124" s="957"/>
      <c r="AF124" s="958" t="s">
        <v>129</v>
      </c>
      <c r="AG124" s="956"/>
      <c r="AH124" s="956"/>
      <c r="AI124" s="956"/>
      <c r="AJ124" s="957"/>
      <c r="AK124" s="958" t="s">
        <v>443</v>
      </c>
      <c r="AL124" s="956"/>
      <c r="AM124" s="956"/>
      <c r="AN124" s="956"/>
      <c r="AO124" s="957"/>
      <c r="AP124" s="959" t="s">
        <v>443</v>
      </c>
      <c r="AQ124" s="960"/>
      <c r="AR124" s="960"/>
      <c r="AS124" s="960"/>
      <c r="AT124" s="961"/>
      <c r="AU124" s="1056" t="s">
        <v>487</v>
      </c>
      <c r="AV124" s="1057"/>
      <c r="AW124" s="1057"/>
      <c r="AX124" s="1057"/>
      <c r="AY124" s="1057"/>
      <c r="AZ124" s="1057"/>
      <c r="BA124" s="1057"/>
      <c r="BB124" s="1057"/>
      <c r="BC124" s="1057"/>
      <c r="BD124" s="1057"/>
      <c r="BE124" s="1057"/>
      <c r="BF124" s="1057"/>
      <c r="BG124" s="1057"/>
      <c r="BH124" s="1057"/>
      <c r="BI124" s="1057"/>
      <c r="BJ124" s="1057"/>
      <c r="BK124" s="1057"/>
      <c r="BL124" s="1057"/>
      <c r="BM124" s="1057"/>
      <c r="BN124" s="1057"/>
      <c r="BO124" s="1057"/>
      <c r="BP124" s="1058"/>
      <c r="BQ124" s="1059">
        <v>14.9</v>
      </c>
      <c r="BR124" s="1024"/>
      <c r="BS124" s="1024"/>
      <c r="BT124" s="1024"/>
      <c r="BU124" s="1024"/>
      <c r="BV124" s="1024">
        <v>26.6</v>
      </c>
      <c r="BW124" s="1024"/>
      <c r="BX124" s="1024"/>
      <c r="BY124" s="1024"/>
      <c r="BZ124" s="1024"/>
      <c r="CA124" s="1024">
        <v>17.7</v>
      </c>
      <c r="CB124" s="1024"/>
      <c r="CC124" s="1024"/>
      <c r="CD124" s="1024"/>
      <c r="CE124" s="1024"/>
      <c r="CF124" s="1025"/>
      <c r="CG124" s="1026"/>
      <c r="CH124" s="1026"/>
      <c r="CI124" s="1026"/>
      <c r="CJ124" s="1027"/>
      <c r="CK124" s="1009"/>
      <c r="CL124" s="1009"/>
      <c r="CM124" s="1009"/>
      <c r="CN124" s="1009"/>
      <c r="CO124" s="1010"/>
      <c r="CP124" s="1016" t="s">
        <v>488</v>
      </c>
      <c r="CQ124" s="1017"/>
      <c r="CR124" s="1017"/>
      <c r="CS124" s="1017"/>
      <c r="CT124" s="1017"/>
      <c r="CU124" s="1017"/>
      <c r="CV124" s="1017"/>
      <c r="CW124" s="1017"/>
      <c r="CX124" s="1017"/>
      <c r="CY124" s="1017"/>
      <c r="CZ124" s="1017"/>
      <c r="DA124" s="1017"/>
      <c r="DB124" s="1017"/>
      <c r="DC124" s="1017"/>
      <c r="DD124" s="1017"/>
      <c r="DE124" s="1017"/>
      <c r="DF124" s="1018"/>
      <c r="DG124" s="1001">
        <v>1473233</v>
      </c>
      <c r="DH124" s="983"/>
      <c r="DI124" s="983"/>
      <c r="DJ124" s="983"/>
      <c r="DK124" s="984"/>
      <c r="DL124" s="982">
        <v>1381647</v>
      </c>
      <c r="DM124" s="983"/>
      <c r="DN124" s="983"/>
      <c r="DO124" s="983"/>
      <c r="DP124" s="984"/>
      <c r="DQ124" s="982" t="s">
        <v>444</v>
      </c>
      <c r="DR124" s="983"/>
      <c r="DS124" s="983"/>
      <c r="DT124" s="983"/>
      <c r="DU124" s="984"/>
      <c r="DV124" s="985" t="s">
        <v>470</v>
      </c>
      <c r="DW124" s="986"/>
      <c r="DX124" s="986"/>
      <c r="DY124" s="986"/>
      <c r="DZ124" s="987"/>
    </row>
    <row r="125" spans="1:130" s="221" customFormat="1" ht="26.25" customHeight="1" x14ac:dyDescent="0.15">
      <c r="A125" s="1054"/>
      <c r="B125" s="946"/>
      <c r="C125" s="919" t="s">
        <v>473</v>
      </c>
      <c r="D125" s="920"/>
      <c r="E125" s="920"/>
      <c r="F125" s="920"/>
      <c r="G125" s="920"/>
      <c r="H125" s="920"/>
      <c r="I125" s="920"/>
      <c r="J125" s="920"/>
      <c r="K125" s="920"/>
      <c r="L125" s="920"/>
      <c r="M125" s="920"/>
      <c r="N125" s="920"/>
      <c r="O125" s="920"/>
      <c r="P125" s="920"/>
      <c r="Q125" s="920"/>
      <c r="R125" s="920"/>
      <c r="S125" s="920"/>
      <c r="T125" s="920"/>
      <c r="U125" s="920"/>
      <c r="V125" s="920"/>
      <c r="W125" s="920"/>
      <c r="X125" s="920"/>
      <c r="Y125" s="920"/>
      <c r="Z125" s="921"/>
      <c r="AA125" s="955" t="s">
        <v>444</v>
      </c>
      <c r="AB125" s="956"/>
      <c r="AC125" s="956"/>
      <c r="AD125" s="956"/>
      <c r="AE125" s="957"/>
      <c r="AF125" s="958" t="s">
        <v>442</v>
      </c>
      <c r="AG125" s="956"/>
      <c r="AH125" s="956"/>
      <c r="AI125" s="956"/>
      <c r="AJ125" s="957"/>
      <c r="AK125" s="958" t="s">
        <v>446</v>
      </c>
      <c r="AL125" s="956"/>
      <c r="AM125" s="956"/>
      <c r="AN125" s="956"/>
      <c r="AO125" s="957"/>
      <c r="AP125" s="959" t="s">
        <v>444</v>
      </c>
      <c r="AQ125" s="960"/>
      <c r="AR125" s="960"/>
      <c r="AS125" s="960"/>
      <c r="AT125" s="961"/>
      <c r="AU125" s="243"/>
      <c r="AV125" s="244"/>
      <c r="AW125" s="244"/>
      <c r="AX125" s="244"/>
      <c r="AY125" s="244"/>
      <c r="AZ125" s="244"/>
      <c r="BA125" s="244"/>
      <c r="BB125" s="244"/>
      <c r="BC125" s="244"/>
      <c r="BD125" s="244"/>
      <c r="BE125" s="244"/>
      <c r="BF125" s="244"/>
      <c r="BG125" s="244"/>
      <c r="BH125" s="244"/>
      <c r="BI125" s="244"/>
      <c r="BJ125" s="244"/>
      <c r="BK125" s="244"/>
      <c r="BL125" s="244"/>
      <c r="BM125" s="244"/>
      <c r="BN125" s="244"/>
      <c r="BO125" s="244"/>
      <c r="BP125" s="244"/>
      <c r="BQ125" s="223"/>
      <c r="BR125" s="223"/>
      <c r="BS125" s="223"/>
      <c r="BT125" s="223"/>
      <c r="BU125" s="223"/>
      <c r="BV125" s="223"/>
      <c r="BW125" s="223"/>
      <c r="BX125" s="223"/>
      <c r="BY125" s="223"/>
      <c r="BZ125" s="223"/>
      <c r="CA125" s="223"/>
      <c r="CB125" s="223"/>
      <c r="CC125" s="223"/>
      <c r="CD125" s="223"/>
      <c r="CE125" s="223"/>
      <c r="CF125" s="223"/>
      <c r="CG125" s="223"/>
      <c r="CH125" s="223"/>
      <c r="CI125" s="223"/>
      <c r="CJ125" s="245"/>
      <c r="CK125" s="1019" t="s">
        <v>489</v>
      </c>
      <c r="CL125" s="1004"/>
      <c r="CM125" s="1004"/>
      <c r="CN125" s="1004"/>
      <c r="CO125" s="1005"/>
      <c r="CP125" s="926" t="s">
        <v>490</v>
      </c>
      <c r="CQ125" s="894"/>
      <c r="CR125" s="894"/>
      <c r="CS125" s="894"/>
      <c r="CT125" s="894"/>
      <c r="CU125" s="894"/>
      <c r="CV125" s="894"/>
      <c r="CW125" s="894"/>
      <c r="CX125" s="894"/>
      <c r="CY125" s="894"/>
      <c r="CZ125" s="894"/>
      <c r="DA125" s="894"/>
      <c r="DB125" s="894"/>
      <c r="DC125" s="894"/>
      <c r="DD125" s="894"/>
      <c r="DE125" s="894"/>
      <c r="DF125" s="895"/>
      <c r="DG125" s="927" t="s">
        <v>454</v>
      </c>
      <c r="DH125" s="928"/>
      <c r="DI125" s="928"/>
      <c r="DJ125" s="928"/>
      <c r="DK125" s="928"/>
      <c r="DL125" s="928" t="s">
        <v>443</v>
      </c>
      <c r="DM125" s="928"/>
      <c r="DN125" s="928"/>
      <c r="DO125" s="928"/>
      <c r="DP125" s="928"/>
      <c r="DQ125" s="928" t="s">
        <v>444</v>
      </c>
      <c r="DR125" s="928"/>
      <c r="DS125" s="928"/>
      <c r="DT125" s="928"/>
      <c r="DU125" s="928"/>
      <c r="DV125" s="929" t="s">
        <v>442</v>
      </c>
      <c r="DW125" s="929"/>
      <c r="DX125" s="929"/>
      <c r="DY125" s="929"/>
      <c r="DZ125" s="930"/>
    </row>
    <row r="126" spans="1:130" s="221" customFormat="1" ht="26.25" customHeight="1" thickBot="1" x14ac:dyDescent="0.2">
      <c r="A126" s="1054"/>
      <c r="B126" s="946"/>
      <c r="C126" s="919" t="s">
        <v>475</v>
      </c>
      <c r="D126" s="920"/>
      <c r="E126" s="920"/>
      <c r="F126" s="920"/>
      <c r="G126" s="920"/>
      <c r="H126" s="920"/>
      <c r="I126" s="920"/>
      <c r="J126" s="920"/>
      <c r="K126" s="920"/>
      <c r="L126" s="920"/>
      <c r="M126" s="920"/>
      <c r="N126" s="920"/>
      <c r="O126" s="920"/>
      <c r="P126" s="920"/>
      <c r="Q126" s="920"/>
      <c r="R126" s="920"/>
      <c r="S126" s="920"/>
      <c r="T126" s="920"/>
      <c r="U126" s="920"/>
      <c r="V126" s="920"/>
      <c r="W126" s="920"/>
      <c r="X126" s="920"/>
      <c r="Y126" s="920"/>
      <c r="Z126" s="921"/>
      <c r="AA126" s="955" t="s">
        <v>444</v>
      </c>
      <c r="AB126" s="956"/>
      <c r="AC126" s="956"/>
      <c r="AD126" s="956"/>
      <c r="AE126" s="957"/>
      <c r="AF126" s="958" t="s">
        <v>444</v>
      </c>
      <c r="AG126" s="956"/>
      <c r="AH126" s="956"/>
      <c r="AI126" s="956"/>
      <c r="AJ126" s="957"/>
      <c r="AK126" s="958" t="s">
        <v>444</v>
      </c>
      <c r="AL126" s="956"/>
      <c r="AM126" s="956"/>
      <c r="AN126" s="956"/>
      <c r="AO126" s="957"/>
      <c r="AP126" s="959" t="s">
        <v>454</v>
      </c>
      <c r="AQ126" s="960"/>
      <c r="AR126" s="960"/>
      <c r="AS126" s="960"/>
      <c r="AT126" s="961"/>
      <c r="AU126" s="223"/>
      <c r="AV126" s="223"/>
      <c r="AW126" s="223"/>
      <c r="AX126" s="223"/>
      <c r="AY126" s="223"/>
      <c r="AZ126" s="223"/>
      <c r="BA126" s="223"/>
      <c r="BB126" s="223"/>
      <c r="BC126" s="223"/>
      <c r="BD126" s="223"/>
      <c r="BE126" s="223"/>
      <c r="BF126" s="223"/>
      <c r="BG126" s="223"/>
      <c r="BH126" s="223"/>
      <c r="BI126" s="223"/>
      <c r="BJ126" s="223"/>
      <c r="BK126" s="223"/>
      <c r="BL126" s="223"/>
      <c r="BM126" s="223"/>
      <c r="BN126" s="223"/>
      <c r="BO126" s="223"/>
      <c r="BP126" s="223"/>
      <c r="BQ126" s="223"/>
      <c r="BR126" s="223"/>
      <c r="BS126" s="223"/>
      <c r="BT126" s="223"/>
      <c r="BU126" s="223"/>
      <c r="BV126" s="223"/>
      <c r="BW126" s="223"/>
      <c r="BX126" s="223"/>
      <c r="BY126" s="223"/>
      <c r="BZ126" s="223"/>
      <c r="CA126" s="223"/>
      <c r="CB126" s="223"/>
      <c r="CC126" s="223"/>
      <c r="CD126" s="246"/>
      <c r="CE126" s="246"/>
      <c r="CF126" s="246"/>
      <c r="CG126" s="223"/>
      <c r="CH126" s="223"/>
      <c r="CI126" s="223"/>
      <c r="CJ126" s="245"/>
      <c r="CK126" s="1020"/>
      <c r="CL126" s="1007"/>
      <c r="CM126" s="1007"/>
      <c r="CN126" s="1007"/>
      <c r="CO126" s="1008"/>
      <c r="CP126" s="919" t="s">
        <v>491</v>
      </c>
      <c r="CQ126" s="920"/>
      <c r="CR126" s="920"/>
      <c r="CS126" s="920"/>
      <c r="CT126" s="920"/>
      <c r="CU126" s="920"/>
      <c r="CV126" s="920"/>
      <c r="CW126" s="920"/>
      <c r="CX126" s="920"/>
      <c r="CY126" s="920"/>
      <c r="CZ126" s="920"/>
      <c r="DA126" s="920"/>
      <c r="DB126" s="920"/>
      <c r="DC126" s="920"/>
      <c r="DD126" s="920"/>
      <c r="DE126" s="920"/>
      <c r="DF126" s="921"/>
      <c r="DG126" s="922" t="s">
        <v>129</v>
      </c>
      <c r="DH126" s="923"/>
      <c r="DI126" s="923"/>
      <c r="DJ126" s="923"/>
      <c r="DK126" s="923"/>
      <c r="DL126" s="923" t="s">
        <v>129</v>
      </c>
      <c r="DM126" s="923"/>
      <c r="DN126" s="923"/>
      <c r="DO126" s="923"/>
      <c r="DP126" s="923"/>
      <c r="DQ126" s="923" t="s">
        <v>454</v>
      </c>
      <c r="DR126" s="923"/>
      <c r="DS126" s="923"/>
      <c r="DT126" s="923"/>
      <c r="DU126" s="923"/>
      <c r="DV126" s="924" t="s">
        <v>443</v>
      </c>
      <c r="DW126" s="924"/>
      <c r="DX126" s="924"/>
      <c r="DY126" s="924"/>
      <c r="DZ126" s="925"/>
    </row>
    <row r="127" spans="1:130" s="221" customFormat="1" ht="26.25" customHeight="1" x14ac:dyDescent="0.15">
      <c r="A127" s="1055"/>
      <c r="B127" s="948"/>
      <c r="C127" s="970" t="s">
        <v>492</v>
      </c>
      <c r="D127" s="962"/>
      <c r="E127" s="962"/>
      <c r="F127" s="962"/>
      <c r="G127" s="962"/>
      <c r="H127" s="962"/>
      <c r="I127" s="962"/>
      <c r="J127" s="962"/>
      <c r="K127" s="962"/>
      <c r="L127" s="962"/>
      <c r="M127" s="962"/>
      <c r="N127" s="962"/>
      <c r="O127" s="962"/>
      <c r="P127" s="962"/>
      <c r="Q127" s="962"/>
      <c r="R127" s="962"/>
      <c r="S127" s="962"/>
      <c r="T127" s="962"/>
      <c r="U127" s="962"/>
      <c r="V127" s="962"/>
      <c r="W127" s="962"/>
      <c r="X127" s="962"/>
      <c r="Y127" s="962"/>
      <c r="Z127" s="963"/>
      <c r="AA127" s="955" t="s">
        <v>444</v>
      </c>
      <c r="AB127" s="956"/>
      <c r="AC127" s="956"/>
      <c r="AD127" s="956"/>
      <c r="AE127" s="957"/>
      <c r="AF127" s="958" t="s">
        <v>444</v>
      </c>
      <c r="AG127" s="956"/>
      <c r="AH127" s="956"/>
      <c r="AI127" s="956"/>
      <c r="AJ127" s="957"/>
      <c r="AK127" s="958" t="s">
        <v>470</v>
      </c>
      <c r="AL127" s="956"/>
      <c r="AM127" s="956"/>
      <c r="AN127" s="956"/>
      <c r="AO127" s="957"/>
      <c r="AP127" s="959" t="s">
        <v>444</v>
      </c>
      <c r="AQ127" s="960"/>
      <c r="AR127" s="960"/>
      <c r="AS127" s="960"/>
      <c r="AT127" s="961"/>
      <c r="AU127" s="223"/>
      <c r="AV127" s="223"/>
      <c r="AW127" s="223"/>
      <c r="AX127" s="1028" t="s">
        <v>493</v>
      </c>
      <c r="AY127" s="1029"/>
      <c r="AZ127" s="1029"/>
      <c r="BA127" s="1029"/>
      <c r="BB127" s="1029"/>
      <c r="BC127" s="1029"/>
      <c r="BD127" s="1029"/>
      <c r="BE127" s="1030"/>
      <c r="BF127" s="1031" t="s">
        <v>494</v>
      </c>
      <c r="BG127" s="1029"/>
      <c r="BH127" s="1029"/>
      <c r="BI127" s="1029"/>
      <c r="BJ127" s="1029"/>
      <c r="BK127" s="1029"/>
      <c r="BL127" s="1030"/>
      <c r="BM127" s="1031" t="s">
        <v>495</v>
      </c>
      <c r="BN127" s="1029"/>
      <c r="BO127" s="1029"/>
      <c r="BP127" s="1029"/>
      <c r="BQ127" s="1029"/>
      <c r="BR127" s="1029"/>
      <c r="BS127" s="1030"/>
      <c r="BT127" s="1031" t="s">
        <v>496</v>
      </c>
      <c r="BU127" s="1029"/>
      <c r="BV127" s="1029"/>
      <c r="BW127" s="1029"/>
      <c r="BX127" s="1029"/>
      <c r="BY127" s="1029"/>
      <c r="BZ127" s="1052"/>
      <c r="CA127" s="223"/>
      <c r="CB127" s="223"/>
      <c r="CC127" s="223"/>
      <c r="CD127" s="246"/>
      <c r="CE127" s="246"/>
      <c r="CF127" s="246"/>
      <c r="CG127" s="223"/>
      <c r="CH127" s="223"/>
      <c r="CI127" s="223"/>
      <c r="CJ127" s="245"/>
      <c r="CK127" s="1020"/>
      <c r="CL127" s="1007"/>
      <c r="CM127" s="1007"/>
      <c r="CN127" s="1007"/>
      <c r="CO127" s="1008"/>
      <c r="CP127" s="919" t="s">
        <v>497</v>
      </c>
      <c r="CQ127" s="920"/>
      <c r="CR127" s="920"/>
      <c r="CS127" s="920"/>
      <c r="CT127" s="920"/>
      <c r="CU127" s="920"/>
      <c r="CV127" s="920"/>
      <c r="CW127" s="920"/>
      <c r="CX127" s="920"/>
      <c r="CY127" s="920"/>
      <c r="CZ127" s="920"/>
      <c r="DA127" s="920"/>
      <c r="DB127" s="920"/>
      <c r="DC127" s="920"/>
      <c r="DD127" s="920"/>
      <c r="DE127" s="920"/>
      <c r="DF127" s="921"/>
      <c r="DG127" s="922" t="s">
        <v>470</v>
      </c>
      <c r="DH127" s="923"/>
      <c r="DI127" s="923"/>
      <c r="DJ127" s="923"/>
      <c r="DK127" s="923"/>
      <c r="DL127" s="923" t="s">
        <v>444</v>
      </c>
      <c r="DM127" s="923"/>
      <c r="DN127" s="923"/>
      <c r="DO127" s="923"/>
      <c r="DP127" s="923"/>
      <c r="DQ127" s="923" t="s">
        <v>444</v>
      </c>
      <c r="DR127" s="923"/>
      <c r="DS127" s="923"/>
      <c r="DT127" s="923"/>
      <c r="DU127" s="923"/>
      <c r="DV127" s="924" t="s">
        <v>444</v>
      </c>
      <c r="DW127" s="924"/>
      <c r="DX127" s="924"/>
      <c r="DY127" s="924"/>
      <c r="DZ127" s="925"/>
    </row>
    <row r="128" spans="1:130" s="221" customFormat="1" ht="26.25" customHeight="1" thickBot="1" x14ac:dyDescent="0.2">
      <c r="A128" s="1038" t="s">
        <v>498</v>
      </c>
      <c r="B128" s="1039"/>
      <c r="C128" s="1039"/>
      <c r="D128" s="1039"/>
      <c r="E128" s="1039"/>
      <c r="F128" s="1039"/>
      <c r="G128" s="1039"/>
      <c r="H128" s="1039"/>
      <c r="I128" s="1039"/>
      <c r="J128" s="1039"/>
      <c r="K128" s="1039"/>
      <c r="L128" s="1039"/>
      <c r="M128" s="1039"/>
      <c r="N128" s="1039"/>
      <c r="O128" s="1039"/>
      <c r="P128" s="1039"/>
      <c r="Q128" s="1039"/>
      <c r="R128" s="1039"/>
      <c r="S128" s="1039"/>
      <c r="T128" s="1039"/>
      <c r="U128" s="1039"/>
      <c r="V128" s="1039"/>
      <c r="W128" s="1040" t="s">
        <v>499</v>
      </c>
      <c r="X128" s="1040"/>
      <c r="Y128" s="1040"/>
      <c r="Z128" s="1041"/>
      <c r="AA128" s="1042">
        <v>4565</v>
      </c>
      <c r="AB128" s="1043"/>
      <c r="AC128" s="1043"/>
      <c r="AD128" s="1043"/>
      <c r="AE128" s="1044"/>
      <c r="AF128" s="1045">
        <v>6810</v>
      </c>
      <c r="AG128" s="1043"/>
      <c r="AH128" s="1043"/>
      <c r="AI128" s="1043"/>
      <c r="AJ128" s="1044"/>
      <c r="AK128" s="1045">
        <v>6810</v>
      </c>
      <c r="AL128" s="1043"/>
      <c r="AM128" s="1043"/>
      <c r="AN128" s="1043"/>
      <c r="AO128" s="1044"/>
      <c r="AP128" s="1046"/>
      <c r="AQ128" s="1047"/>
      <c r="AR128" s="1047"/>
      <c r="AS128" s="1047"/>
      <c r="AT128" s="1048"/>
      <c r="AU128" s="223"/>
      <c r="AV128" s="223"/>
      <c r="AW128" s="223"/>
      <c r="AX128" s="893" t="s">
        <v>500</v>
      </c>
      <c r="AY128" s="894"/>
      <c r="AZ128" s="894"/>
      <c r="BA128" s="894"/>
      <c r="BB128" s="894"/>
      <c r="BC128" s="894"/>
      <c r="BD128" s="894"/>
      <c r="BE128" s="895"/>
      <c r="BF128" s="1049" t="s">
        <v>444</v>
      </c>
      <c r="BG128" s="1050"/>
      <c r="BH128" s="1050"/>
      <c r="BI128" s="1050"/>
      <c r="BJ128" s="1050"/>
      <c r="BK128" s="1050"/>
      <c r="BL128" s="1051"/>
      <c r="BM128" s="1049">
        <v>15</v>
      </c>
      <c r="BN128" s="1050"/>
      <c r="BO128" s="1050"/>
      <c r="BP128" s="1050"/>
      <c r="BQ128" s="1050"/>
      <c r="BR128" s="1050"/>
      <c r="BS128" s="1051"/>
      <c r="BT128" s="1049">
        <v>20</v>
      </c>
      <c r="BU128" s="1050"/>
      <c r="BV128" s="1050"/>
      <c r="BW128" s="1050"/>
      <c r="BX128" s="1050"/>
      <c r="BY128" s="1050"/>
      <c r="BZ128" s="1073"/>
      <c r="CA128" s="246"/>
      <c r="CB128" s="246"/>
      <c r="CC128" s="246"/>
      <c r="CD128" s="246"/>
      <c r="CE128" s="246"/>
      <c r="CF128" s="246"/>
      <c r="CG128" s="223"/>
      <c r="CH128" s="223"/>
      <c r="CI128" s="223"/>
      <c r="CJ128" s="245"/>
      <c r="CK128" s="1021"/>
      <c r="CL128" s="1022"/>
      <c r="CM128" s="1022"/>
      <c r="CN128" s="1022"/>
      <c r="CO128" s="1023"/>
      <c r="CP128" s="1032" t="s">
        <v>501</v>
      </c>
      <c r="CQ128" s="722"/>
      <c r="CR128" s="722"/>
      <c r="CS128" s="722"/>
      <c r="CT128" s="722"/>
      <c r="CU128" s="722"/>
      <c r="CV128" s="722"/>
      <c r="CW128" s="722"/>
      <c r="CX128" s="722"/>
      <c r="CY128" s="722"/>
      <c r="CZ128" s="722"/>
      <c r="DA128" s="722"/>
      <c r="DB128" s="722"/>
      <c r="DC128" s="722"/>
      <c r="DD128" s="722"/>
      <c r="DE128" s="722"/>
      <c r="DF128" s="1033"/>
      <c r="DG128" s="1034" t="s">
        <v>129</v>
      </c>
      <c r="DH128" s="1035"/>
      <c r="DI128" s="1035"/>
      <c r="DJ128" s="1035"/>
      <c r="DK128" s="1035"/>
      <c r="DL128" s="1035" t="s">
        <v>442</v>
      </c>
      <c r="DM128" s="1035"/>
      <c r="DN128" s="1035"/>
      <c r="DO128" s="1035"/>
      <c r="DP128" s="1035"/>
      <c r="DQ128" s="1035" t="s">
        <v>446</v>
      </c>
      <c r="DR128" s="1035"/>
      <c r="DS128" s="1035"/>
      <c r="DT128" s="1035"/>
      <c r="DU128" s="1035"/>
      <c r="DV128" s="1036" t="s">
        <v>442</v>
      </c>
      <c r="DW128" s="1036"/>
      <c r="DX128" s="1036"/>
      <c r="DY128" s="1036"/>
      <c r="DZ128" s="1037"/>
    </row>
    <row r="129" spans="1:131" s="221" customFormat="1" ht="26.25" customHeight="1" x14ac:dyDescent="0.15">
      <c r="A129" s="931" t="s">
        <v>107</v>
      </c>
      <c r="B129" s="932"/>
      <c r="C129" s="932"/>
      <c r="D129" s="932"/>
      <c r="E129" s="932"/>
      <c r="F129" s="932"/>
      <c r="G129" s="932"/>
      <c r="H129" s="932"/>
      <c r="I129" s="932"/>
      <c r="J129" s="932"/>
      <c r="K129" s="932"/>
      <c r="L129" s="932"/>
      <c r="M129" s="932"/>
      <c r="N129" s="932"/>
      <c r="O129" s="932"/>
      <c r="P129" s="932"/>
      <c r="Q129" s="932"/>
      <c r="R129" s="932"/>
      <c r="S129" s="932"/>
      <c r="T129" s="932"/>
      <c r="U129" s="932"/>
      <c r="V129" s="932"/>
      <c r="W129" s="1067" t="s">
        <v>502</v>
      </c>
      <c r="X129" s="1068"/>
      <c r="Y129" s="1068"/>
      <c r="Z129" s="1069"/>
      <c r="AA129" s="955">
        <v>2373257</v>
      </c>
      <c r="AB129" s="956"/>
      <c r="AC129" s="956"/>
      <c r="AD129" s="956"/>
      <c r="AE129" s="957"/>
      <c r="AF129" s="958">
        <v>2497860</v>
      </c>
      <c r="AG129" s="956"/>
      <c r="AH129" s="956"/>
      <c r="AI129" s="956"/>
      <c r="AJ129" s="957"/>
      <c r="AK129" s="958">
        <v>2732836</v>
      </c>
      <c r="AL129" s="956"/>
      <c r="AM129" s="956"/>
      <c r="AN129" s="956"/>
      <c r="AO129" s="957"/>
      <c r="AP129" s="1070"/>
      <c r="AQ129" s="1071"/>
      <c r="AR129" s="1071"/>
      <c r="AS129" s="1071"/>
      <c r="AT129" s="1072"/>
      <c r="AU129" s="224"/>
      <c r="AV129" s="224"/>
      <c r="AW129" s="224"/>
      <c r="AX129" s="1062" t="s">
        <v>503</v>
      </c>
      <c r="AY129" s="920"/>
      <c r="AZ129" s="920"/>
      <c r="BA129" s="920"/>
      <c r="BB129" s="920"/>
      <c r="BC129" s="920"/>
      <c r="BD129" s="920"/>
      <c r="BE129" s="921"/>
      <c r="BF129" s="1063" t="s">
        <v>504</v>
      </c>
      <c r="BG129" s="1064"/>
      <c r="BH129" s="1064"/>
      <c r="BI129" s="1064"/>
      <c r="BJ129" s="1064"/>
      <c r="BK129" s="1064"/>
      <c r="BL129" s="1065"/>
      <c r="BM129" s="1063">
        <v>20</v>
      </c>
      <c r="BN129" s="1064"/>
      <c r="BO129" s="1064"/>
      <c r="BP129" s="1064"/>
      <c r="BQ129" s="1064"/>
      <c r="BR129" s="1064"/>
      <c r="BS129" s="1065"/>
      <c r="BT129" s="1063">
        <v>30</v>
      </c>
      <c r="BU129" s="1064"/>
      <c r="BV129" s="1064"/>
      <c r="BW129" s="1064"/>
      <c r="BX129" s="1064"/>
      <c r="BY129" s="1064"/>
      <c r="BZ129" s="1066"/>
      <c r="CA129" s="247"/>
      <c r="CB129" s="247"/>
      <c r="CC129" s="247"/>
      <c r="CD129" s="247"/>
      <c r="CE129" s="247"/>
      <c r="CF129" s="247"/>
      <c r="CG129" s="247"/>
      <c r="CH129" s="247"/>
      <c r="CI129" s="247"/>
      <c r="CJ129" s="247"/>
      <c r="CK129" s="247"/>
      <c r="CL129" s="247"/>
      <c r="CM129" s="247"/>
      <c r="CN129" s="247"/>
      <c r="CO129" s="247"/>
      <c r="CP129" s="247"/>
      <c r="CQ129" s="247"/>
      <c r="CR129" s="247"/>
      <c r="CS129" s="247"/>
      <c r="CT129" s="247"/>
      <c r="CU129" s="247"/>
      <c r="CV129" s="247"/>
      <c r="CW129" s="247"/>
      <c r="CX129" s="247"/>
      <c r="CY129" s="247"/>
      <c r="CZ129" s="247"/>
      <c r="DA129" s="247"/>
      <c r="DB129" s="247"/>
      <c r="DC129" s="247"/>
      <c r="DD129" s="247"/>
      <c r="DE129" s="247"/>
      <c r="DF129" s="247"/>
      <c r="DG129" s="247"/>
      <c r="DH129" s="247"/>
      <c r="DI129" s="247"/>
      <c r="DJ129" s="247"/>
      <c r="DK129" s="247"/>
      <c r="DL129" s="247"/>
      <c r="DM129" s="247"/>
      <c r="DN129" s="247"/>
      <c r="DO129" s="247"/>
      <c r="DP129" s="224"/>
      <c r="DQ129" s="224"/>
      <c r="DR129" s="224"/>
      <c r="DS129" s="224"/>
      <c r="DT129" s="224"/>
      <c r="DU129" s="224"/>
      <c r="DV129" s="224"/>
      <c r="DW129" s="224"/>
      <c r="DX129" s="224"/>
      <c r="DY129" s="224"/>
      <c r="DZ129" s="224"/>
    </row>
    <row r="130" spans="1:131" s="221" customFormat="1" ht="26.25" customHeight="1" x14ac:dyDescent="0.15">
      <c r="A130" s="931" t="s">
        <v>505</v>
      </c>
      <c r="B130" s="932"/>
      <c r="C130" s="932"/>
      <c r="D130" s="932"/>
      <c r="E130" s="932"/>
      <c r="F130" s="932"/>
      <c r="G130" s="932"/>
      <c r="H130" s="932"/>
      <c r="I130" s="932"/>
      <c r="J130" s="932"/>
      <c r="K130" s="932"/>
      <c r="L130" s="932"/>
      <c r="M130" s="932"/>
      <c r="N130" s="932"/>
      <c r="O130" s="932"/>
      <c r="P130" s="932"/>
      <c r="Q130" s="932"/>
      <c r="R130" s="932"/>
      <c r="S130" s="932"/>
      <c r="T130" s="932"/>
      <c r="U130" s="932"/>
      <c r="V130" s="932"/>
      <c r="W130" s="1067" t="s">
        <v>506</v>
      </c>
      <c r="X130" s="1068"/>
      <c r="Y130" s="1068"/>
      <c r="Z130" s="1069"/>
      <c r="AA130" s="955">
        <v>415282</v>
      </c>
      <c r="AB130" s="956"/>
      <c r="AC130" s="956"/>
      <c r="AD130" s="956"/>
      <c r="AE130" s="957"/>
      <c r="AF130" s="958">
        <v>403971</v>
      </c>
      <c r="AG130" s="956"/>
      <c r="AH130" s="956"/>
      <c r="AI130" s="956"/>
      <c r="AJ130" s="957"/>
      <c r="AK130" s="958">
        <v>411826</v>
      </c>
      <c r="AL130" s="956"/>
      <c r="AM130" s="956"/>
      <c r="AN130" s="956"/>
      <c r="AO130" s="957"/>
      <c r="AP130" s="1070"/>
      <c r="AQ130" s="1071"/>
      <c r="AR130" s="1071"/>
      <c r="AS130" s="1071"/>
      <c r="AT130" s="1072"/>
      <c r="AU130" s="224"/>
      <c r="AV130" s="224"/>
      <c r="AW130" s="224"/>
      <c r="AX130" s="1062" t="s">
        <v>507</v>
      </c>
      <c r="AY130" s="920"/>
      <c r="AZ130" s="920"/>
      <c r="BA130" s="920"/>
      <c r="BB130" s="920"/>
      <c r="BC130" s="920"/>
      <c r="BD130" s="920"/>
      <c r="BE130" s="921"/>
      <c r="BF130" s="1098">
        <v>6.8</v>
      </c>
      <c r="BG130" s="1099"/>
      <c r="BH130" s="1099"/>
      <c r="BI130" s="1099"/>
      <c r="BJ130" s="1099"/>
      <c r="BK130" s="1099"/>
      <c r="BL130" s="1100"/>
      <c r="BM130" s="1098">
        <v>25</v>
      </c>
      <c r="BN130" s="1099"/>
      <c r="BO130" s="1099"/>
      <c r="BP130" s="1099"/>
      <c r="BQ130" s="1099"/>
      <c r="BR130" s="1099"/>
      <c r="BS130" s="1100"/>
      <c r="BT130" s="1098">
        <v>35</v>
      </c>
      <c r="BU130" s="1099"/>
      <c r="BV130" s="1099"/>
      <c r="BW130" s="1099"/>
      <c r="BX130" s="1099"/>
      <c r="BY130" s="1099"/>
      <c r="BZ130" s="1101"/>
      <c r="CA130" s="247"/>
      <c r="CB130" s="247"/>
      <c r="CC130" s="247"/>
      <c r="CD130" s="247"/>
      <c r="CE130" s="247"/>
      <c r="CF130" s="247"/>
      <c r="CG130" s="247"/>
      <c r="CH130" s="247"/>
      <c r="CI130" s="247"/>
      <c r="CJ130" s="247"/>
      <c r="CK130" s="247"/>
      <c r="CL130" s="247"/>
      <c r="CM130" s="247"/>
      <c r="CN130" s="247"/>
      <c r="CO130" s="247"/>
      <c r="CP130" s="247"/>
      <c r="CQ130" s="247"/>
      <c r="CR130" s="247"/>
      <c r="CS130" s="247"/>
      <c r="CT130" s="247"/>
      <c r="CU130" s="247"/>
      <c r="CV130" s="247"/>
      <c r="CW130" s="247"/>
      <c r="CX130" s="247"/>
      <c r="CY130" s="247"/>
      <c r="CZ130" s="247"/>
      <c r="DA130" s="247"/>
      <c r="DB130" s="247"/>
      <c r="DC130" s="247"/>
      <c r="DD130" s="247"/>
      <c r="DE130" s="247"/>
      <c r="DF130" s="247"/>
      <c r="DG130" s="247"/>
      <c r="DH130" s="247"/>
      <c r="DI130" s="247"/>
      <c r="DJ130" s="247"/>
      <c r="DK130" s="247"/>
      <c r="DL130" s="247"/>
      <c r="DM130" s="247"/>
      <c r="DN130" s="247"/>
      <c r="DO130" s="247"/>
      <c r="DP130" s="224"/>
      <c r="DQ130" s="224"/>
      <c r="DR130" s="224"/>
      <c r="DS130" s="224"/>
      <c r="DT130" s="224"/>
      <c r="DU130" s="224"/>
      <c r="DV130" s="224"/>
      <c r="DW130" s="224"/>
      <c r="DX130" s="224"/>
      <c r="DY130" s="224"/>
      <c r="DZ130" s="224"/>
    </row>
    <row r="131" spans="1:131" s="221" customFormat="1" ht="26.25" customHeight="1" thickBot="1" x14ac:dyDescent="0.2">
      <c r="A131" s="1102"/>
      <c r="B131" s="1103"/>
      <c r="C131" s="1103"/>
      <c r="D131" s="1103"/>
      <c r="E131" s="1103"/>
      <c r="F131" s="1103"/>
      <c r="G131" s="1103"/>
      <c r="H131" s="1103"/>
      <c r="I131" s="1103"/>
      <c r="J131" s="1103"/>
      <c r="K131" s="1103"/>
      <c r="L131" s="1103"/>
      <c r="M131" s="1103"/>
      <c r="N131" s="1103"/>
      <c r="O131" s="1103"/>
      <c r="P131" s="1103"/>
      <c r="Q131" s="1103"/>
      <c r="R131" s="1103"/>
      <c r="S131" s="1103"/>
      <c r="T131" s="1103"/>
      <c r="U131" s="1103"/>
      <c r="V131" s="1103"/>
      <c r="W131" s="1104" t="s">
        <v>508</v>
      </c>
      <c r="X131" s="1105"/>
      <c r="Y131" s="1105"/>
      <c r="Z131" s="1106"/>
      <c r="AA131" s="1001">
        <v>1957975</v>
      </c>
      <c r="AB131" s="983"/>
      <c r="AC131" s="983"/>
      <c r="AD131" s="983"/>
      <c r="AE131" s="984"/>
      <c r="AF131" s="982">
        <v>2093889</v>
      </c>
      <c r="AG131" s="983"/>
      <c r="AH131" s="983"/>
      <c r="AI131" s="983"/>
      <c r="AJ131" s="984"/>
      <c r="AK131" s="982">
        <v>2321010</v>
      </c>
      <c r="AL131" s="983"/>
      <c r="AM131" s="983"/>
      <c r="AN131" s="983"/>
      <c r="AO131" s="984"/>
      <c r="AP131" s="1107"/>
      <c r="AQ131" s="1108"/>
      <c r="AR131" s="1108"/>
      <c r="AS131" s="1108"/>
      <c r="AT131" s="1109"/>
      <c r="AU131" s="224"/>
      <c r="AV131" s="224"/>
      <c r="AW131" s="224"/>
      <c r="AX131" s="1080" t="s">
        <v>509</v>
      </c>
      <c r="AY131" s="722"/>
      <c r="AZ131" s="722"/>
      <c r="BA131" s="722"/>
      <c r="BB131" s="722"/>
      <c r="BC131" s="722"/>
      <c r="BD131" s="722"/>
      <c r="BE131" s="1033"/>
      <c r="BF131" s="1081">
        <v>17.7</v>
      </c>
      <c r="BG131" s="1082"/>
      <c r="BH131" s="1082"/>
      <c r="BI131" s="1082"/>
      <c r="BJ131" s="1082"/>
      <c r="BK131" s="1082"/>
      <c r="BL131" s="1083"/>
      <c r="BM131" s="1081">
        <v>350</v>
      </c>
      <c r="BN131" s="1082"/>
      <c r="BO131" s="1082"/>
      <c r="BP131" s="1082"/>
      <c r="BQ131" s="1082"/>
      <c r="BR131" s="1082"/>
      <c r="BS131" s="1083"/>
      <c r="BT131" s="1084"/>
      <c r="BU131" s="1085"/>
      <c r="BV131" s="1085"/>
      <c r="BW131" s="1085"/>
      <c r="BX131" s="1085"/>
      <c r="BY131" s="1085"/>
      <c r="BZ131" s="1086"/>
      <c r="CA131" s="247"/>
      <c r="CB131" s="247"/>
      <c r="CC131" s="247"/>
      <c r="CD131" s="247"/>
      <c r="CE131" s="247"/>
      <c r="CF131" s="247"/>
      <c r="CG131" s="247"/>
      <c r="CH131" s="247"/>
      <c r="CI131" s="247"/>
      <c r="CJ131" s="247"/>
      <c r="CK131" s="247"/>
      <c r="CL131" s="247"/>
      <c r="CM131" s="247"/>
      <c r="CN131" s="247"/>
      <c r="CO131" s="247"/>
      <c r="CP131" s="247"/>
      <c r="CQ131" s="247"/>
      <c r="CR131" s="247"/>
      <c r="CS131" s="247"/>
      <c r="CT131" s="247"/>
      <c r="CU131" s="247"/>
      <c r="CV131" s="247"/>
      <c r="CW131" s="247"/>
      <c r="CX131" s="247"/>
      <c r="CY131" s="247"/>
      <c r="CZ131" s="247"/>
      <c r="DA131" s="247"/>
      <c r="DB131" s="247"/>
      <c r="DC131" s="247"/>
      <c r="DD131" s="247"/>
      <c r="DE131" s="247"/>
      <c r="DF131" s="247"/>
      <c r="DG131" s="247"/>
      <c r="DH131" s="247"/>
      <c r="DI131" s="247"/>
      <c r="DJ131" s="247"/>
      <c r="DK131" s="247"/>
      <c r="DL131" s="247"/>
      <c r="DM131" s="247"/>
      <c r="DN131" s="247"/>
      <c r="DO131" s="247"/>
      <c r="DP131" s="224"/>
      <c r="DQ131" s="224"/>
      <c r="DR131" s="224"/>
      <c r="DS131" s="224"/>
      <c r="DT131" s="224"/>
      <c r="DU131" s="224"/>
      <c r="DV131" s="224"/>
      <c r="DW131" s="224"/>
      <c r="DX131" s="224"/>
      <c r="DY131" s="224"/>
      <c r="DZ131" s="224"/>
    </row>
    <row r="132" spans="1:131" s="221" customFormat="1" ht="26.25" customHeight="1" x14ac:dyDescent="0.15">
      <c r="A132" s="1087" t="s">
        <v>510</v>
      </c>
      <c r="B132" s="1088"/>
      <c r="C132" s="1088"/>
      <c r="D132" s="1088"/>
      <c r="E132" s="1088"/>
      <c r="F132" s="1088"/>
      <c r="G132" s="1088"/>
      <c r="H132" s="1088"/>
      <c r="I132" s="1088"/>
      <c r="J132" s="1088"/>
      <c r="K132" s="1088"/>
      <c r="L132" s="1088"/>
      <c r="M132" s="1088"/>
      <c r="N132" s="1088"/>
      <c r="O132" s="1088"/>
      <c r="P132" s="1088"/>
      <c r="Q132" s="1088"/>
      <c r="R132" s="1088"/>
      <c r="S132" s="1088"/>
      <c r="T132" s="1088"/>
      <c r="U132" s="1088"/>
      <c r="V132" s="1091" t="s">
        <v>511</v>
      </c>
      <c r="W132" s="1091"/>
      <c r="X132" s="1091"/>
      <c r="Y132" s="1091"/>
      <c r="Z132" s="1092"/>
      <c r="AA132" s="1093">
        <v>5.6867426810000001</v>
      </c>
      <c r="AB132" s="1094"/>
      <c r="AC132" s="1094"/>
      <c r="AD132" s="1094"/>
      <c r="AE132" s="1095"/>
      <c r="AF132" s="1096">
        <v>7.4007265909999997</v>
      </c>
      <c r="AG132" s="1094"/>
      <c r="AH132" s="1094"/>
      <c r="AI132" s="1094"/>
      <c r="AJ132" s="1095"/>
      <c r="AK132" s="1096">
        <v>7.5087138790000001</v>
      </c>
      <c r="AL132" s="1094"/>
      <c r="AM132" s="1094"/>
      <c r="AN132" s="1094"/>
      <c r="AO132" s="1095"/>
      <c r="AP132" s="998"/>
      <c r="AQ132" s="999"/>
      <c r="AR132" s="999"/>
      <c r="AS132" s="999"/>
      <c r="AT132" s="1097"/>
      <c r="AU132" s="248"/>
      <c r="AV132" s="224"/>
      <c r="AW132" s="224"/>
      <c r="AX132" s="224"/>
      <c r="AY132" s="224"/>
      <c r="AZ132" s="224"/>
      <c r="BA132" s="224"/>
      <c r="BB132" s="224"/>
      <c r="BC132" s="224"/>
      <c r="BD132" s="224"/>
      <c r="BE132" s="224"/>
      <c r="BF132" s="224"/>
      <c r="BG132" s="224"/>
      <c r="BH132" s="224"/>
      <c r="BI132" s="224"/>
      <c r="BJ132" s="224"/>
      <c r="BK132" s="224"/>
      <c r="BL132" s="224"/>
      <c r="BM132" s="224"/>
      <c r="BN132" s="224"/>
      <c r="BO132" s="224"/>
      <c r="BP132" s="224"/>
      <c r="BQ132" s="224"/>
      <c r="BR132" s="224"/>
      <c r="BS132" s="225"/>
      <c r="BT132" s="224"/>
      <c r="BU132" s="224"/>
      <c r="BV132" s="224"/>
      <c r="BW132" s="224"/>
      <c r="BX132" s="224"/>
      <c r="BY132" s="224"/>
      <c r="BZ132" s="224"/>
      <c r="CA132" s="247"/>
      <c r="CB132" s="247"/>
      <c r="CC132" s="247"/>
      <c r="CD132" s="247"/>
      <c r="CE132" s="247"/>
      <c r="CF132" s="247"/>
      <c r="CG132" s="247"/>
      <c r="CH132" s="247"/>
      <c r="CI132" s="247"/>
      <c r="CJ132" s="247"/>
      <c r="CK132" s="247"/>
      <c r="CL132" s="247"/>
      <c r="CM132" s="247"/>
      <c r="CN132" s="247"/>
      <c r="CO132" s="247"/>
      <c r="CP132" s="247"/>
      <c r="CQ132" s="247"/>
      <c r="CR132" s="247"/>
      <c r="CS132" s="247"/>
      <c r="CT132" s="247"/>
      <c r="CU132" s="247"/>
      <c r="CV132" s="247"/>
      <c r="CW132" s="247"/>
      <c r="CX132" s="247"/>
      <c r="CY132" s="247"/>
      <c r="CZ132" s="247"/>
      <c r="DA132" s="247"/>
      <c r="DB132" s="247"/>
      <c r="DC132" s="247"/>
      <c r="DD132" s="247"/>
      <c r="DE132" s="247"/>
      <c r="DF132" s="247"/>
      <c r="DG132" s="247"/>
      <c r="DH132" s="247"/>
      <c r="DI132" s="247"/>
      <c r="DJ132" s="247"/>
      <c r="DK132" s="247"/>
      <c r="DL132" s="247"/>
      <c r="DM132" s="247"/>
      <c r="DN132" s="247"/>
      <c r="DO132" s="247"/>
      <c r="DP132" s="224"/>
      <c r="DQ132" s="224"/>
      <c r="DR132" s="224"/>
      <c r="DS132" s="224"/>
      <c r="DT132" s="224"/>
      <c r="DU132" s="224"/>
      <c r="DV132" s="224"/>
      <c r="DW132" s="224"/>
      <c r="DX132" s="224"/>
      <c r="DY132" s="224"/>
      <c r="DZ132" s="224"/>
    </row>
    <row r="133" spans="1:131" s="221" customFormat="1" ht="26.25" customHeight="1" thickBot="1" x14ac:dyDescent="0.2">
      <c r="A133" s="1089"/>
      <c r="B133" s="1090"/>
      <c r="C133" s="1090"/>
      <c r="D133" s="1090"/>
      <c r="E133" s="1090"/>
      <c r="F133" s="1090"/>
      <c r="G133" s="1090"/>
      <c r="H133" s="1090"/>
      <c r="I133" s="1090"/>
      <c r="J133" s="1090"/>
      <c r="K133" s="1090"/>
      <c r="L133" s="1090"/>
      <c r="M133" s="1090"/>
      <c r="N133" s="1090"/>
      <c r="O133" s="1090"/>
      <c r="P133" s="1090"/>
      <c r="Q133" s="1090"/>
      <c r="R133" s="1090"/>
      <c r="S133" s="1090"/>
      <c r="T133" s="1090"/>
      <c r="U133" s="1090"/>
      <c r="V133" s="1074" t="s">
        <v>512</v>
      </c>
      <c r="W133" s="1074"/>
      <c r="X133" s="1074"/>
      <c r="Y133" s="1074"/>
      <c r="Z133" s="1075"/>
      <c r="AA133" s="1076">
        <v>6</v>
      </c>
      <c r="AB133" s="1077"/>
      <c r="AC133" s="1077"/>
      <c r="AD133" s="1077"/>
      <c r="AE133" s="1078"/>
      <c r="AF133" s="1076">
        <v>6.6</v>
      </c>
      <c r="AG133" s="1077"/>
      <c r="AH133" s="1077"/>
      <c r="AI133" s="1077"/>
      <c r="AJ133" s="1078"/>
      <c r="AK133" s="1076">
        <v>6.8</v>
      </c>
      <c r="AL133" s="1077"/>
      <c r="AM133" s="1077"/>
      <c r="AN133" s="1077"/>
      <c r="AO133" s="1078"/>
      <c r="AP133" s="1025"/>
      <c r="AQ133" s="1026"/>
      <c r="AR133" s="1026"/>
      <c r="AS133" s="1026"/>
      <c r="AT133" s="1079"/>
      <c r="AU133" s="224"/>
      <c r="AV133" s="224"/>
      <c r="AW133" s="224"/>
      <c r="AX133" s="224"/>
      <c r="AY133" s="224"/>
      <c r="AZ133" s="224"/>
      <c r="BA133" s="224"/>
      <c r="BB133" s="224"/>
      <c r="BC133" s="224"/>
      <c r="BD133" s="224"/>
      <c r="BE133" s="224"/>
      <c r="BF133" s="224"/>
      <c r="BG133" s="224"/>
      <c r="BH133" s="224"/>
      <c r="BI133" s="224"/>
      <c r="BJ133" s="224"/>
      <c r="BK133" s="224"/>
      <c r="BL133" s="224"/>
      <c r="BM133" s="224"/>
      <c r="BN133" s="247"/>
      <c r="BO133" s="247"/>
      <c r="BP133" s="247"/>
      <c r="BQ133" s="247"/>
      <c r="BR133" s="247"/>
      <c r="BS133" s="247"/>
      <c r="BT133" s="247"/>
      <c r="BU133" s="247"/>
      <c r="BV133" s="247"/>
      <c r="BW133" s="247"/>
      <c r="BX133" s="247"/>
      <c r="BY133" s="247"/>
      <c r="BZ133" s="247"/>
      <c r="CA133" s="247"/>
      <c r="CB133" s="247"/>
      <c r="CC133" s="247"/>
      <c r="CD133" s="247"/>
      <c r="CE133" s="247"/>
      <c r="CF133" s="247"/>
      <c r="CG133" s="247"/>
      <c r="CH133" s="247"/>
      <c r="CI133" s="247"/>
      <c r="CJ133" s="247"/>
      <c r="CK133" s="247"/>
      <c r="CL133" s="247"/>
      <c r="CM133" s="247"/>
      <c r="CN133" s="247"/>
      <c r="CO133" s="247"/>
      <c r="CP133" s="247"/>
      <c r="CQ133" s="247"/>
      <c r="CR133" s="247"/>
      <c r="CS133" s="247"/>
      <c r="CT133" s="247"/>
      <c r="CU133" s="247"/>
      <c r="CV133" s="247"/>
      <c r="CW133" s="247"/>
      <c r="CX133" s="247"/>
      <c r="CY133" s="247"/>
      <c r="CZ133" s="247"/>
      <c r="DA133" s="247"/>
      <c r="DB133" s="247"/>
      <c r="DC133" s="247"/>
      <c r="DD133" s="247"/>
      <c r="DE133" s="247"/>
      <c r="DF133" s="247"/>
      <c r="DG133" s="247"/>
      <c r="DH133" s="247"/>
      <c r="DI133" s="247"/>
      <c r="DJ133" s="247"/>
      <c r="DK133" s="247"/>
      <c r="DL133" s="247"/>
      <c r="DM133" s="247"/>
      <c r="DN133" s="247"/>
      <c r="DO133" s="247"/>
      <c r="DP133" s="224"/>
      <c r="DQ133" s="224"/>
      <c r="DR133" s="224"/>
      <c r="DS133" s="224"/>
      <c r="DT133" s="224"/>
      <c r="DU133" s="224"/>
      <c r="DV133" s="224"/>
      <c r="DW133" s="224"/>
      <c r="DX133" s="224"/>
      <c r="DY133" s="224"/>
      <c r="DZ133" s="224"/>
    </row>
    <row r="134" spans="1:13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24"/>
      <c r="AV134" s="224"/>
      <c r="AW134" s="224"/>
      <c r="AX134" s="224"/>
      <c r="AY134" s="224"/>
      <c r="AZ134" s="224"/>
      <c r="BA134" s="224"/>
      <c r="BB134" s="224"/>
      <c r="BC134" s="224"/>
      <c r="BD134" s="224"/>
      <c r="BE134" s="224"/>
      <c r="BF134" s="224"/>
      <c r="BG134" s="224"/>
      <c r="BH134" s="224"/>
      <c r="BI134" s="224"/>
      <c r="BJ134" s="224"/>
      <c r="BK134" s="224"/>
      <c r="BL134" s="224"/>
      <c r="BM134" s="224"/>
      <c r="BN134" s="247"/>
      <c r="BO134" s="247"/>
      <c r="BP134" s="247"/>
      <c r="BQ134" s="247"/>
      <c r="BR134" s="247"/>
      <c r="BS134" s="247"/>
      <c r="BT134" s="247"/>
      <c r="BU134" s="247"/>
      <c r="BV134" s="247"/>
      <c r="BW134" s="247"/>
      <c r="BX134" s="247"/>
      <c r="BY134" s="247"/>
      <c r="BZ134" s="247"/>
      <c r="CA134" s="247"/>
      <c r="CB134" s="247"/>
      <c r="CC134" s="247"/>
      <c r="CD134" s="247"/>
      <c r="CE134" s="247"/>
      <c r="CF134" s="247"/>
      <c r="CG134" s="247"/>
      <c r="CH134" s="247"/>
      <c r="CI134" s="247"/>
      <c r="CJ134" s="247"/>
      <c r="CK134" s="247"/>
      <c r="CL134" s="247"/>
      <c r="CM134" s="247"/>
      <c r="CN134" s="247"/>
      <c r="CO134" s="247"/>
      <c r="CP134" s="247"/>
      <c r="CQ134" s="247"/>
      <c r="CR134" s="247"/>
      <c r="CS134" s="247"/>
      <c r="CT134" s="247"/>
      <c r="CU134" s="247"/>
      <c r="CV134" s="247"/>
      <c r="CW134" s="247"/>
      <c r="CX134" s="247"/>
      <c r="CY134" s="247"/>
      <c r="CZ134" s="247"/>
      <c r="DA134" s="247"/>
      <c r="DB134" s="247"/>
      <c r="DC134" s="247"/>
      <c r="DD134" s="247"/>
      <c r="DE134" s="247"/>
      <c r="DF134" s="247"/>
      <c r="DG134" s="247"/>
      <c r="DH134" s="247"/>
      <c r="DI134" s="247"/>
      <c r="DJ134" s="247"/>
      <c r="DK134" s="247"/>
      <c r="DL134" s="247"/>
      <c r="DM134" s="247"/>
      <c r="DN134" s="247"/>
      <c r="DO134" s="247"/>
      <c r="DP134" s="224"/>
      <c r="DQ134" s="224"/>
      <c r="DR134" s="224"/>
      <c r="DS134" s="224"/>
      <c r="DT134" s="224"/>
      <c r="DU134" s="224"/>
      <c r="DV134" s="224"/>
      <c r="DW134" s="224"/>
      <c r="DX134" s="224"/>
      <c r="DY134" s="224"/>
      <c r="DZ134" s="224"/>
      <c r="EA134" s="221"/>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sheetData>
  <sheetProtection algorithmName="SHA-512" hashValue="H33yGrEioliyLoBy59EXbrDrvkJMNxQIUGsTNfwRvvX90phjlxEA6EqxI7NO3sw3Jun/ZPZPlfTohuuCpBxEYQ==" saltValue="2eBJFTESxu9Wkp/4Ej3Uvg=="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1" customWidth="1"/>
    <col min="121" max="121" width="0" style="250" hidden="1" customWidth="1"/>
    <col min="122" max="16384" width="9" style="250" hidden="1"/>
  </cols>
  <sheetData>
    <row r="1" spans="1:120"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0"/>
    </row>
    <row r="17" spans="119:120" x14ac:dyDescent="0.15">
      <c r="DP17" s="250"/>
    </row>
    <row r="18" spans="119:120" x14ac:dyDescent="0.15"/>
    <row r="19" spans="119:120" x14ac:dyDescent="0.15"/>
    <row r="20" spans="119:120" x14ac:dyDescent="0.15">
      <c r="DO20" s="250"/>
      <c r="DP20" s="250"/>
    </row>
    <row r="21" spans="119:120" x14ac:dyDescent="0.15">
      <c r="DP21" s="250"/>
    </row>
    <row r="22" spans="119:120" x14ac:dyDescent="0.15"/>
    <row r="23" spans="119:120" x14ac:dyDescent="0.15">
      <c r="DO23" s="250"/>
      <c r="DP23" s="250"/>
    </row>
    <row r="24" spans="119:120" x14ac:dyDescent="0.15">
      <c r="DP24" s="250"/>
    </row>
    <row r="25" spans="119:120" x14ac:dyDescent="0.15">
      <c r="DP25" s="250"/>
    </row>
    <row r="26" spans="119:120" x14ac:dyDescent="0.15">
      <c r="DO26" s="250"/>
      <c r="DP26" s="250"/>
    </row>
    <row r="27" spans="119:120" x14ac:dyDescent="0.15"/>
    <row r="28" spans="119:120" x14ac:dyDescent="0.15">
      <c r="DO28" s="250"/>
      <c r="DP28" s="250"/>
    </row>
    <row r="29" spans="119:120" x14ac:dyDescent="0.15">
      <c r="DP29" s="250"/>
    </row>
    <row r="30" spans="119:120" x14ac:dyDescent="0.15"/>
    <row r="31" spans="119:120" x14ac:dyDescent="0.15">
      <c r="DO31" s="250"/>
      <c r="DP31" s="250"/>
    </row>
    <row r="32" spans="119:120" x14ac:dyDescent="0.15"/>
    <row r="33" spans="98:120" x14ac:dyDescent="0.15">
      <c r="DO33" s="250"/>
      <c r="DP33" s="250"/>
    </row>
    <row r="34" spans="98:120" x14ac:dyDescent="0.15">
      <c r="DM34" s="250"/>
    </row>
    <row r="35" spans="98:120" x14ac:dyDescent="0.15">
      <c r="CT35" s="250"/>
      <c r="CU35" s="250"/>
      <c r="CV35" s="250"/>
      <c r="CY35" s="250"/>
      <c r="CZ35" s="250"/>
      <c r="DA35" s="250"/>
      <c r="DD35" s="250"/>
      <c r="DE35" s="250"/>
      <c r="DF35" s="250"/>
      <c r="DI35" s="250"/>
      <c r="DJ35" s="250"/>
      <c r="DK35" s="250"/>
      <c r="DM35" s="250"/>
      <c r="DN35" s="250"/>
      <c r="DO35" s="250"/>
      <c r="DP35" s="250"/>
    </row>
    <row r="36" spans="98:120" x14ac:dyDescent="0.15"/>
    <row r="37" spans="98:120" x14ac:dyDescent="0.15">
      <c r="CW37" s="250"/>
      <c r="DB37" s="250"/>
      <c r="DG37" s="250"/>
      <c r="DL37" s="250"/>
      <c r="DP37" s="250"/>
    </row>
    <row r="38" spans="98:120" x14ac:dyDescent="0.15">
      <c r="CT38" s="250"/>
      <c r="CU38" s="250"/>
      <c r="CV38" s="250"/>
      <c r="CW38" s="250"/>
      <c r="CY38" s="250"/>
      <c r="CZ38" s="250"/>
      <c r="DA38" s="250"/>
      <c r="DB38" s="250"/>
      <c r="DD38" s="250"/>
      <c r="DE38" s="250"/>
      <c r="DF38" s="250"/>
      <c r="DG38" s="250"/>
      <c r="DI38" s="250"/>
      <c r="DJ38" s="250"/>
      <c r="DK38" s="250"/>
      <c r="DL38" s="250"/>
      <c r="DN38" s="250"/>
      <c r="DO38" s="250"/>
      <c r="DP38" s="25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0"/>
      <c r="DO49" s="250"/>
      <c r="DP49" s="25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0"/>
      <c r="CS63" s="250"/>
      <c r="CX63" s="250"/>
      <c r="DC63" s="250"/>
      <c r="DH63" s="250"/>
    </row>
    <row r="64" spans="22:120" x14ac:dyDescent="0.15">
      <c r="V64" s="250"/>
    </row>
    <row r="65" spans="15:120" x14ac:dyDescent="0.15">
      <c r="X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50"/>
      <c r="BF65" s="250"/>
      <c r="BG65" s="250"/>
      <c r="BH65" s="250"/>
      <c r="BI65" s="250"/>
      <c r="BJ65" s="250"/>
      <c r="BK65" s="250"/>
      <c r="BL65" s="250"/>
      <c r="BM65" s="250"/>
      <c r="BN65" s="250"/>
      <c r="BO65" s="250"/>
      <c r="BP65" s="250"/>
      <c r="BQ65" s="250"/>
      <c r="BR65" s="250"/>
      <c r="BS65" s="250"/>
      <c r="BT65" s="250"/>
      <c r="BU65" s="250"/>
      <c r="BV65" s="250"/>
      <c r="BW65" s="250"/>
      <c r="BX65" s="250"/>
      <c r="BY65" s="250"/>
      <c r="BZ65" s="250"/>
      <c r="CA65" s="250"/>
      <c r="CB65" s="250"/>
      <c r="CC65" s="250"/>
      <c r="CD65" s="250"/>
      <c r="CE65" s="250"/>
      <c r="CF65" s="250"/>
      <c r="CG65" s="250"/>
      <c r="CH65" s="250"/>
      <c r="CI65" s="250"/>
      <c r="CJ65" s="250"/>
      <c r="CK65" s="250"/>
      <c r="CL65" s="250"/>
      <c r="CM65" s="250"/>
      <c r="CN65" s="250"/>
      <c r="CO65" s="250"/>
      <c r="CP65" s="250"/>
      <c r="CQ65" s="250"/>
      <c r="CR65" s="250"/>
      <c r="CU65" s="250"/>
      <c r="CZ65" s="250"/>
      <c r="DE65" s="250"/>
      <c r="DJ65" s="250"/>
    </row>
    <row r="66" spans="15:120" x14ac:dyDescent="0.15">
      <c r="Q66" s="250"/>
      <c r="S66" s="250"/>
      <c r="U66" s="250"/>
      <c r="DM66" s="250"/>
    </row>
    <row r="67" spans="15:120" x14ac:dyDescent="0.15">
      <c r="O67" s="250"/>
      <c r="P67" s="250"/>
      <c r="R67" s="250"/>
      <c r="T67" s="250"/>
      <c r="Y67" s="250"/>
      <c r="CT67" s="250"/>
      <c r="CV67" s="250"/>
      <c r="CW67" s="250"/>
      <c r="CY67" s="250"/>
      <c r="DA67" s="250"/>
      <c r="DB67" s="250"/>
      <c r="DD67" s="250"/>
      <c r="DF67" s="250"/>
      <c r="DG67" s="250"/>
      <c r="DI67" s="250"/>
      <c r="DK67" s="250"/>
      <c r="DL67" s="250"/>
      <c r="DN67" s="250"/>
      <c r="DO67" s="250"/>
      <c r="DP67" s="250"/>
    </row>
    <row r="68" spans="15:120" x14ac:dyDescent="0.15"/>
    <row r="69" spans="15:120" x14ac:dyDescent="0.15"/>
    <row r="70" spans="15:120" x14ac:dyDescent="0.15"/>
    <row r="71" spans="15:120" x14ac:dyDescent="0.15"/>
    <row r="72" spans="15:120" x14ac:dyDescent="0.15">
      <c r="DP72" s="250"/>
    </row>
    <row r="73" spans="15:120" x14ac:dyDescent="0.15">
      <c r="DP73" s="25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0"/>
      <c r="CX96" s="250"/>
      <c r="DC96" s="250"/>
      <c r="DH96" s="250"/>
    </row>
    <row r="97" spans="24:120" x14ac:dyDescent="0.15">
      <c r="CS97" s="250"/>
      <c r="CX97" s="250"/>
      <c r="DC97" s="250"/>
      <c r="DH97" s="250"/>
      <c r="DP97" s="251" t="s">
        <v>513</v>
      </c>
    </row>
    <row r="98" spans="24:120" hidden="1" x14ac:dyDescent="0.15">
      <c r="CS98" s="250"/>
      <c r="CX98" s="250"/>
      <c r="DC98" s="250"/>
      <c r="DH98" s="250"/>
    </row>
    <row r="99" spans="24:120" hidden="1" x14ac:dyDescent="0.15">
      <c r="CS99" s="250"/>
      <c r="CX99" s="250"/>
      <c r="DC99" s="250"/>
      <c r="DH99" s="250"/>
    </row>
    <row r="101" spans="24:120" ht="12" hidden="1" customHeight="1" x14ac:dyDescent="0.15">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0"/>
      <c r="BA101" s="250"/>
      <c r="BB101" s="250"/>
      <c r="BC101" s="250"/>
      <c r="BD101" s="250"/>
      <c r="BE101" s="250"/>
      <c r="BF101" s="250"/>
      <c r="BG101" s="250"/>
      <c r="BH101" s="250"/>
      <c r="BI101" s="250"/>
      <c r="BJ101" s="250"/>
      <c r="BK101" s="250"/>
      <c r="BL101" s="250"/>
      <c r="BM101" s="250"/>
      <c r="BN101" s="250"/>
      <c r="BO101" s="250"/>
      <c r="BP101" s="250"/>
      <c r="BQ101" s="250"/>
      <c r="BR101" s="250"/>
      <c r="BS101" s="250"/>
      <c r="BT101" s="250"/>
      <c r="BU101" s="250"/>
      <c r="BV101" s="250"/>
      <c r="BW101" s="250"/>
      <c r="BX101" s="250"/>
      <c r="BY101" s="250"/>
      <c r="BZ101" s="250"/>
      <c r="CA101" s="250"/>
      <c r="CB101" s="250"/>
      <c r="CC101" s="250"/>
      <c r="CD101" s="250"/>
      <c r="CE101" s="250"/>
      <c r="CF101" s="250"/>
      <c r="CG101" s="250"/>
      <c r="CH101" s="250"/>
      <c r="CI101" s="250"/>
      <c r="CJ101" s="250"/>
      <c r="CK101" s="250"/>
      <c r="CL101" s="250"/>
      <c r="CM101" s="250"/>
      <c r="CN101" s="250"/>
      <c r="CO101" s="250"/>
      <c r="CP101" s="250"/>
      <c r="CQ101" s="250"/>
      <c r="CR101" s="250"/>
      <c r="CU101" s="250"/>
      <c r="CZ101" s="250"/>
      <c r="DE101" s="250"/>
      <c r="DJ101" s="250"/>
    </row>
    <row r="102" spans="24:120" ht="1.5" hidden="1" customHeight="1" x14ac:dyDescent="0.15">
      <c r="CU102" s="250"/>
      <c r="CZ102" s="250"/>
      <c r="DE102" s="250"/>
      <c r="DJ102" s="250"/>
      <c r="DM102" s="250"/>
    </row>
    <row r="103" spans="24:120" hidden="1" x14ac:dyDescent="0.15">
      <c r="CT103" s="250"/>
      <c r="CV103" s="250"/>
      <c r="CW103" s="250"/>
      <c r="CY103" s="250"/>
      <c r="DA103" s="250"/>
      <c r="DB103" s="250"/>
      <c r="DD103" s="250"/>
      <c r="DF103" s="250"/>
      <c r="DG103" s="250"/>
      <c r="DI103" s="250"/>
      <c r="DK103" s="250"/>
      <c r="DL103" s="250"/>
      <c r="DM103" s="250"/>
      <c r="DN103" s="250"/>
      <c r="DO103" s="250"/>
      <c r="DP103" s="250"/>
    </row>
    <row r="104" spans="24:120" hidden="1" x14ac:dyDescent="0.15">
      <c r="CV104" s="250"/>
      <c r="CW104" s="250"/>
      <c r="DA104" s="250"/>
      <c r="DB104" s="250"/>
      <c r="DF104" s="250"/>
      <c r="DG104" s="250"/>
      <c r="DK104" s="250"/>
      <c r="DL104" s="250"/>
      <c r="DN104" s="250"/>
      <c r="DO104" s="250"/>
      <c r="DP104" s="250"/>
    </row>
    <row r="105" spans="24:120" ht="12.75" hidden="1" customHeight="1" x14ac:dyDescent="0.15"/>
  </sheetData>
  <sheetProtection algorithmName="SHA-512" hashValue="axyA1Pzh8RQAmfAxHM6bIsBrYflCNYGGU/6ouY9DchsvlDodONCQcDGaBZt4yOfE9y3fmodm886JYcH0m+Q+NA==" saltValue="ZD3hEjcO+FaKdLfizo5rV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A46" zoomScaleNormal="100" zoomScaleSheetLayoutView="55" workbookViewId="0"/>
  </sheetViews>
  <sheetFormatPr defaultColWidth="0" defaultRowHeight="13.5" customHeight="1" zeroHeight="1" x14ac:dyDescent="0.15"/>
  <cols>
    <col min="1" max="116" width="2.625" style="251" customWidth="1"/>
    <col min="117" max="16384" width="9" style="250" hidden="1"/>
  </cols>
  <sheetData>
    <row r="1" spans="2:116"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row>
    <row r="2" spans="2:116" x14ac:dyDescent="0.15"/>
    <row r="3" spans="2:116" x14ac:dyDescent="0.15"/>
    <row r="4" spans="2:116" x14ac:dyDescent="0.15">
      <c r="R4" s="250"/>
      <c r="S4" s="250"/>
      <c r="T4" s="250"/>
      <c r="U4" s="250"/>
      <c r="V4" s="250"/>
      <c r="W4" s="250"/>
      <c r="X4" s="250"/>
      <c r="Y4" s="250"/>
      <c r="Z4" s="250"/>
      <c r="AA4" s="250"/>
      <c r="AB4" s="250"/>
      <c r="AC4" s="250"/>
      <c r="AD4" s="250"/>
      <c r="AE4" s="250"/>
      <c r="AF4" s="250"/>
      <c r="AG4" s="250"/>
      <c r="AH4" s="250"/>
      <c r="AI4" s="250"/>
      <c r="AJ4" s="250"/>
      <c r="AK4" s="250"/>
      <c r="AL4" s="250"/>
      <c r="AM4" s="250"/>
      <c r="AN4" s="250"/>
      <c r="AO4" s="250"/>
      <c r="AP4" s="250"/>
      <c r="AQ4" s="250"/>
      <c r="AR4" s="250"/>
      <c r="AS4" s="250"/>
      <c r="AT4" s="250"/>
      <c r="AU4" s="250"/>
      <c r="AV4" s="250"/>
      <c r="AW4" s="250"/>
      <c r="AX4" s="250"/>
      <c r="AY4" s="250"/>
      <c r="AZ4" s="250"/>
      <c r="BA4" s="250"/>
      <c r="BB4" s="250"/>
      <c r="BC4" s="250"/>
      <c r="BD4" s="250"/>
      <c r="BE4" s="250"/>
      <c r="BF4" s="250"/>
      <c r="BG4" s="250"/>
      <c r="BH4" s="250"/>
      <c r="BI4" s="250"/>
      <c r="BJ4" s="250"/>
      <c r="BK4" s="250"/>
      <c r="BL4" s="250"/>
      <c r="BM4" s="250"/>
      <c r="BN4" s="250"/>
      <c r="BO4" s="250"/>
      <c r="BP4" s="250"/>
      <c r="BQ4" s="250"/>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row>
    <row r="5" spans="2:116" x14ac:dyDescent="0.15">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0"/>
      <c r="J18" s="250"/>
      <c r="K18" s="250"/>
      <c r="L18" s="250"/>
      <c r="M18" s="250"/>
      <c r="N18" s="250"/>
      <c r="O18" s="250"/>
      <c r="P18" s="250"/>
      <c r="Q18" s="250"/>
      <c r="R18" s="250"/>
      <c r="S18" s="250"/>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0"/>
      <c r="AQ18" s="250"/>
      <c r="AR18" s="250"/>
      <c r="AS18" s="250"/>
      <c r="AT18" s="250"/>
      <c r="AU18" s="250"/>
      <c r="AV18" s="250"/>
      <c r="AW18" s="250"/>
      <c r="AX18" s="250"/>
      <c r="AY18" s="250"/>
      <c r="AZ18" s="250"/>
      <c r="BA18" s="250"/>
      <c r="BB18" s="250"/>
      <c r="BC18" s="250"/>
      <c r="BD18" s="250"/>
      <c r="BE18" s="250"/>
      <c r="BF18" s="250"/>
      <c r="BG18" s="250"/>
      <c r="BH18" s="250"/>
      <c r="BI18" s="250"/>
      <c r="BJ18" s="250"/>
      <c r="BK18" s="250"/>
      <c r="BL18" s="250"/>
      <c r="BM18" s="250"/>
      <c r="BN18" s="250"/>
      <c r="BO18" s="250"/>
      <c r="BP18" s="250"/>
      <c r="BQ18" s="250"/>
      <c r="BR18" s="250"/>
      <c r="BS18" s="250"/>
      <c r="BT18" s="250"/>
      <c r="BU18" s="250"/>
      <c r="BV18" s="250"/>
      <c r="BW18" s="250"/>
      <c r="BX18" s="250"/>
      <c r="BY18" s="250"/>
      <c r="BZ18" s="250"/>
      <c r="CA18" s="250"/>
      <c r="CB18" s="250"/>
      <c r="CC18" s="250"/>
      <c r="CD18" s="250"/>
      <c r="CE18" s="250"/>
      <c r="CF18" s="250"/>
      <c r="CG18" s="250"/>
      <c r="CH18" s="250"/>
      <c r="CI18" s="250"/>
      <c r="CJ18" s="250"/>
      <c r="CK18" s="250"/>
      <c r="CL18" s="250"/>
      <c r="CM18" s="250"/>
      <c r="CN18" s="250"/>
      <c r="CO18" s="250"/>
      <c r="CP18" s="250"/>
      <c r="CQ18" s="250"/>
      <c r="CR18" s="250"/>
      <c r="CS18" s="250"/>
      <c r="CT18" s="250"/>
      <c r="CU18" s="250"/>
      <c r="CV18" s="250"/>
      <c r="CW18" s="250"/>
      <c r="CX18" s="250"/>
      <c r="CY18" s="250"/>
      <c r="CZ18" s="250"/>
      <c r="DA18" s="250"/>
      <c r="DB18" s="250"/>
      <c r="DC18" s="250"/>
      <c r="DD18" s="250"/>
      <c r="DE18" s="250"/>
      <c r="DF18" s="250"/>
      <c r="DG18" s="250"/>
      <c r="DH18" s="250"/>
      <c r="DI18" s="250"/>
      <c r="DJ18" s="250"/>
      <c r="DK18" s="250"/>
      <c r="DL18" s="250"/>
    </row>
    <row r="19" spans="9:116" x14ac:dyDescent="0.15"/>
    <row r="20" spans="9:116" x14ac:dyDescent="0.15"/>
    <row r="21" spans="9:116" x14ac:dyDescent="0.15">
      <c r="DL21" s="250"/>
    </row>
    <row r="22" spans="9:116" x14ac:dyDescent="0.15">
      <c r="DI22" s="250"/>
      <c r="DJ22" s="250"/>
      <c r="DK22" s="250"/>
      <c r="DL22" s="250"/>
    </row>
    <row r="23" spans="9:116" x14ac:dyDescent="0.15">
      <c r="CY23" s="250"/>
      <c r="CZ23" s="250"/>
      <c r="DA23" s="250"/>
      <c r="DB23" s="250"/>
      <c r="DC23" s="250"/>
      <c r="DD23" s="250"/>
      <c r="DE23" s="250"/>
      <c r="DF23" s="250"/>
      <c r="DG23" s="250"/>
      <c r="DH23" s="250"/>
      <c r="DI23" s="250"/>
      <c r="DJ23" s="250"/>
      <c r="DK23" s="250"/>
      <c r="DL23" s="25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0"/>
      <c r="DA35" s="250"/>
      <c r="DB35" s="250"/>
      <c r="DC35" s="250"/>
      <c r="DD35" s="250"/>
      <c r="DE35" s="250"/>
      <c r="DF35" s="250"/>
      <c r="DG35" s="250"/>
      <c r="DH35" s="250"/>
      <c r="DI35" s="250"/>
      <c r="DJ35" s="250"/>
      <c r="DK35" s="250"/>
      <c r="DL35" s="250"/>
    </row>
    <row r="36" spans="15:116" x14ac:dyDescent="0.15"/>
    <row r="37" spans="15:116" x14ac:dyDescent="0.15">
      <c r="DL37" s="250"/>
    </row>
    <row r="38" spans="15:116" x14ac:dyDescent="0.15">
      <c r="DI38" s="250"/>
      <c r="DJ38" s="250"/>
      <c r="DK38" s="250"/>
      <c r="DL38" s="250"/>
    </row>
    <row r="39" spans="15:116" x14ac:dyDescent="0.15"/>
    <row r="40" spans="15:116" x14ac:dyDescent="0.15"/>
    <row r="41" spans="15:116" x14ac:dyDescent="0.15"/>
    <row r="42" spans="15:116" x14ac:dyDescent="0.15"/>
    <row r="43" spans="15:116" x14ac:dyDescent="0.15">
      <c r="O43" s="250"/>
      <c r="P43" s="250"/>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E43" s="250"/>
      <c r="DF43" s="250"/>
      <c r="DG43" s="250"/>
      <c r="DH43" s="250"/>
      <c r="DI43" s="250"/>
      <c r="DJ43" s="250"/>
      <c r="DK43" s="250"/>
      <c r="DL43" s="250"/>
    </row>
    <row r="44" spans="15:116" x14ac:dyDescent="0.15">
      <c r="DL44" s="250"/>
    </row>
    <row r="45" spans="15:116" x14ac:dyDescent="0.15"/>
    <row r="46" spans="15:116" x14ac:dyDescent="0.15">
      <c r="DA46" s="250"/>
      <c r="DB46" s="250"/>
      <c r="DC46" s="250"/>
      <c r="DD46" s="250"/>
      <c r="DE46" s="250"/>
      <c r="DF46" s="250"/>
      <c r="DG46" s="250"/>
      <c r="DH46" s="250"/>
      <c r="DI46" s="250"/>
      <c r="DJ46" s="250"/>
      <c r="DK46" s="250"/>
      <c r="DL46" s="250"/>
    </row>
    <row r="47" spans="15:116" x14ac:dyDescent="0.15"/>
    <row r="48" spans="15:116" x14ac:dyDescent="0.15"/>
    <row r="49" spans="104:116" x14ac:dyDescent="0.15"/>
    <row r="50" spans="104:116" x14ac:dyDescent="0.15">
      <c r="CZ50" s="250"/>
      <c r="DA50" s="250"/>
      <c r="DB50" s="250"/>
      <c r="DC50" s="250"/>
      <c r="DD50" s="250"/>
      <c r="DE50" s="250"/>
      <c r="DF50" s="250"/>
      <c r="DG50" s="250"/>
      <c r="DH50" s="250"/>
      <c r="DI50" s="250"/>
      <c r="DJ50" s="250"/>
      <c r="DK50" s="250"/>
      <c r="DL50" s="250"/>
    </row>
    <row r="51" spans="104:116" x14ac:dyDescent="0.15"/>
    <row r="52" spans="104:116" x14ac:dyDescent="0.15"/>
    <row r="53" spans="104:116" x14ac:dyDescent="0.15">
      <c r="DL53" s="25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0"/>
      <c r="DD67" s="250"/>
      <c r="DE67" s="250"/>
      <c r="DF67" s="250"/>
      <c r="DG67" s="250"/>
      <c r="DH67" s="250"/>
      <c r="DI67" s="250"/>
      <c r="DJ67" s="250"/>
      <c r="DK67" s="250"/>
      <c r="DL67" s="25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3VGyfs0iJWvAqyisqh5EdnQ+78sm33YpEyCW1QTLv78bkeww7tn3ZMGdcGGVQnc+U0TrjctnpfS8SGMmasy9w==" saltValue="0lWzsfbv3mcI5A67l5oIs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election activeCell="AK35" sqref="AK35:AN35"/>
    </sheetView>
  </sheetViews>
  <sheetFormatPr defaultColWidth="0" defaultRowHeight="13.5" customHeight="1" zeroHeight="1" x14ac:dyDescent="0.15"/>
  <cols>
    <col min="1" max="36" width="2.5" style="252" customWidth="1"/>
    <col min="37" max="44" width="17" style="252" customWidth="1"/>
    <col min="45" max="45" width="6.125" style="259" customWidth="1"/>
    <col min="46" max="46" width="3" style="257" customWidth="1"/>
    <col min="47" max="47" width="19.125" style="252" hidden="1" customWidth="1"/>
    <col min="48" max="52" width="12.625" style="252" hidden="1" customWidth="1"/>
    <col min="53" max="16384" width="8.625" style="252" hidden="1"/>
  </cols>
  <sheetData>
    <row r="1" spans="1:46" x14ac:dyDescent="0.15">
      <c r="AS1" s="253"/>
      <c r="AT1" s="253"/>
    </row>
    <row r="2" spans="1:46" x14ac:dyDescent="0.15">
      <c r="AS2" s="253"/>
      <c r="AT2" s="253"/>
    </row>
    <row r="3" spans="1:46" x14ac:dyDescent="0.15">
      <c r="AS3" s="253"/>
      <c r="AT3" s="253"/>
    </row>
    <row r="4" spans="1:46" x14ac:dyDescent="0.15">
      <c r="AS4" s="253"/>
      <c r="AT4" s="253"/>
    </row>
    <row r="5" spans="1:46" ht="17.25" x14ac:dyDescent="0.15">
      <c r="A5" s="254" t="s">
        <v>514</v>
      </c>
      <c r="B5" s="255"/>
      <c r="C5" s="255"/>
      <c r="D5" s="255"/>
      <c r="E5" s="255"/>
      <c r="F5" s="255"/>
      <c r="G5" s="255"/>
      <c r="H5" s="255"/>
      <c r="I5" s="255"/>
      <c r="J5" s="255"/>
      <c r="K5" s="255"/>
      <c r="L5" s="255"/>
      <c r="M5" s="255"/>
      <c r="N5" s="255"/>
      <c r="O5" s="255"/>
      <c r="P5" s="255"/>
      <c r="Q5" s="25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6"/>
    </row>
    <row r="6" spans="1:46" x14ac:dyDescent="0.15">
      <c r="A6" s="257"/>
      <c r="B6" s="253"/>
      <c r="C6" s="253"/>
      <c r="D6" s="253"/>
      <c r="E6" s="253"/>
      <c r="F6" s="253"/>
      <c r="G6" s="253"/>
      <c r="H6" s="253"/>
      <c r="I6" s="253"/>
      <c r="J6" s="253"/>
      <c r="K6" s="253"/>
      <c r="L6" s="253"/>
      <c r="M6" s="253"/>
      <c r="N6" s="253"/>
      <c r="O6" s="253"/>
      <c r="P6" s="253"/>
      <c r="Q6" s="253"/>
      <c r="R6" s="253"/>
      <c r="S6" s="253"/>
      <c r="T6" s="253"/>
      <c r="U6" s="253"/>
      <c r="V6" s="253"/>
      <c r="W6" s="253"/>
      <c r="X6" s="253"/>
      <c r="Y6" s="253"/>
      <c r="Z6" s="253"/>
      <c r="AA6" s="253"/>
      <c r="AB6" s="253"/>
      <c r="AC6" s="253"/>
      <c r="AD6" s="253"/>
      <c r="AE6" s="253"/>
      <c r="AF6" s="253"/>
      <c r="AG6" s="253"/>
      <c r="AH6" s="253"/>
      <c r="AI6" s="253"/>
      <c r="AJ6" s="253"/>
      <c r="AK6" s="258" t="s">
        <v>515</v>
      </c>
      <c r="AL6" s="258"/>
      <c r="AM6" s="258"/>
      <c r="AN6" s="258"/>
      <c r="AO6" s="253"/>
      <c r="AP6" s="253"/>
      <c r="AQ6" s="253"/>
      <c r="AR6" s="253"/>
    </row>
    <row r="7" spans="1:46" ht="13.5" customHeight="1" x14ac:dyDescent="0.15">
      <c r="A7" s="257"/>
      <c r="B7" s="253"/>
      <c r="C7" s="253"/>
      <c r="D7" s="253"/>
      <c r="E7" s="253"/>
      <c r="F7" s="253"/>
      <c r="G7" s="253"/>
      <c r="H7" s="253"/>
      <c r="I7" s="253"/>
      <c r="J7" s="253"/>
      <c r="K7" s="253"/>
      <c r="L7" s="253"/>
      <c r="M7" s="253"/>
      <c r="N7" s="253"/>
      <c r="O7" s="253"/>
      <c r="P7" s="253"/>
      <c r="Q7" s="253"/>
      <c r="R7" s="253"/>
      <c r="S7" s="253"/>
      <c r="T7" s="253"/>
      <c r="U7" s="253"/>
      <c r="V7" s="253"/>
      <c r="W7" s="253"/>
      <c r="X7" s="253"/>
      <c r="Y7" s="253"/>
      <c r="Z7" s="253"/>
      <c r="AA7" s="253"/>
      <c r="AB7" s="253"/>
      <c r="AC7" s="253"/>
      <c r="AD7" s="253"/>
      <c r="AE7" s="253"/>
      <c r="AF7" s="253"/>
      <c r="AG7" s="253"/>
      <c r="AH7" s="253"/>
      <c r="AI7" s="253"/>
      <c r="AJ7" s="253"/>
      <c r="AK7" s="260"/>
      <c r="AL7" s="261"/>
      <c r="AM7" s="261"/>
      <c r="AN7" s="262"/>
      <c r="AO7" s="1111" t="s">
        <v>516</v>
      </c>
      <c r="AP7" s="263"/>
      <c r="AQ7" s="264" t="s">
        <v>517</v>
      </c>
      <c r="AR7" s="265"/>
    </row>
    <row r="8" spans="1:46" x14ac:dyDescent="0.15">
      <c r="A8" s="257"/>
      <c r="B8" s="253"/>
      <c r="C8" s="253"/>
      <c r="D8" s="253"/>
      <c r="E8" s="253"/>
      <c r="F8" s="253"/>
      <c r="G8" s="253"/>
      <c r="H8" s="253"/>
      <c r="I8" s="253"/>
      <c r="J8" s="253"/>
      <c r="K8" s="253"/>
      <c r="L8" s="253"/>
      <c r="M8" s="253"/>
      <c r="N8" s="253"/>
      <c r="O8" s="253"/>
      <c r="P8" s="253"/>
      <c r="Q8" s="253"/>
      <c r="R8" s="253"/>
      <c r="S8" s="253"/>
      <c r="T8" s="253"/>
      <c r="U8" s="253"/>
      <c r="V8" s="253"/>
      <c r="W8" s="253"/>
      <c r="X8" s="253"/>
      <c r="Y8" s="253"/>
      <c r="Z8" s="253"/>
      <c r="AA8" s="253"/>
      <c r="AB8" s="253"/>
      <c r="AC8" s="253"/>
      <c r="AD8" s="253"/>
      <c r="AE8" s="253"/>
      <c r="AF8" s="253"/>
      <c r="AG8" s="253"/>
      <c r="AH8" s="253"/>
      <c r="AI8" s="253"/>
      <c r="AJ8" s="253"/>
      <c r="AK8" s="266"/>
      <c r="AL8" s="267"/>
      <c r="AM8" s="267"/>
      <c r="AN8" s="268"/>
      <c r="AO8" s="1112"/>
      <c r="AP8" s="269" t="s">
        <v>518</v>
      </c>
      <c r="AQ8" s="270" t="s">
        <v>519</v>
      </c>
      <c r="AR8" s="271" t="s">
        <v>520</v>
      </c>
    </row>
    <row r="9" spans="1:46" x14ac:dyDescent="0.15">
      <c r="A9" s="257"/>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1113" t="s">
        <v>521</v>
      </c>
      <c r="AL9" s="1114"/>
      <c r="AM9" s="1114"/>
      <c r="AN9" s="1115"/>
      <c r="AO9" s="272">
        <v>802754</v>
      </c>
      <c r="AP9" s="272">
        <v>202205</v>
      </c>
      <c r="AQ9" s="273">
        <v>194778</v>
      </c>
      <c r="AR9" s="274">
        <v>3.8</v>
      </c>
    </row>
    <row r="10" spans="1:46" ht="13.5" customHeight="1" x14ac:dyDescent="0.15">
      <c r="A10" s="257"/>
      <c r="B10" s="253"/>
      <c r="C10" s="253"/>
      <c r="D10" s="253"/>
      <c r="E10" s="253"/>
      <c r="F10" s="253"/>
      <c r="G10" s="253"/>
      <c r="H10" s="253"/>
      <c r="I10" s="253"/>
      <c r="J10" s="253"/>
      <c r="K10" s="253"/>
      <c r="L10" s="253"/>
      <c r="M10" s="253"/>
      <c r="N10" s="253"/>
      <c r="O10" s="253"/>
      <c r="P10" s="253"/>
      <c r="Q10" s="253"/>
      <c r="R10" s="253"/>
      <c r="S10" s="253"/>
      <c r="T10" s="253"/>
      <c r="U10" s="253"/>
      <c r="V10" s="253"/>
      <c r="W10" s="253"/>
      <c r="X10" s="253"/>
      <c r="Y10" s="253"/>
      <c r="Z10" s="253"/>
      <c r="AA10" s="253"/>
      <c r="AB10" s="253"/>
      <c r="AC10" s="253"/>
      <c r="AD10" s="253"/>
      <c r="AE10" s="253"/>
      <c r="AF10" s="253"/>
      <c r="AG10" s="253"/>
      <c r="AH10" s="253"/>
      <c r="AI10" s="253"/>
      <c r="AJ10" s="253"/>
      <c r="AK10" s="1113" t="s">
        <v>522</v>
      </c>
      <c r="AL10" s="1114"/>
      <c r="AM10" s="1114"/>
      <c r="AN10" s="1115"/>
      <c r="AO10" s="275">
        <v>142105</v>
      </c>
      <c r="AP10" s="275">
        <v>35795</v>
      </c>
      <c r="AQ10" s="276">
        <v>26112</v>
      </c>
      <c r="AR10" s="277">
        <v>37.1</v>
      </c>
    </row>
    <row r="11" spans="1:46" ht="13.5" customHeight="1" x14ac:dyDescent="0.15">
      <c r="A11" s="257"/>
      <c r="B11" s="253"/>
      <c r="C11" s="253"/>
      <c r="D11" s="253"/>
      <c r="E11" s="253"/>
      <c r="F11" s="253"/>
      <c r="G11" s="253"/>
      <c r="H11" s="253"/>
      <c r="I11" s="253"/>
      <c r="J11" s="253"/>
      <c r="K11" s="253"/>
      <c r="L11" s="253"/>
      <c r="M11" s="253"/>
      <c r="N11" s="253"/>
      <c r="O11" s="253"/>
      <c r="P11" s="253"/>
      <c r="Q11" s="253"/>
      <c r="R11" s="253"/>
      <c r="S11" s="253"/>
      <c r="T11" s="253"/>
      <c r="U11" s="253"/>
      <c r="V11" s="253"/>
      <c r="W11" s="253"/>
      <c r="X11" s="253"/>
      <c r="Y11" s="253"/>
      <c r="Z11" s="253"/>
      <c r="AA11" s="253"/>
      <c r="AB11" s="253"/>
      <c r="AC11" s="253"/>
      <c r="AD11" s="253"/>
      <c r="AE11" s="253"/>
      <c r="AF11" s="253"/>
      <c r="AG11" s="253"/>
      <c r="AH11" s="253"/>
      <c r="AI11" s="253"/>
      <c r="AJ11" s="253"/>
      <c r="AK11" s="1113" t="s">
        <v>523</v>
      </c>
      <c r="AL11" s="1114"/>
      <c r="AM11" s="1114"/>
      <c r="AN11" s="1115"/>
      <c r="AO11" s="275">
        <v>28756</v>
      </c>
      <c r="AP11" s="275">
        <v>7243</v>
      </c>
      <c r="AQ11" s="276">
        <v>390</v>
      </c>
      <c r="AR11" s="277">
        <v>1757.2</v>
      </c>
    </row>
    <row r="12" spans="1:46" ht="13.5" customHeight="1" x14ac:dyDescent="0.15">
      <c r="A12" s="257"/>
      <c r="B12" s="253"/>
      <c r="C12" s="253"/>
      <c r="D12" s="253"/>
      <c r="E12" s="253"/>
      <c r="F12" s="253"/>
      <c r="G12" s="253"/>
      <c r="H12" s="253"/>
      <c r="I12" s="253"/>
      <c r="J12" s="253"/>
      <c r="K12" s="253"/>
      <c r="L12" s="253"/>
      <c r="M12" s="253"/>
      <c r="N12" s="253"/>
      <c r="O12" s="253"/>
      <c r="P12" s="253"/>
      <c r="Q12" s="253"/>
      <c r="R12" s="253"/>
      <c r="S12" s="253"/>
      <c r="T12" s="253"/>
      <c r="U12" s="253"/>
      <c r="V12" s="253"/>
      <c r="W12" s="253"/>
      <c r="X12" s="253"/>
      <c r="Y12" s="253"/>
      <c r="Z12" s="253"/>
      <c r="AA12" s="253"/>
      <c r="AB12" s="253"/>
      <c r="AC12" s="253"/>
      <c r="AD12" s="253"/>
      <c r="AE12" s="253"/>
      <c r="AF12" s="253"/>
      <c r="AG12" s="253"/>
      <c r="AH12" s="253"/>
      <c r="AI12" s="253"/>
      <c r="AJ12" s="253"/>
      <c r="AK12" s="1113" t="s">
        <v>524</v>
      </c>
      <c r="AL12" s="1114"/>
      <c r="AM12" s="1114"/>
      <c r="AN12" s="1115"/>
      <c r="AO12" s="275" t="s">
        <v>525</v>
      </c>
      <c r="AP12" s="275" t="s">
        <v>525</v>
      </c>
      <c r="AQ12" s="276" t="s">
        <v>525</v>
      </c>
      <c r="AR12" s="277" t="s">
        <v>525</v>
      </c>
    </row>
    <row r="13" spans="1:46" ht="13.5" customHeight="1" x14ac:dyDescent="0.15">
      <c r="A13" s="257"/>
      <c r="B13" s="253"/>
      <c r="C13" s="253"/>
      <c r="D13" s="253"/>
      <c r="E13" s="253"/>
      <c r="F13" s="253"/>
      <c r="G13" s="253"/>
      <c r="H13" s="253"/>
      <c r="I13" s="253"/>
      <c r="J13" s="253"/>
      <c r="K13" s="253"/>
      <c r="L13" s="253"/>
      <c r="M13" s="253"/>
      <c r="N13" s="253"/>
      <c r="O13" s="253"/>
      <c r="P13" s="253"/>
      <c r="Q13" s="253"/>
      <c r="R13" s="253"/>
      <c r="S13" s="253"/>
      <c r="T13" s="253"/>
      <c r="U13" s="253"/>
      <c r="V13" s="253"/>
      <c r="W13" s="253"/>
      <c r="X13" s="253"/>
      <c r="Y13" s="253"/>
      <c r="Z13" s="253"/>
      <c r="AA13" s="253"/>
      <c r="AB13" s="253"/>
      <c r="AC13" s="253"/>
      <c r="AD13" s="253"/>
      <c r="AE13" s="253"/>
      <c r="AF13" s="253"/>
      <c r="AG13" s="253"/>
      <c r="AH13" s="253"/>
      <c r="AI13" s="253"/>
      <c r="AJ13" s="253"/>
      <c r="AK13" s="1113" t="s">
        <v>526</v>
      </c>
      <c r="AL13" s="1114"/>
      <c r="AM13" s="1114"/>
      <c r="AN13" s="1115"/>
      <c r="AO13" s="275">
        <v>18616</v>
      </c>
      <c r="AP13" s="275">
        <v>4689</v>
      </c>
      <c r="AQ13" s="276">
        <v>7005</v>
      </c>
      <c r="AR13" s="277">
        <v>-33.1</v>
      </c>
    </row>
    <row r="14" spans="1:46" ht="13.5" customHeight="1" x14ac:dyDescent="0.15">
      <c r="A14" s="257"/>
      <c r="B14" s="253"/>
      <c r="C14" s="253"/>
      <c r="D14" s="253"/>
      <c r="E14" s="253"/>
      <c r="F14" s="253"/>
      <c r="G14" s="253"/>
      <c r="H14" s="253"/>
      <c r="I14" s="253"/>
      <c r="J14" s="253"/>
      <c r="K14" s="253"/>
      <c r="L14" s="253"/>
      <c r="M14" s="253"/>
      <c r="N14" s="253"/>
      <c r="O14" s="253"/>
      <c r="P14" s="253"/>
      <c r="Q14" s="253"/>
      <c r="R14" s="253"/>
      <c r="S14" s="253"/>
      <c r="T14" s="253"/>
      <c r="U14" s="253"/>
      <c r="V14" s="253"/>
      <c r="W14" s="253"/>
      <c r="X14" s="253"/>
      <c r="Y14" s="253"/>
      <c r="Z14" s="253"/>
      <c r="AA14" s="253"/>
      <c r="AB14" s="253"/>
      <c r="AC14" s="253"/>
      <c r="AD14" s="253"/>
      <c r="AE14" s="253"/>
      <c r="AF14" s="253"/>
      <c r="AG14" s="253"/>
      <c r="AH14" s="253"/>
      <c r="AI14" s="253"/>
      <c r="AJ14" s="253"/>
      <c r="AK14" s="1113" t="s">
        <v>527</v>
      </c>
      <c r="AL14" s="1114"/>
      <c r="AM14" s="1114"/>
      <c r="AN14" s="1115"/>
      <c r="AO14" s="275">
        <v>13613</v>
      </c>
      <c r="AP14" s="275">
        <v>3429</v>
      </c>
      <c r="AQ14" s="276">
        <v>3736</v>
      </c>
      <c r="AR14" s="277">
        <v>-8.1999999999999993</v>
      </c>
    </row>
    <row r="15" spans="1:46" ht="13.5" customHeight="1" x14ac:dyDescent="0.15">
      <c r="A15" s="257"/>
      <c r="B15" s="253"/>
      <c r="C15" s="253"/>
      <c r="D15" s="253"/>
      <c r="E15" s="253"/>
      <c r="F15" s="253"/>
      <c r="G15" s="253"/>
      <c r="H15" s="253"/>
      <c r="I15" s="253"/>
      <c r="J15" s="253"/>
      <c r="K15" s="253"/>
      <c r="L15" s="253"/>
      <c r="M15" s="253"/>
      <c r="N15" s="253"/>
      <c r="O15" s="253"/>
      <c r="P15" s="253"/>
      <c r="Q15" s="253"/>
      <c r="R15" s="253"/>
      <c r="S15" s="253"/>
      <c r="T15" s="253"/>
      <c r="U15" s="253"/>
      <c r="V15" s="253"/>
      <c r="W15" s="253"/>
      <c r="X15" s="253"/>
      <c r="Y15" s="253"/>
      <c r="Z15" s="253"/>
      <c r="AA15" s="253"/>
      <c r="AB15" s="253"/>
      <c r="AC15" s="253"/>
      <c r="AD15" s="253"/>
      <c r="AE15" s="253"/>
      <c r="AF15" s="253"/>
      <c r="AG15" s="253"/>
      <c r="AH15" s="253"/>
      <c r="AI15" s="253"/>
      <c r="AJ15" s="253"/>
      <c r="AK15" s="1116" t="s">
        <v>528</v>
      </c>
      <c r="AL15" s="1117"/>
      <c r="AM15" s="1117"/>
      <c r="AN15" s="1118"/>
      <c r="AO15" s="275">
        <v>-55351</v>
      </c>
      <c r="AP15" s="275">
        <v>-13942</v>
      </c>
      <c r="AQ15" s="276">
        <v>-14789</v>
      </c>
      <c r="AR15" s="277">
        <v>-5.7</v>
      </c>
    </row>
    <row r="16" spans="1:46" x14ac:dyDescent="0.15">
      <c r="A16" s="257"/>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3"/>
      <c r="AK16" s="1116" t="s">
        <v>187</v>
      </c>
      <c r="AL16" s="1117"/>
      <c r="AM16" s="1117"/>
      <c r="AN16" s="1118"/>
      <c r="AO16" s="275">
        <v>950493</v>
      </c>
      <c r="AP16" s="275">
        <v>239419</v>
      </c>
      <c r="AQ16" s="276">
        <v>217232</v>
      </c>
      <c r="AR16" s="277">
        <v>10.199999999999999</v>
      </c>
    </row>
    <row r="17" spans="1:46" x14ac:dyDescent="0.15">
      <c r="A17" s="257"/>
      <c r="B17" s="253"/>
      <c r="C17" s="253"/>
      <c r="D17" s="253"/>
      <c r="E17" s="253"/>
      <c r="F17" s="253"/>
      <c r="G17" s="253"/>
      <c r="H17" s="253"/>
      <c r="I17" s="253"/>
      <c r="J17" s="253"/>
      <c r="K17" s="253"/>
      <c r="L17" s="253"/>
      <c r="M17" s="253"/>
      <c r="N17" s="253"/>
      <c r="O17" s="253"/>
      <c r="P17" s="253"/>
      <c r="Q17" s="253"/>
      <c r="R17" s="253"/>
      <c r="S17" s="253"/>
      <c r="T17" s="253"/>
      <c r="U17" s="253"/>
      <c r="V17" s="253"/>
      <c r="W17" s="253"/>
      <c r="X17" s="253"/>
      <c r="Y17" s="253"/>
      <c r="Z17" s="253"/>
      <c r="AA17" s="253"/>
      <c r="AB17" s="253"/>
      <c r="AC17" s="253"/>
      <c r="AD17" s="253"/>
      <c r="AE17" s="253"/>
      <c r="AF17" s="253"/>
      <c r="AG17" s="253"/>
      <c r="AH17" s="253"/>
      <c r="AI17" s="253"/>
      <c r="AJ17" s="253"/>
      <c r="AK17" s="253"/>
      <c r="AL17" s="253"/>
      <c r="AM17" s="253"/>
      <c r="AN17" s="253"/>
      <c r="AO17" s="253"/>
      <c r="AP17" s="253"/>
      <c r="AQ17" s="253"/>
      <c r="AR17" s="278"/>
    </row>
    <row r="18" spans="1:46" x14ac:dyDescent="0.15">
      <c r="A18" s="257"/>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79"/>
      <c r="AR18" s="279"/>
    </row>
    <row r="19" spans="1:46" x14ac:dyDescent="0.15">
      <c r="A19" s="257"/>
      <c r="B19" s="253"/>
      <c r="C19" s="253"/>
      <c r="D19" s="253"/>
      <c r="E19" s="253"/>
      <c r="F19" s="253"/>
      <c r="G19" s="253"/>
      <c r="H19" s="253"/>
      <c r="I19" s="253"/>
      <c r="J19" s="253"/>
      <c r="K19" s="253"/>
      <c r="L19" s="253"/>
      <c r="M19" s="253"/>
      <c r="N19" s="253"/>
      <c r="O19" s="253"/>
      <c r="P19" s="253"/>
      <c r="Q19" s="253"/>
      <c r="R19" s="253"/>
      <c r="S19" s="253"/>
      <c r="T19" s="253"/>
      <c r="U19" s="253"/>
      <c r="V19" s="253"/>
      <c r="W19" s="253"/>
      <c r="X19" s="253"/>
      <c r="Y19" s="253"/>
      <c r="Z19" s="253"/>
      <c r="AA19" s="253"/>
      <c r="AB19" s="253"/>
      <c r="AC19" s="253"/>
      <c r="AD19" s="253"/>
      <c r="AE19" s="253"/>
      <c r="AF19" s="253"/>
      <c r="AG19" s="253"/>
      <c r="AH19" s="253"/>
      <c r="AI19" s="253"/>
      <c r="AJ19" s="253"/>
      <c r="AK19" s="253" t="s">
        <v>529</v>
      </c>
      <c r="AL19" s="253"/>
      <c r="AM19" s="253"/>
      <c r="AN19" s="253"/>
      <c r="AO19" s="253"/>
      <c r="AP19" s="253"/>
      <c r="AQ19" s="253"/>
      <c r="AR19" s="253"/>
    </row>
    <row r="20" spans="1:46" x14ac:dyDescent="0.15">
      <c r="A20" s="257"/>
      <c r="B20" s="253"/>
      <c r="C20" s="253"/>
      <c r="D20" s="253"/>
      <c r="E20" s="253"/>
      <c r="F20" s="253"/>
      <c r="G20" s="253"/>
      <c r="H20" s="253"/>
      <c r="I20" s="253"/>
      <c r="J20" s="253"/>
      <c r="K20" s="253"/>
      <c r="L20" s="253"/>
      <c r="M20" s="253"/>
      <c r="N20" s="253"/>
      <c r="O20" s="253"/>
      <c r="P20" s="253"/>
      <c r="Q20" s="253"/>
      <c r="R20" s="253"/>
      <c r="S20" s="253"/>
      <c r="T20" s="253"/>
      <c r="U20" s="253"/>
      <c r="V20" s="253"/>
      <c r="W20" s="253"/>
      <c r="X20" s="253"/>
      <c r="Y20" s="253"/>
      <c r="Z20" s="253"/>
      <c r="AA20" s="253"/>
      <c r="AB20" s="253"/>
      <c r="AC20" s="253"/>
      <c r="AD20" s="253"/>
      <c r="AE20" s="253"/>
      <c r="AF20" s="253"/>
      <c r="AG20" s="253"/>
      <c r="AH20" s="253"/>
      <c r="AI20" s="253"/>
      <c r="AJ20" s="253"/>
      <c r="AK20" s="280"/>
      <c r="AL20" s="281"/>
      <c r="AM20" s="281"/>
      <c r="AN20" s="282"/>
      <c r="AO20" s="283" t="s">
        <v>530</v>
      </c>
      <c r="AP20" s="284" t="s">
        <v>531</v>
      </c>
      <c r="AQ20" s="285" t="s">
        <v>532</v>
      </c>
      <c r="AR20" s="286"/>
    </row>
    <row r="21" spans="1:46" s="292" customFormat="1" x14ac:dyDescent="0.15">
      <c r="A21" s="287"/>
      <c r="B21" s="258"/>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1119" t="s">
        <v>533</v>
      </c>
      <c r="AL21" s="1120"/>
      <c r="AM21" s="1120"/>
      <c r="AN21" s="1121"/>
      <c r="AO21" s="288">
        <v>20.399999999999999</v>
      </c>
      <c r="AP21" s="289">
        <v>19.260000000000002</v>
      </c>
      <c r="AQ21" s="290">
        <v>1.1399999999999999</v>
      </c>
      <c r="AR21" s="258"/>
      <c r="AS21" s="291"/>
      <c r="AT21" s="287"/>
    </row>
    <row r="22" spans="1:46" s="292" customFormat="1" x14ac:dyDescent="0.15">
      <c r="A22" s="287"/>
      <c r="B22" s="258"/>
      <c r="C22" s="258"/>
      <c r="D22" s="258"/>
      <c r="E22" s="258"/>
      <c r="F22" s="258"/>
      <c r="G22" s="258"/>
      <c r="H22" s="258"/>
      <c r="I22" s="258"/>
      <c r="J22" s="258"/>
      <c r="K22" s="258"/>
      <c r="L22" s="258"/>
      <c r="M22" s="258"/>
      <c r="N22" s="258"/>
      <c r="O22" s="258"/>
      <c r="P22" s="258"/>
      <c r="Q22" s="258"/>
      <c r="R22" s="258"/>
      <c r="S22" s="258"/>
      <c r="T22" s="258"/>
      <c r="U22" s="258"/>
      <c r="V22" s="258"/>
      <c r="W22" s="258"/>
      <c r="X22" s="258"/>
      <c r="Y22" s="258"/>
      <c r="Z22" s="258"/>
      <c r="AA22" s="258"/>
      <c r="AB22" s="258"/>
      <c r="AC22" s="258"/>
      <c r="AD22" s="258"/>
      <c r="AE22" s="258"/>
      <c r="AF22" s="258"/>
      <c r="AG22" s="258"/>
      <c r="AH22" s="258"/>
      <c r="AI22" s="258"/>
      <c r="AJ22" s="258"/>
      <c r="AK22" s="1119" t="s">
        <v>534</v>
      </c>
      <c r="AL22" s="1120"/>
      <c r="AM22" s="1120"/>
      <c r="AN22" s="1121"/>
      <c r="AO22" s="293">
        <v>97</v>
      </c>
      <c r="AP22" s="294">
        <v>95.2</v>
      </c>
      <c r="AQ22" s="295">
        <v>1.8</v>
      </c>
      <c r="AR22" s="279"/>
      <c r="AS22" s="291"/>
      <c r="AT22" s="287"/>
    </row>
    <row r="23" spans="1:46" s="292" customFormat="1" x14ac:dyDescent="0.15">
      <c r="A23" s="287"/>
      <c r="B23" s="258"/>
      <c r="C23" s="258"/>
      <c r="D23" s="258"/>
      <c r="E23" s="258"/>
      <c r="F23" s="258"/>
      <c r="G23" s="258"/>
      <c r="H23" s="258"/>
      <c r="I23" s="258"/>
      <c r="J23" s="258"/>
      <c r="K23" s="258"/>
      <c r="L23" s="258"/>
      <c r="M23" s="258"/>
      <c r="N23" s="258"/>
      <c r="O23" s="258"/>
      <c r="P23" s="258"/>
      <c r="Q23" s="258"/>
      <c r="R23" s="258"/>
      <c r="S23" s="258"/>
      <c r="T23" s="258"/>
      <c r="U23" s="258"/>
      <c r="V23" s="258"/>
      <c r="W23" s="258"/>
      <c r="X23" s="258"/>
      <c r="Y23" s="258"/>
      <c r="Z23" s="258"/>
      <c r="AA23" s="258"/>
      <c r="AB23" s="258"/>
      <c r="AC23" s="258"/>
      <c r="AD23" s="258"/>
      <c r="AE23" s="258"/>
      <c r="AF23" s="258"/>
      <c r="AG23" s="258"/>
      <c r="AH23" s="258"/>
      <c r="AI23" s="258"/>
      <c r="AJ23" s="258"/>
      <c r="AK23" s="258"/>
      <c r="AL23" s="258"/>
      <c r="AM23" s="258"/>
      <c r="AN23" s="258"/>
      <c r="AO23" s="258"/>
      <c r="AP23" s="279"/>
      <c r="AQ23" s="279"/>
      <c r="AR23" s="279"/>
      <c r="AS23" s="291"/>
      <c r="AT23" s="287"/>
    </row>
    <row r="24" spans="1:46" s="292" customFormat="1" x14ac:dyDescent="0.15">
      <c r="A24" s="287"/>
      <c r="B24" s="258"/>
      <c r="C24" s="258"/>
      <c r="D24" s="258"/>
      <c r="E24" s="258"/>
      <c r="F24" s="258"/>
      <c r="G24" s="258"/>
      <c r="H24" s="258"/>
      <c r="I24" s="258"/>
      <c r="J24" s="258"/>
      <c r="K24" s="258"/>
      <c r="L24" s="258"/>
      <c r="M24" s="258"/>
      <c r="N24" s="258"/>
      <c r="O24" s="258"/>
      <c r="P24" s="258"/>
      <c r="Q24" s="258"/>
      <c r="R24" s="258"/>
      <c r="S24" s="258"/>
      <c r="T24" s="258"/>
      <c r="U24" s="258"/>
      <c r="V24" s="258"/>
      <c r="W24" s="258"/>
      <c r="X24" s="258"/>
      <c r="Y24" s="258"/>
      <c r="Z24" s="258"/>
      <c r="AA24" s="258"/>
      <c r="AB24" s="258"/>
      <c r="AC24" s="258"/>
      <c r="AD24" s="258"/>
      <c r="AE24" s="258"/>
      <c r="AF24" s="258"/>
      <c r="AG24" s="258"/>
      <c r="AH24" s="258"/>
      <c r="AI24" s="258"/>
      <c r="AJ24" s="258"/>
      <c r="AK24" s="258"/>
      <c r="AL24" s="258"/>
      <c r="AM24" s="258"/>
      <c r="AN24" s="258"/>
      <c r="AO24" s="258"/>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1110" t="s">
        <v>535</v>
      </c>
      <c r="B26" s="1110"/>
      <c r="C26" s="1110"/>
      <c r="D26" s="1110"/>
      <c r="E26" s="1110"/>
      <c r="F26" s="1110"/>
      <c r="G26" s="1110"/>
      <c r="H26" s="1110"/>
      <c r="I26" s="1110"/>
      <c r="J26" s="1110"/>
      <c r="K26" s="1110"/>
      <c r="L26" s="1110"/>
      <c r="M26" s="1110"/>
      <c r="N26" s="1110"/>
      <c r="O26" s="1110"/>
      <c r="P26" s="1110"/>
      <c r="Q26" s="1110"/>
      <c r="R26" s="1110"/>
      <c r="S26" s="1110"/>
      <c r="T26" s="1110"/>
      <c r="U26" s="1110"/>
      <c r="V26" s="1110"/>
      <c r="W26" s="1110"/>
      <c r="X26" s="1110"/>
      <c r="Y26" s="1110"/>
      <c r="Z26" s="1110"/>
      <c r="AA26" s="1110"/>
      <c r="AB26" s="1110"/>
      <c r="AC26" s="1110"/>
      <c r="AD26" s="1110"/>
      <c r="AE26" s="1110"/>
      <c r="AF26" s="1110"/>
      <c r="AG26" s="1110"/>
      <c r="AH26" s="1110"/>
      <c r="AI26" s="1110"/>
      <c r="AJ26" s="1110"/>
      <c r="AK26" s="1110"/>
      <c r="AL26" s="1110"/>
      <c r="AM26" s="1110"/>
      <c r="AN26" s="1110"/>
      <c r="AO26" s="1110"/>
      <c r="AP26" s="1110"/>
      <c r="AQ26" s="1110"/>
      <c r="AR26" s="1110"/>
      <c r="AS26" s="1110"/>
      <c r="AT26" s="258"/>
    </row>
    <row r="27" spans="1:46" x14ac:dyDescent="0.15">
      <c r="A27" s="300"/>
      <c r="AO27" s="253"/>
      <c r="AP27" s="253"/>
      <c r="AQ27" s="253"/>
      <c r="AR27" s="253"/>
      <c r="AS27" s="253"/>
      <c r="AT27" s="253"/>
    </row>
    <row r="28" spans="1:46" ht="17.25" x14ac:dyDescent="0.15">
      <c r="A28" s="254" t="s">
        <v>536</v>
      </c>
      <c r="B28" s="255"/>
      <c r="C28" s="255"/>
      <c r="D28" s="255"/>
      <c r="E28" s="255"/>
      <c r="F28" s="255"/>
      <c r="G28" s="255"/>
      <c r="H28" s="255"/>
      <c r="I28" s="255"/>
      <c r="J28" s="255"/>
      <c r="K28" s="255"/>
      <c r="L28" s="255"/>
      <c r="M28" s="255"/>
      <c r="N28" s="255"/>
      <c r="O28" s="255"/>
      <c r="P28" s="255"/>
      <c r="Q28" s="255"/>
      <c r="R28" s="255"/>
      <c r="S28" s="255"/>
      <c r="T28" s="255"/>
      <c r="U28" s="255"/>
      <c r="V28" s="255"/>
      <c r="W28" s="255"/>
      <c r="X28" s="255"/>
      <c r="Y28" s="255"/>
      <c r="Z28" s="255"/>
      <c r="AA28" s="255"/>
      <c r="AB28" s="255"/>
      <c r="AC28" s="255"/>
      <c r="AD28" s="255"/>
      <c r="AE28" s="255"/>
      <c r="AF28" s="255"/>
      <c r="AG28" s="255"/>
      <c r="AH28" s="255"/>
      <c r="AI28" s="255"/>
      <c r="AJ28" s="255"/>
      <c r="AK28" s="255"/>
      <c r="AL28" s="255"/>
      <c r="AM28" s="255"/>
      <c r="AN28" s="255"/>
      <c r="AO28" s="255"/>
      <c r="AP28" s="255"/>
      <c r="AQ28" s="255"/>
      <c r="AR28" s="255"/>
      <c r="AS28" s="301"/>
    </row>
    <row r="29" spans="1:46" x14ac:dyDescent="0.15">
      <c r="A29" s="257"/>
      <c r="B29" s="253"/>
      <c r="C29" s="253"/>
      <c r="D29" s="253"/>
      <c r="E29" s="253"/>
      <c r="F29" s="253"/>
      <c r="G29" s="253"/>
      <c r="H29" s="253"/>
      <c r="I29" s="253"/>
      <c r="J29" s="253"/>
      <c r="K29" s="253"/>
      <c r="L29" s="253"/>
      <c r="M29" s="253"/>
      <c r="N29" s="253"/>
      <c r="O29" s="253"/>
      <c r="P29" s="253"/>
      <c r="Q29" s="253"/>
      <c r="R29" s="253"/>
      <c r="S29" s="253"/>
      <c r="T29" s="253"/>
      <c r="U29" s="253"/>
      <c r="V29" s="253"/>
      <c r="W29" s="253"/>
      <c r="X29" s="253"/>
      <c r="Y29" s="253"/>
      <c r="Z29" s="253"/>
      <c r="AA29" s="253"/>
      <c r="AB29" s="253"/>
      <c r="AC29" s="253"/>
      <c r="AD29" s="253"/>
      <c r="AE29" s="253"/>
      <c r="AF29" s="253"/>
      <c r="AG29" s="253"/>
      <c r="AH29" s="253"/>
      <c r="AI29" s="253"/>
      <c r="AJ29" s="253"/>
      <c r="AK29" s="258" t="s">
        <v>537</v>
      </c>
      <c r="AL29" s="258"/>
      <c r="AM29" s="258"/>
      <c r="AN29" s="258"/>
      <c r="AO29" s="253"/>
      <c r="AP29" s="253"/>
      <c r="AQ29" s="253"/>
      <c r="AR29" s="253"/>
      <c r="AS29" s="302"/>
    </row>
    <row r="30" spans="1:46" ht="13.5" customHeight="1" x14ac:dyDescent="0.15">
      <c r="A30" s="257"/>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253"/>
      <c r="AI30" s="253"/>
      <c r="AJ30" s="253"/>
      <c r="AK30" s="260"/>
      <c r="AL30" s="261"/>
      <c r="AM30" s="261"/>
      <c r="AN30" s="262"/>
      <c r="AO30" s="1111" t="s">
        <v>516</v>
      </c>
      <c r="AP30" s="263"/>
      <c r="AQ30" s="264" t="s">
        <v>517</v>
      </c>
      <c r="AR30" s="265"/>
    </row>
    <row r="31" spans="1:46" x14ac:dyDescent="0.15">
      <c r="A31" s="257"/>
      <c r="B31" s="253"/>
      <c r="C31" s="253"/>
      <c r="D31" s="253"/>
      <c r="E31" s="253"/>
      <c r="F31" s="253"/>
      <c r="G31" s="253"/>
      <c r="H31" s="253"/>
      <c r="I31" s="253"/>
      <c r="J31" s="253"/>
      <c r="K31" s="253"/>
      <c r="L31" s="253"/>
      <c r="M31" s="253"/>
      <c r="N31" s="253"/>
      <c r="O31" s="253"/>
      <c r="P31" s="253"/>
      <c r="Q31" s="253"/>
      <c r="R31" s="253"/>
      <c r="S31" s="253"/>
      <c r="T31" s="253"/>
      <c r="U31" s="253"/>
      <c r="V31" s="253"/>
      <c r="W31" s="253"/>
      <c r="X31" s="253"/>
      <c r="Y31" s="253"/>
      <c r="Z31" s="253"/>
      <c r="AA31" s="253"/>
      <c r="AB31" s="253"/>
      <c r="AC31" s="253"/>
      <c r="AD31" s="253"/>
      <c r="AE31" s="253"/>
      <c r="AF31" s="253"/>
      <c r="AG31" s="253"/>
      <c r="AH31" s="253"/>
      <c r="AI31" s="253"/>
      <c r="AJ31" s="253"/>
      <c r="AK31" s="266"/>
      <c r="AL31" s="267"/>
      <c r="AM31" s="267"/>
      <c r="AN31" s="268"/>
      <c r="AO31" s="1112"/>
      <c r="AP31" s="269" t="s">
        <v>518</v>
      </c>
      <c r="AQ31" s="270" t="s">
        <v>519</v>
      </c>
      <c r="AR31" s="271" t="s">
        <v>520</v>
      </c>
    </row>
    <row r="32" spans="1:46" ht="27" customHeight="1" x14ac:dyDescent="0.15">
      <c r="A32" s="257"/>
      <c r="B32" s="253"/>
      <c r="C32" s="253"/>
      <c r="D32" s="253"/>
      <c r="E32" s="253"/>
      <c r="F32" s="253"/>
      <c r="G32" s="253"/>
      <c r="H32" s="253"/>
      <c r="I32" s="253"/>
      <c r="J32" s="253"/>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1127" t="s">
        <v>538</v>
      </c>
      <c r="AL32" s="1128"/>
      <c r="AM32" s="1128"/>
      <c r="AN32" s="1129"/>
      <c r="AO32" s="303">
        <v>463642</v>
      </c>
      <c r="AP32" s="303">
        <v>116786</v>
      </c>
      <c r="AQ32" s="304">
        <v>113550</v>
      </c>
      <c r="AR32" s="305">
        <v>2.8</v>
      </c>
    </row>
    <row r="33" spans="1:46" ht="13.5" customHeight="1" x14ac:dyDescent="0.15">
      <c r="A33" s="257"/>
      <c r="B33" s="253"/>
      <c r="C33" s="253"/>
      <c r="D33" s="253"/>
      <c r="E33" s="253"/>
      <c r="F33" s="253"/>
      <c r="G33" s="253"/>
      <c r="H33" s="253"/>
      <c r="I33" s="253"/>
      <c r="J33" s="253"/>
      <c r="K33" s="253"/>
      <c r="L33" s="253"/>
      <c r="M33" s="253"/>
      <c r="N33" s="253"/>
      <c r="O33" s="253"/>
      <c r="P33" s="253"/>
      <c r="Q33" s="253"/>
      <c r="R33" s="253"/>
      <c r="S33" s="253"/>
      <c r="T33" s="253"/>
      <c r="U33" s="253"/>
      <c r="V33" s="253"/>
      <c r="W33" s="253"/>
      <c r="X33" s="253"/>
      <c r="Y33" s="253"/>
      <c r="Z33" s="253"/>
      <c r="AA33" s="253"/>
      <c r="AB33" s="253"/>
      <c r="AC33" s="253"/>
      <c r="AD33" s="253"/>
      <c r="AE33" s="253"/>
      <c r="AF33" s="253"/>
      <c r="AG33" s="253"/>
      <c r="AH33" s="253"/>
      <c r="AI33" s="253"/>
      <c r="AJ33" s="253"/>
      <c r="AK33" s="1127" t="s">
        <v>539</v>
      </c>
      <c r="AL33" s="1128"/>
      <c r="AM33" s="1128"/>
      <c r="AN33" s="1129"/>
      <c r="AO33" s="303" t="s">
        <v>525</v>
      </c>
      <c r="AP33" s="303" t="s">
        <v>525</v>
      </c>
      <c r="AQ33" s="304" t="s">
        <v>525</v>
      </c>
      <c r="AR33" s="305" t="s">
        <v>525</v>
      </c>
    </row>
    <row r="34" spans="1:46" ht="27" customHeight="1" x14ac:dyDescent="0.15">
      <c r="A34" s="257"/>
      <c r="B34" s="253"/>
      <c r="C34" s="253"/>
      <c r="D34" s="253"/>
      <c r="E34" s="253"/>
      <c r="F34" s="253"/>
      <c r="G34" s="253"/>
      <c r="H34" s="253"/>
      <c r="I34" s="253"/>
      <c r="J34" s="253"/>
      <c r="K34" s="253"/>
      <c r="L34" s="253"/>
      <c r="M34" s="253"/>
      <c r="N34" s="253"/>
      <c r="O34" s="253"/>
      <c r="P34" s="253"/>
      <c r="Q34" s="253"/>
      <c r="R34" s="253"/>
      <c r="S34" s="253"/>
      <c r="T34" s="253"/>
      <c r="U34" s="253"/>
      <c r="V34" s="253"/>
      <c r="W34" s="253"/>
      <c r="X34" s="253"/>
      <c r="Y34" s="253"/>
      <c r="Z34" s="253"/>
      <c r="AA34" s="253"/>
      <c r="AB34" s="253"/>
      <c r="AC34" s="253"/>
      <c r="AD34" s="253"/>
      <c r="AE34" s="253"/>
      <c r="AF34" s="253"/>
      <c r="AG34" s="253"/>
      <c r="AH34" s="253"/>
      <c r="AI34" s="253"/>
      <c r="AJ34" s="253"/>
      <c r="AK34" s="1127" t="s">
        <v>540</v>
      </c>
      <c r="AL34" s="1128"/>
      <c r="AM34" s="1128"/>
      <c r="AN34" s="1129"/>
      <c r="AO34" s="303" t="s">
        <v>525</v>
      </c>
      <c r="AP34" s="303" t="s">
        <v>525</v>
      </c>
      <c r="AQ34" s="304" t="s">
        <v>525</v>
      </c>
      <c r="AR34" s="305" t="s">
        <v>525</v>
      </c>
    </row>
    <row r="35" spans="1:46" ht="27" customHeight="1" x14ac:dyDescent="0.15">
      <c r="A35" s="257"/>
      <c r="B35" s="253"/>
      <c r="C35" s="253"/>
      <c r="D35" s="253"/>
      <c r="E35" s="253"/>
      <c r="F35" s="253"/>
      <c r="G35" s="253"/>
      <c r="H35" s="253"/>
      <c r="I35" s="253"/>
      <c r="J35" s="253"/>
      <c r="K35" s="253"/>
      <c r="L35" s="253"/>
      <c r="M35" s="253"/>
      <c r="N35" s="253"/>
      <c r="O35" s="253"/>
      <c r="P35" s="253"/>
      <c r="Q35" s="253"/>
      <c r="R35" s="253"/>
      <c r="S35" s="253"/>
      <c r="T35" s="253"/>
      <c r="U35" s="253"/>
      <c r="V35" s="253"/>
      <c r="W35" s="253"/>
      <c r="X35" s="253"/>
      <c r="Y35" s="253"/>
      <c r="Z35" s="253"/>
      <c r="AA35" s="253"/>
      <c r="AB35" s="253"/>
      <c r="AC35" s="253"/>
      <c r="AD35" s="253"/>
      <c r="AE35" s="253"/>
      <c r="AF35" s="253"/>
      <c r="AG35" s="253"/>
      <c r="AH35" s="253"/>
      <c r="AI35" s="253"/>
      <c r="AJ35" s="253"/>
      <c r="AK35" s="1127" t="s">
        <v>541</v>
      </c>
      <c r="AL35" s="1128"/>
      <c r="AM35" s="1128"/>
      <c r="AN35" s="1129"/>
      <c r="AO35" s="303">
        <v>113315</v>
      </c>
      <c r="AP35" s="303">
        <v>28543</v>
      </c>
      <c r="AQ35" s="304">
        <v>31148</v>
      </c>
      <c r="AR35" s="305">
        <v>-8.4</v>
      </c>
    </row>
    <row r="36" spans="1:46" ht="27" customHeight="1" x14ac:dyDescent="0.15">
      <c r="A36" s="257"/>
      <c r="B36" s="253"/>
      <c r="C36" s="253"/>
      <c r="D36" s="253"/>
      <c r="E36" s="253"/>
      <c r="F36" s="253"/>
      <c r="G36" s="253"/>
      <c r="H36" s="253"/>
      <c r="I36" s="253"/>
      <c r="J36" s="253"/>
      <c r="K36" s="253"/>
      <c r="L36" s="253"/>
      <c r="M36" s="253"/>
      <c r="N36" s="253"/>
      <c r="O36" s="253"/>
      <c r="P36" s="253"/>
      <c r="Q36" s="253"/>
      <c r="R36" s="253"/>
      <c r="S36" s="253"/>
      <c r="T36" s="253"/>
      <c r="U36" s="253"/>
      <c r="V36" s="253"/>
      <c r="W36" s="253"/>
      <c r="X36" s="253"/>
      <c r="Y36" s="253"/>
      <c r="Z36" s="253"/>
      <c r="AA36" s="253"/>
      <c r="AB36" s="253"/>
      <c r="AC36" s="253"/>
      <c r="AD36" s="253"/>
      <c r="AE36" s="253"/>
      <c r="AF36" s="253"/>
      <c r="AG36" s="253"/>
      <c r="AH36" s="253"/>
      <c r="AI36" s="253"/>
      <c r="AJ36" s="253"/>
      <c r="AK36" s="1127" t="s">
        <v>542</v>
      </c>
      <c r="AL36" s="1128"/>
      <c r="AM36" s="1128"/>
      <c r="AN36" s="1129"/>
      <c r="AO36" s="303">
        <v>15957</v>
      </c>
      <c r="AP36" s="303">
        <v>4019</v>
      </c>
      <c r="AQ36" s="304">
        <v>2793</v>
      </c>
      <c r="AR36" s="305">
        <v>43.9</v>
      </c>
    </row>
    <row r="37" spans="1:46" ht="13.5" customHeight="1" x14ac:dyDescent="0.15">
      <c r="A37" s="257"/>
      <c r="B37" s="253"/>
      <c r="C37" s="253"/>
      <c r="D37" s="253"/>
      <c r="E37" s="253"/>
      <c r="F37" s="253"/>
      <c r="G37" s="253"/>
      <c r="H37" s="253"/>
      <c r="I37" s="253"/>
      <c r="J37" s="253"/>
      <c r="K37" s="253"/>
      <c r="L37" s="253"/>
      <c r="M37" s="253"/>
      <c r="N37" s="253"/>
      <c r="O37" s="253"/>
      <c r="P37" s="253"/>
      <c r="Q37" s="253"/>
      <c r="R37" s="253"/>
      <c r="S37" s="253"/>
      <c r="T37" s="253"/>
      <c r="U37" s="253"/>
      <c r="V37" s="253"/>
      <c r="W37" s="253"/>
      <c r="X37" s="253"/>
      <c r="Y37" s="253"/>
      <c r="Z37" s="253"/>
      <c r="AA37" s="253"/>
      <c r="AB37" s="253"/>
      <c r="AC37" s="253"/>
      <c r="AD37" s="253"/>
      <c r="AE37" s="253"/>
      <c r="AF37" s="253"/>
      <c r="AG37" s="253"/>
      <c r="AH37" s="253"/>
      <c r="AI37" s="253"/>
      <c r="AJ37" s="253"/>
      <c r="AK37" s="1127" t="s">
        <v>543</v>
      </c>
      <c r="AL37" s="1128"/>
      <c r="AM37" s="1128"/>
      <c r="AN37" s="1129"/>
      <c r="AO37" s="303" t="s">
        <v>525</v>
      </c>
      <c r="AP37" s="303" t="s">
        <v>525</v>
      </c>
      <c r="AQ37" s="304">
        <v>608</v>
      </c>
      <c r="AR37" s="305" t="s">
        <v>525</v>
      </c>
    </row>
    <row r="38" spans="1:46" ht="27" customHeight="1" x14ac:dyDescent="0.15">
      <c r="A38" s="257"/>
      <c r="B38" s="253"/>
      <c r="C38" s="253"/>
      <c r="D38" s="253"/>
      <c r="E38" s="253"/>
      <c r="F38" s="253"/>
      <c r="G38" s="253"/>
      <c r="H38" s="253"/>
      <c r="I38" s="253"/>
      <c r="J38" s="253"/>
      <c r="K38" s="253"/>
      <c r="L38" s="253"/>
      <c r="M38" s="253"/>
      <c r="N38" s="253"/>
      <c r="O38" s="253"/>
      <c r="P38" s="253"/>
      <c r="Q38" s="253"/>
      <c r="R38" s="253"/>
      <c r="S38" s="253"/>
      <c r="T38" s="253"/>
      <c r="U38" s="253"/>
      <c r="V38" s="253"/>
      <c r="W38" s="253"/>
      <c r="X38" s="253"/>
      <c r="Y38" s="253"/>
      <c r="Z38" s="253"/>
      <c r="AA38" s="253"/>
      <c r="AB38" s="253"/>
      <c r="AC38" s="253"/>
      <c r="AD38" s="253"/>
      <c r="AE38" s="253"/>
      <c r="AF38" s="253"/>
      <c r="AG38" s="253"/>
      <c r="AH38" s="253"/>
      <c r="AI38" s="253"/>
      <c r="AJ38" s="253"/>
      <c r="AK38" s="1130" t="s">
        <v>544</v>
      </c>
      <c r="AL38" s="1131"/>
      <c r="AM38" s="1131"/>
      <c r="AN38" s="1132"/>
      <c r="AO38" s="306" t="s">
        <v>525</v>
      </c>
      <c r="AP38" s="306" t="s">
        <v>525</v>
      </c>
      <c r="AQ38" s="307">
        <v>12</v>
      </c>
      <c r="AR38" s="295" t="s">
        <v>525</v>
      </c>
      <c r="AS38" s="302"/>
    </row>
    <row r="39" spans="1:46" x14ac:dyDescent="0.15">
      <c r="A39" s="257"/>
      <c r="B39" s="253"/>
      <c r="C39" s="253"/>
      <c r="D39" s="253"/>
      <c r="E39" s="253"/>
      <c r="F39" s="253"/>
      <c r="G39" s="253"/>
      <c r="H39" s="253"/>
      <c r="I39" s="253"/>
      <c r="J39" s="253"/>
      <c r="K39" s="253"/>
      <c r="L39" s="253"/>
      <c r="M39" s="253"/>
      <c r="N39" s="253"/>
      <c r="O39" s="253"/>
      <c r="P39" s="253"/>
      <c r="Q39" s="253"/>
      <c r="R39" s="253"/>
      <c r="S39" s="253"/>
      <c r="T39" s="253"/>
      <c r="U39" s="253"/>
      <c r="V39" s="253"/>
      <c r="W39" s="253"/>
      <c r="X39" s="253"/>
      <c r="Y39" s="253"/>
      <c r="Z39" s="253"/>
      <c r="AA39" s="253"/>
      <c r="AB39" s="253"/>
      <c r="AC39" s="253"/>
      <c r="AD39" s="253"/>
      <c r="AE39" s="253"/>
      <c r="AF39" s="253"/>
      <c r="AG39" s="253"/>
      <c r="AH39" s="253"/>
      <c r="AI39" s="253"/>
      <c r="AJ39" s="253"/>
      <c r="AK39" s="1130" t="s">
        <v>545</v>
      </c>
      <c r="AL39" s="1131"/>
      <c r="AM39" s="1131"/>
      <c r="AN39" s="1132"/>
      <c r="AO39" s="303">
        <v>-6810</v>
      </c>
      <c r="AP39" s="303">
        <v>-1715</v>
      </c>
      <c r="AQ39" s="304">
        <v>-2283</v>
      </c>
      <c r="AR39" s="305">
        <v>-24.9</v>
      </c>
      <c r="AS39" s="302"/>
    </row>
    <row r="40" spans="1:46" ht="27" customHeight="1" x14ac:dyDescent="0.15">
      <c r="A40" s="257"/>
      <c r="B40" s="253"/>
      <c r="C40" s="253"/>
      <c r="D40" s="253"/>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1127" t="s">
        <v>546</v>
      </c>
      <c r="AL40" s="1128"/>
      <c r="AM40" s="1128"/>
      <c r="AN40" s="1129"/>
      <c r="AO40" s="303">
        <v>-411826</v>
      </c>
      <c r="AP40" s="303">
        <v>-103735</v>
      </c>
      <c r="AQ40" s="304">
        <v>-109335</v>
      </c>
      <c r="AR40" s="305">
        <v>-5.0999999999999996</v>
      </c>
      <c r="AS40" s="302"/>
    </row>
    <row r="41" spans="1:46" x14ac:dyDescent="0.15">
      <c r="A41" s="257"/>
      <c r="B41" s="253"/>
      <c r="C41" s="253"/>
      <c r="D41" s="253"/>
      <c r="E41" s="253"/>
      <c r="F41" s="253"/>
      <c r="G41" s="253"/>
      <c r="H41" s="253"/>
      <c r="I41" s="253"/>
      <c r="J41" s="253"/>
      <c r="K41" s="253"/>
      <c r="L41" s="253"/>
      <c r="M41" s="253"/>
      <c r="N41" s="253"/>
      <c r="O41" s="253"/>
      <c r="P41" s="253"/>
      <c r="Q41" s="253"/>
      <c r="R41" s="253"/>
      <c r="S41" s="253"/>
      <c r="T41" s="253"/>
      <c r="U41" s="253"/>
      <c r="V41" s="253"/>
      <c r="W41" s="253"/>
      <c r="X41" s="253"/>
      <c r="Y41" s="253"/>
      <c r="Z41" s="253"/>
      <c r="AA41" s="253"/>
      <c r="AB41" s="253"/>
      <c r="AC41" s="253"/>
      <c r="AD41" s="253"/>
      <c r="AE41" s="253"/>
      <c r="AF41" s="253"/>
      <c r="AG41" s="253"/>
      <c r="AH41" s="253"/>
      <c r="AI41" s="253"/>
      <c r="AJ41" s="253"/>
      <c r="AK41" s="1133" t="s">
        <v>297</v>
      </c>
      <c r="AL41" s="1134"/>
      <c r="AM41" s="1134"/>
      <c r="AN41" s="1135"/>
      <c r="AO41" s="303">
        <v>174278</v>
      </c>
      <c r="AP41" s="303">
        <v>43899</v>
      </c>
      <c r="AQ41" s="304">
        <v>36494</v>
      </c>
      <c r="AR41" s="305">
        <v>20.3</v>
      </c>
      <c r="AS41" s="302"/>
    </row>
    <row r="42" spans="1:46" x14ac:dyDescent="0.15">
      <c r="A42" s="257"/>
      <c r="B42" s="253"/>
      <c r="C42" s="253"/>
      <c r="D42" s="253"/>
      <c r="E42" s="253"/>
      <c r="F42" s="253"/>
      <c r="G42" s="253"/>
      <c r="H42" s="253"/>
      <c r="I42" s="253"/>
      <c r="J42" s="253"/>
      <c r="K42" s="253"/>
      <c r="L42" s="253"/>
      <c r="M42" s="253"/>
      <c r="N42" s="253"/>
      <c r="O42" s="253"/>
      <c r="P42" s="253"/>
      <c r="Q42" s="253"/>
      <c r="R42" s="253"/>
      <c r="S42" s="253"/>
      <c r="T42" s="253"/>
      <c r="U42" s="253"/>
      <c r="V42" s="253"/>
      <c r="W42" s="253"/>
      <c r="X42" s="253"/>
      <c r="Y42" s="253"/>
      <c r="Z42" s="253"/>
      <c r="AA42" s="253"/>
      <c r="AB42" s="253"/>
      <c r="AC42" s="253"/>
      <c r="AD42" s="253"/>
      <c r="AE42" s="253"/>
      <c r="AF42" s="253"/>
      <c r="AG42" s="253"/>
      <c r="AH42" s="253"/>
      <c r="AI42" s="253"/>
      <c r="AJ42" s="253"/>
      <c r="AK42" s="308" t="s">
        <v>547</v>
      </c>
      <c r="AL42" s="253"/>
      <c r="AM42" s="253"/>
      <c r="AN42" s="253"/>
      <c r="AO42" s="253"/>
      <c r="AP42" s="253"/>
      <c r="AQ42" s="279"/>
      <c r="AR42" s="279"/>
      <c r="AS42" s="302"/>
    </row>
    <row r="43" spans="1:46" x14ac:dyDescent="0.15">
      <c r="A43" s="257"/>
      <c r="B43" s="253"/>
      <c r="C43" s="253"/>
      <c r="D43" s="253"/>
      <c r="E43" s="253"/>
      <c r="F43" s="253"/>
      <c r="G43" s="253"/>
      <c r="H43" s="253"/>
      <c r="I43" s="253"/>
      <c r="J43" s="253"/>
      <c r="K43" s="253"/>
      <c r="L43" s="253"/>
      <c r="M43" s="253"/>
      <c r="N43" s="253"/>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309"/>
      <c r="AQ43" s="279"/>
      <c r="AR43" s="253"/>
      <c r="AS43" s="302"/>
    </row>
    <row r="44" spans="1:46" x14ac:dyDescent="0.15">
      <c r="A44" s="257"/>
      <c r="B44" s="253"/>
      <c r="C44" s="253"/>
      <c r="D44" s="253"/>
      <c r="E44" s="253"/>
      <c r="F44" s="253"/>
      <c r="G44" s="253"/>
      <c r="H44" s="253"/>
      <c r="I44" s="253"/>
      <c r="J44" s="253"/>
      <c r="K44" s="253"/>
      <c r="L44" s="253"/>
      <c r="M44" s="253"/>
      <c r="N44" s="253"/>
      <c r="O44" s="253"/>
      <c r="P44" s="253"/>
      <c r="Q44" s="253"/>
      <c r="R44" s="253"/>
      <c r="S44" s="253"/>
      <c r="T44" s="253"/>
      <c r="U44" s="253"/>
      <c r="V44" s="253"/>
      <c r="W44" s="253"/>
      <c r="X44" s="253"/>
      <c r="Y44" s="253"/>
      <c r="Z44" s="253"/>
      <c r="AA44" s="253"/>
      <c r="AB44" s="253"/>
      <c r="AC44" s="253"/>
      <c r="AD44" s="253"/>
      <c r="AE44" s="253"/>
      <c r="AF44" s="253"/>
      <c r="AG44" s="253"/>
      <c r="AH44" s="253"/>
      <c r="AI44" s="253"/>
      <c r="AJ44" s="253"/>
      <c r="AK44" s="253"/>
      <c r="AL44" s="253"/>
      <c r="AM44" s="253"/>
      <c r="AN44" s="253"/>
      <c r="AO44" s="253"/>
      <c r="AP44" s="253"/>
      <c r="AQ44" s="279"/>
      <c r="AR44" s="253"/>
    </row>
    <row r="45" spans="1:46" x14ac:dyDescent="0.15">
      <c r="A45" s="255"/>
      <c r="B45" s="255"/>
      <c r="C45" s="255"/>
      <c r="D45" s="255"/>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255"/>
      <c r="AJ45" s="255"/>
      <c r="AK45" s="255"/>
      <c r="AL45" s="255"/>
      <c r="AM45" s="255"/>
      <c r="AN45" s="255"/>
      <c r="AO45" s="255"/>
      <c r="AP45" s="255"/>
      <c r="AQ45" s="310"/>
      <c r="AR45" s="255"/>
      <c r="AS45" s="255"/>
      <c r="AT45" s="253"/>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3"/>
    </row>
    <row r="47" spans="1:46" ht="17.25" customHeight="1" x14ac:dyDescent="0.15">
      <c r="A47" s="312" t="s">
        <v>548</v>
      </c>
      <c r="B47" s="253"/>
      <c r="C47" s="253"/>
      <c r="D47" s="253"/>
      <c r="E47" s="253"/>
      <c r="F47" s="253"/>
      <c r="G47" s="253"/>
      <c r="H47" s="253"/>
      <c r="I47" s="253"/>
      <c r="J47" s="253"/>
      <c r="K47" s="253"/>
      <c r="L47" s="253"/>
      <c r="M47" s="253"/>
      <c r="N47" s="253"/>
      <c r="O47" s="253"/>
      <c r="P47" s="253"/>
      <c r="Q47" s="253"/>
      <c r="R47" s="253"/>
      <c r="S47" s="253"/>
      <c r="T47" s="253"/>
      <c r="U47" s="253"/>
      <c r="V47" s="253"/>
      <c r="W47" s="253"/>
      <c r="X47" s="253"/>
      <c r="Y47" s="253"/>
      <c r="Z47" s="253"/>
      <c r="AA47" s="253"/>
      <c r="AB47" s="253"/>
      <c r="AC47" s="253"/>
      <c r="AD47" s="253"/>
      <c r="AE47" s="253"/>
      <c r="AF47" s="253"/>
      <c r="AG47" s="253"/>
      <c r="AH47" s="253"/>
      <c r="AI47" s="253"/>
      <c r="AJ47" s="253"/>
      <c r="AK47" s="253"/>
      <c r="AL47" s="253"/>
      <c r="AM47" s="253"/>
      <c r="AN47" s="253"/>
      <c r="AO47" s="253"/>
      <c r="AP47" s="253"/>
      <c r="AQ47" s="253"/>
      <c r="AR47" s="253"/>
    </row>
    <row r="48" spans="1:46" x14ac:dyDescent="0.15">
      <c r="A48" s="257"/>
      <c r="B48" s="253"/>
      <c r="C48" s="253"/>
      <c r="D48" s="253"/>
      <c r="E48" s="253"/>
      <c r="F48" s="253"/>
      <c r="G48" s="253"/>
      <c r="H48" s="253"/>
      <c r="I48" s="253"/>
      <c r="J48" s="253"/>
      <c r="K48" s="253"/>
      <c r="L48" s="253"/>
      <c r="M48" s="253"/>
      <c r="N48" s="253"/>
      <c r="O48" s="253"/>
      <c r="P48" s="253"/>
      <c r="Q48" s="253"/>
      <c r="R48" s="253"/>
      <c r="S48" s="253"/>
      <c r="T48" s="253"/>
      <c r="U48" s="253"/>
      <c r="V48" s="253"/>
      <c r="W48" s="253"/>
      <c r="X48" s="253"/>
      <c r="Y48" s="253"/>
      <c r="Z48" s="253"/>
      <c r="AA48" s="253"/>
      <c r="AB48" s="253"/>
      <c r="AC48" s="253"/>
      <c r="AD48" s="253"/>
      <c r="AE48" s="253"/>
      <c r="AF48" s="253"/>
      <c r="AG48" s="253"/>
      <c r="AH48" s="253"/>
      <c r="AI48" s="253"/>
      <c r="AJ48" s="253"/>
      <c r="AK48" s="313" t="s">
        <v>549</v>
      </c>
      <c r="AL48" s="313"/>
      <c r="AM48" s="313"/>
      <c r="AN48" s="313"/>
      <c r="AO48" s="313"/>
      <c r="AP48" s="313"/>
      <c r="AQ48" s="314"/>
      <c r="AR48" s="313"/>
    </row>
    <row r="49" spans="1:44" ht="13.5" customHeight="1" x14ac:dyDescent="0.15">
      <c r="A49" s="257"/>
      <c r="B49" s="253"/>
      <c r="C49" s="253"/>
      <c r="D49" s="253"/>
      <c r="E49" s="253"/>
      <c r="F49" s="253"/>
      <c r="G49" s="253"/>
      <c r="H49" s="253"/>
      <c r="I49" s="253"/>
      <c r="J49" s="253"/>
      <c r="K49" s="253"/>
      <c r="L49" s="253"/>
      <c r="M49" s="253"/>
      <c r="N49" s="253"/>
      <c r="O49" s="253"/>
      <c r="P49" s="253"/>
      <c r="Q49" s="253"/>
      <c r="R49" s="253"/>
      <c r="S49" s="253"/>
      <c r="T49" s="253"/>
      <c r="U49" s="253"/>
      <c r="V49" s="253"/>
      <c r="W49" s="253"/>
      <c r="X49" s="253"/>
      <c r="Y49" s="253"/>
      <c r="Z49" s="253"/>
      <c r="AA49" s="253"/>
      <c r="AB49" s="253"/>
      <c r="AC49" s="253"/>
      <c r="AD49" s="253"/>
      <c r="AE49" s="253"/>
      <c r="AF49" s="253"/>
      <c r="AG49" s="253"/>
      <c r="AH49" s="253"/>
      <c r="AI49" s="253"/>
      <c r="AJ49" s="253"/>
      <c r="AK49" s="315"/>
      <c r="AL49" s="316"/>
      <c r="AM49" s="1122" t="s">
        <v>516</v>
      </c>
      <c r="AN49" s="1124" t="s">
        <v>550</v>
      </c>
      <c r="AO49" s="1125"/>
      <c r="AP49" s="1125"/>
      <c r="AQ49" s="1125"/>
      <c r="AR49" s="1126"/>
    </row>
    <row r="50" spans="1:44" x14ac:dyDescent="0.15">
      <c r="A50" s="257"/>
      <c r="B50" s="253"/>
      <c r="C50" s="253"/>
      <c r="D50" s="253"/>
      <c r="E50" s="253"/>
      <c r="F50" s="253"/>
      <c r="G50" s="253"/>
      <c r="H50" s="253"/>
      <c r="I50" s="253"/>
      <c r="J50" s="253"/>
      <c r="K50" s="253"/>
      <c r="L50" s="253"/>
      <c r="M50" s="253"/>
      <c r="N50" s="253"/>
      <c r="O50" s="253"/>
      <c r="P50" s="253"/>
      <c r="Q50" s="253"/>
      <c r="R50" s="253"/>
      <c r="S50" s="253"/>
      <c r="T50" s="253"/>
      <c r="U50" s="253"/>
      <c r="V50" s="253"/>
      <c r="W50" s="253"/>
      <c r="X50" s="253"/>
      <c r="Y50" s="253"/>
      <c r="Z50" s="253"/>
      <c r="AA50" s="253"/>
      <c r="AB50" s="253"/>
      <c r="AC50" s="253"/>
      <c r="AD50" s="253"/>
      <c r="AE50" s="253"/>
      <c r="AF50" s="253"/>
      <c r="AG50" s="253"/>
      <c r="AH50" s="253"/>
      <c r="AI50" s="253"/>
      <c r="AJ50" s="253"/>
      <c r="AK50" s="317"/>
      <c r="AL50" s="318"/>
      <c r="AM50" s="1123"/>
      <c r="AN50" s="319" t="s">
        <v>551</v>
      </c>
      <c r="AO50" s="320" t="s">
        <v>552</v>
      </c>
      <c r="AP50" s="321" t="s">
        <v>553</v>
      </c>
      <c r="AQ50" s="322" t="s">
        <v>554</v>
      </c>
      <c r="AR50" s="323" t="s">
        <v>555</v>
      </c>
    </row>
    <row r="51" spans="1:44" x14ac:dyDescent="0.15">
      <c r="A51" s="257"/>
      <c r="B51" s="253"/>
      <c r="C51" s="253"/>
      <c r="D51" s="253"/>
      <c r="E51" s="253"/>
      <c r="F51" s="253"/>
      <c r="G51" s="253"/>
      <c r="H51" s="253"/>
      <c r="I51" s="253"/>
      <c r="J51" s="253"/>
      <c r="K51" s="253"/>
      <c r="L51" s="253"/>
      <c r="M51" s="253"/>
      <c r="N51" s="253"/>
      <c r="O51" s="253"/>
      <c r="P51" s="253"/>
      <c r="Q51" s="253"/>
      <c r="R51" s="253"/>
      <c r="S51" s="253"/>
      <c r="T51" s="253"/>
      <c r="U51" s="253"/>
      <c r="V51" s="253"/>
      <c r="W51" s="253"/>
      <c r="X51" s="253"/>
      <c r="Y51" s="253"/>
      <c r="Z51" s="253"/>
      <c r="AA51" s="253"/>
      <c r="AB51" s="253"/>
      <c r="AC51" s="253"/>
      <c r="AD51" s="253"/>
      <c r="AE51" s="253"/>
      <c r="AF51" s="253"/>
      <c r="AG51" s="253"/>
      <c r="AH51" s="253"/>
      <c r="AI51" s="253"/>
      <c r="AJ51" s="253"/>
      <c r="AK51" s="315" t="s">
        <v>556</v>
      </c>
      <c r="AL51" s="316"/>
      <c r="AM51" s="324">
        <v>681750</v>
      </c>
      <c r="AN51" s="325">
        <v>161208</v>
      </c>
      <c r="AO51" s="326">
        <v>7</v>
      </c>
      <c r="AP51" s="327">
        <v>267911</v>
      </c>
      <c r="AQ51" s="328">
        <v>12.6</v>
      </c>
      <c r="AR51" s="329">
        <v>-5.6</v>
      </c>
    </row>
    <row r="52" spans="1:44" x14ac:dyDescent="0.15">
      <c r="A52" s="257"/>
      <c r="B52" s="253"/>
      <c r="C52" s="253"/>
      <c r="D52" s="253"/>
      <c r="E52" s="253"/>
      <c r="F52" s="253"/>
      <c r="G52" s="253"/>
      <c r="H52" s="253"/>
      <c r="I52" s="253"/>
      <c r="J52" s="253"/>
      <c r="K52" s="253"/>
      <c r="L52" s="253"/>
      <c r="M52" s="253"/>
      <c r="N52" s="253"/>
      <c r="O52" s="253"/>
      <c r="P52" s="253"/>
      <c r="Q52" s="253"/>
      <c r="R52" s="253"/>
      <c r="S52" s="253"/>
      <c r="T52" s="253"/>
      <c r="U52" s="253"/>
      <c r="V52" s="253"/>
      <c r="W52" s="253"/>
      <c r="X52" s="253"/>
      <c r="Y52" s="253"/>
      <c r="Z52" s="253"/>
      <c r="AA52" s="253"/>
      <c r="AB52" s="253"/>
      <c r="AC52" s="253"/>
      <c r="AD52" s="253"/>
      <c r="AE52" s="253"/>
      <c r="AF52" s="253"/>
      <c r="AG52" s="253"/>
      <c r="AH52" s="253"/>
      <c r="AI52" s="253"/>
      <c r="AJ52" s="253"/>
      <c r="AK52" s="330"/>
      <c r="AL52" s="331" t="s">
        <v>557</v>
      </c>
      <c r="AM52" s="332">
        <v>390497</v>
      </c>
      <c r="AN52" s="333">
        <v>92338</v>
      </c>
      <c r="AO52" s="334">
        <v>12.8</v>
      </c>
      <c r="AP52" s="335">
        <v>106425</v>
      </c>
      <c r="AQ52" s="336">
        <v>-3.6</v>
      </c>
      <c r="AR52" s="337">
        <v>16.399999999999999</v>
      </c>
    </row>
    <row r="53" spans="1:44" x14ac:dyDescent="0.15">
      <c r="A53" s="257"/>
      <c r="B53" s="253"/>
      <c r="C53" s="253"/>
      <c r="D53" s="253"/>
      <c r="E53" s="253"/>
      <c r="F53" s="253"/>
      <c r="G53" s="253"/>
      <c r="H53" s="253"/>
      <c r="I53" s="253"/>
      <c r="J53" s="253"/>
      <c r="K53" s="253"/>
      <c r="L53" s="253"/>
      <c r="M53" s="253"/>
      <c r="N53" s="253"/>
      <c r="O53" s="253"/>
      <c r="P53" s="253"/>
      <c r="Q53" s="253"/>
      <c r="R53" s="253"/>
      <c r="S53" s="253"/>
      <c r="T53" s="253"/>
      <c r="U53" s="253"/>
      <c r="V53" s="253"/>
      <c r="W53" s="253"/>
      <c r="X53" s="253"/>
      <c r="Y53" s="253"/>
      <c r="Z53" s="253"/>
      <c r="AA53" s="253"/>
      <c r="AB53" s="253"/>
      <c r="AC53" s="253"/>
      <c r="AD53" s="253"/>
      <c r="AE53" s="253"/>
      <c r="AF53" s="253"/>
      <c r="AG53" s="253"/>
      <c r="AH53" s="253"/>
      <c r="AI53" s="253"/>
      <c r="AJ53" s="253"/>
      <c r="AK53" s="315" t="s">
        <v>558</v>
      </c>
      <c r="AL53" s="316"/>
      <c r="AM53" s="324">
        <v>693579</v>
      </c>
      <c r="AN53" s="325">
        <v>167612</v>
      </c>
      <c r="AO53" s="326">
        <v>4</v>
      </c>
      <c r="AP53" s="327">
        <v>228215</v>
      </c>
      <c r="AQ53" s="328">
        <v>-14.8</v>
      </c>
      <c r="AR53" s="329">
        <v>18.8</v>
      </c>
    </row>
    <row r="54" spans="1:44" x14ac:dyDescent="0.15">
      <c r="A54" s="257"/>
      <c r="B54" s="253"/>
      <c r="C54" s="253"/>
      <c r="D54" s="253"/>
      <c r="E54" s="253"/>
      <c r="F54" s="253"/>
      <c r="G54" s="253"/>
      <c r="H54" s="253"/>
      <c r="I54" s="253"/>
      <c r="J54" s="253"/>
      <c r="K54" s="253"/>
      <c r="L54" s="253"/>
      <c r="M54" s="253"/>
      <c r="N54" s="253"/>
      <c r="O54" s="253"/>
      <c r="P54" s="253"/>
      <c r="Q54" s="253"/>
      <c r="R54" s="253"/>
      <c r="S54" s="253"/>
      <c r="T54" s="253"/>
      <c r="U54" s="253"/>
      <c r="V54" s="253"/>
      <c r="W54" s="253"/>
      <c r="X54" s="253"/>
      <c r="Y54" s="253"/>
      <c r="Z54" s="253"/>
      <c r="AA54" s="253"/>
      <c r="AB54" s="253"/>
      <c r="AC54" s="253"/>
      <c r="AD54" s="253"/>
      <c r="AE54" s="253"/>
      <c r="AF54" s="253"/>
      <c r="AG54" s="253"/>
      <c r="AH54" s="253"/>
      <c r="AI54" s="253"/>
      <c r="AJ54" s="253"/>
      <c r="AK54" s="330"/>
      <c r="AL54" s="331" t="s">
        <v>557</v>
      </c>
      <c r="AM54" s="332">
        <v>494616</v>
      </c>
      <c r="AN54" s="333">
        <v>119530</v>
      </c>
      <c r="AO54" s="334">
        <v>29.4</v>
      </c>
      <c r="AP54" s="335">
        <v>117571</v>
      </c>
      <c r="AQ54" s="336">
        <v>10.5</v>
      </c>
      <c r="AR54" s="337">
        <v>18.899999999999999</v>
      </c>
    </row>
    <row r="55" spans="1:44" x14ac:dyDescent="0.15">
      <c r="A55" s="257"/>
      <c r="B55" s="253"/>
      <c r="C55" s="253"/>
      <c r="D55" s="253"/>
      <c r="E55" s="253"/>
      <c r="F55" s="253"/>
      <c r="G55" s="253"/>
      <c r="H55" s="253"/>
      <c r="I55" s="253"/>
      <c r="J55" s="253"/>
      <c r="K55" s="253"/>
      <c r="L55" s="253"/>
      <c r="M55" s="253"/>
      <c r="N55" s="253"/>
      <c r="O55" s="253"/>
      <c r="P55" s="253"/>
      <c r="Q55" s="253"/>
      <c r="R55" s="253"/>
      <c r="S55" s="253"/>
      <c r="T55" s="253"/>
      <c r="U55" s="253"/>
      <c r="V55" s="253"/>
      <c r="W55" s="253"/>
      <c r="X55" s="253"/>
      <c r="Y55" s="253"/>
      <c r="Z55" s="253"/>
      <c r="AA55" s="253"/>
      <c r="AB55" s="253"/>
      <c r="AC55" s="253"/>
      <c r="AD55" s="253"/>
      <c r="AE55" s="253"/>
      <c r="AF55" s="253"/>
      <c r="AG55" s="253"/>
      <c r="AH55" s="253"/>
      <c r="AI55" s="253"/>
      <c r="AJ55" s="253"/>
      <c r="AK55" s="315" t="s">
        <v>559</v>
      </c>
      <c r="AL55" s="316"/>
      <c r="AM55" s="324">
        <v>854436</v>
      </c>
      <c r="AN55" s="325">
        <v>208806</v>
      </c>
      <c r="AO55" s="326">
        <v>24.6</v>
      </c>
      <c r="AP55" s="327">
        <v>264232</v>
      </c>
      <c r="AQ55" s="328">
        <v>15.8</v>
      </c>
      <c r="AR55" s="329">
        <v>8.8000000000000007</v>
      </c>
    </row>
    <row r="56" spans="1:44" x14ac:dyDescent="0.15">
      <c r="A56" s="257"/>
      <c r="B56" s="253"/>
      <c r="C56" s="253"/>
      <c r="D56" s="253"/>
      <c r="E56" s="253"/>
      <c r="F56" s="253"/>
      <c r="G56" s="253"/>
      <c r="H56" s="253"/>
      <c r="I56" s="253"/>
      <c r="J56" s="253"/>
      <c r="K56" s="253"/>
      <c r="L56" s="253"/>
      <c r="M56" s="253"/>
      <c r="N56" s="253"/>
      <c r="O56" s="253"/>
      <c r="P56" s="253"/>
      <c r="Q56" s="253"/>
      <c r="R56" s="253"/>
      <c r="S56" s="253"/>
      <c r="T56" s="253"/>
      <c r="U56" s="253"/>
      <c r="V56" s="253"/>
      <c r="W56" s="253"/>
      <c r="X56" s="253"/>
      <c r="Y56" s="253"/>
      <c r="Z56" s="253"/>
      <c r="AA56" s="253"/>
      <c r="AB56" s="253"/>
      <c r="AC56" s="253"/>
      <c r="AD56" s="253"/>
      <c r="AE56" s="253"/>
      <c r="AF56" s="253"/>
      <c r="AG56" s="253"/>
      <c r="AH56" s="253"/>
      <c r="AI56" s="253"/>
      <c r="AJ56" s="253"/>
      <c r="AK56" s="330"/>
      <c r="AL56" s="331" t="s">
        <v>557</v>
      </c>
      <c r="AM56" s="332">
        <v>373116</v>
      </c>
      <c r="AN56" s="333">
        <v>91182</v>
      </c>
      <c r="AO56" s="334">
        <v>-23.7</v>
      </c>
      <c r="AP56" s="335">
        <v>133959</v>
      </c>
      <c r="AQ56" s="336">
        <v>13.9</v>
      </c>
      <c r="AR56" s="337">
        <v>-37.6</v>
      </c>
    </row>
    <row r="57" spans="1:44" x14ac:dyDescent="0.15">
      <c r="A57" s="257"/>
      <c r="B57" s="253"/>
      <c r="C57" s="253"/>
      <c r="D57" s="253"/>
      <c r="E57" s="253"/>
      <c r="F57" s="253"/>
      <c r="G57" s="253"/>
      <c r="H57" s="253"/>
      <c r="I57" s="253"/>
      <c r="J57" s="253"/>
      <c r="K57" s="253"/>
      <c r="L57" s="253"/>
      <c r="M57" s="253"/>
      <c r="N57" s="253"/>
      <c r="O57" s="253"/>
      <c r="P57" s="253"/>
      <c r="Q57" s="253"/>
      <c r="R57" s="253"/>
      <c r="S57" s="253"/>
      <c r="T57" s="253"/>
      <c r="U57" s="253"/>
      <c r="V57" s="253"/>
      <c r="W57" s="253"/>
      <c r="X57" s="253"/>
      <c r="Y57" s="253"/>
      <c r="Z57" s="253"/>
      <c r="AA57" s="253"/>
      <c r="AB57" s="253"/>
      <c r="AC57" s="253"/>
      <c r="AD57" s="253"/>
      <c r="AE57" s="253"/>
      <c r="AF57" s="253"/>
      <c r="AG57" s="253"/>
      <c r="AH57" s="253"/>
      <c r="AI57" s="253"/>
      <c r="AJ57" s="253"/>
      <c r="AK57" s="315" t="s">
        <v>560</v>
      </c>
      <c r="AL57" s="316"/>
      <c r="AM57" s="324">
        <v>629051</v>
      </c>
      <c r="AN57" s="325">
        <v>156753</v>
      </c>
      <c r="AO57" s="326">
        <v>-24.9</v>
      </c>
      <c r="AP57" s="327">
        <v>263613</v>
      </c>
      <c r="AQ57" s="328">
        <v>-0.2</v>
      </c>
      <c r="AR57" s="329">
        <v>-24.7</v>
      </c>
    </row>
    <row r="58" spans="1:44" x14ac:dyDescent="0.15">
      <c r="A58" s="257"/>
      <c r="B58" s="253"/>
      <c r="C58" s="253"/>
      <c r="D58" s="253"/>
      <c r="E58" s="253"/>
      <c r="F58" s="253"/>
      <c r="G58" s="253"/>
      <c r="H58" s="253"/>
      <c r="I58" s="253"/>
      <c r="J58" s="253"/>
      <c r="K58" s="253"/>
      <c r="L58" s="253"/>
      <c r="M58" s="253"/>
      <c r="N58" s="253"/>
      <c r="O58" s="253"/>
      <c r="P58" s="253"/>
      <c r="Q58" s="253"/>
      <c r="R58" s="253"/>
      <c r="S58" s="253"/>
      <c r="T58" s="253"/>
      <c r="U58" s="253"/>
      <c r="V58" s="253"/>
      <c r="W58" s="253"/>
      <c r="X58" s="253"/>
      <c r="Y58" s="253"/>
      <c r="Z58" s="253"/>
      <c r="AA58" s="253"/>
      <c r="AB58" s="253"/>
      <c r="AC58" s="253"/>
      <c r="AD58" s="253"/>
      <c r="AE58" s="253"/>
      <c r="AF58" s="253"/>
      <c r="AG58" s="253"/>
      <c r="AH58" s="253"/>
      <c r="AI58" s="253"/>
      <c r="AJ58" s="253"/>
      <c r="AK58" s="330"/>
      <c r="AL58" s="331" t="s">
        <v>557</v>
      </c>
      <c r="AM58" s="332">
        <v>291018</v>
      </c>
      <c r="AN58" s="333">
        <v>72519</v>
      </c>
      <c r="AO58" s="334">
        <v>-20.5</v>
      </c>
      <c r="AP58" s="335">
        <v>128823</v>
      </c>
      <c r="AQ58" s="336">
        <v>-3.8</v>
      </c>
      <c r="AR58" s="337">
        <v>-16.7</v>
      </c>
    </row>
    <row r="59" spans="1:44" x14ac:dyDescent="0.15">
      <c r="A59" s="257"/>
      <c r="B59" s="253"/>
      <c r="C59" s="253"/>
      <c r="D59" s="253"/>
      <c r="E59" s="253"/>
      <c r="F59" s="253"/>
      <c r="G59" s="253"/>
      <c r="H59" s="253"/>
      <c r="I59" s="253"/>
      <c r="J59" s="253"/>
      <c r="K59" s="253"/>
      <c r="L59" s="253"/>
      <c r="M59" s="253"/>
      <c r="N59" s="253"/>
      <c r="O59" s="253"/>
      <c r="P59" s="253"/>
      <c r="Q59" s="253"/>
      <c r="R59" s="253"/>
      <c r="S59" s="253"/>
      <c r="T59" s="253"/>
      <c r="U59" s="253"/>
      <c r="V59" s="253"/>
      <c r="W59" s="253"/>
      <c r="X59" s="253"/>
      <c r="Y59" s="253"/>
      <c r="Z59" s="253"/>
      <c r="AA59" s="253"/>
      <c r="AB59" s="253"/>
      <c r="AC59" s="253"/>
      <c r="AD59" s="253"/>
      <c r="AE59" s="253"/>
      <c r="AF59" s="253"/>
      <c r="AG59" s="253"/>
      <c r="AH59" s="253"/>
      <c r="AI59" s="253"/>
      <c r="AJ59" s="253"/>
      <c r="AK59" s="315" t="s">
        <v>561</v>
      </c>
      <c r="AL59" s="316"/>
      <c r="AM59" s="324">
        <v>708931</v>
      </c>
      <c r="AN59" s="325">
        <v>178572</v>
      </c>
      <c r="AO59" s="326">
        <v>13.9</v>
      </c>
      <c r="AP59" s="327">
        <v>330026</v>
      </c>
      <c r="AQ59" s="328">
        <v>25.2</v>
      </c>
      <c r="AR59" s="329">
        <v>-11.3</v>
      </c>
    </row>
    <row r="60" spans="1:44" x14ac:dyDescent="0.15">
      <c r="A60" s="257"/>
      <c r="B60" s="253"/>
      <c r="C60" s="253"/>
      <c r="D60" s="253"/>
      <c r="E60" s="253"/>
      <c r="F60" s="253"/>
      <c r="G60" s="253"/>
      <c r="H60" s="253"/>
      <c r="I60" s="253"/>
      <c r="J60" s="253"/>
      <c r="K60" s="253"/>
      <c r="L60" s="253"/>
      <c r="M60" s="253"/>
      <c r="N60" s="253"/>
      <c r="O60" s="253"/>
      <c r="P60" s="253"/>
      <c r="Q60" s="253"/>
      <c r="R60" s="253"/>
      <c r="S60" s="253"/>
      <c r="T60" s="253"/>
      <c r="U60" s="253"/>
      <c r="V60" s="253"/>
      <c r="W60" s="253"/>
      <c r="X60" s="253"/>
      <c r="Y60" s="253"/>
      <c r="Z60" s="253"/>
      <c r="AA60" s="253"/>
      <c r="AB60" s="253"/>
      <c r="AC60" s="253"/>
      <c r="AD60" s="253"/>
      <c r="AE60" s="253"/>
      <c r="AF60" s="253"/>
      <c r="AG60" s="253"/>
      <c r="AH60" s="253"/>
      <c r="AI60" s="253"/>
      <c r="AJ60" s="253"/>
      <c r="AK60" s="330"/>
      <c r="AL60" s="331" t="s">
        <v>557</v>
      </c>
      <c r="AM60" s="332">
        <v>209528</v>
      </c>
      <c r="AN60" s="333">
        <v>52778</v>
      </c>
      <c r="AO60" s="334">
        <v>-27.2</v>
      </c>
      <c r="AP60" s="335">
        <v>141075</v>
      </c>
      <c r="AQ60" s="336">
        <v>9.5</v>
      </c>
      <c r="AR60" s="337">
        <v>-36.700000000000003</v>
      </c>
    </row>
    <row r="61" spans="1:44" x14ac:dyDescent="0.15">
      <c r="A61" s="257"/>
      <c r="B61" s="253"/>
      <c r="C61" s="253"/>
      <c r="D61" s="253"/>
      <c r="E61" s="253"/>
      <c r="F61" s="253"/>
      <c r="G61" s="253"/>
      <c r="H61" s="253"/>
      <c r="I61" s="253"/>
      <c r="J61" s="253"/>
      <c r="K61" s="253"/>
      <c r="L61" s="253"/>
      <c r="M61" s="253"/>
      <c r="N61" s="253"/>
      <c r="O61" s="253"/>
      <c r="P61" s="253"/>
      <c r="Q61" s="253"/>
      <c r="R61" s="253"/>
      <c r="S61" s="253"/>
      <c r="T61" s="253"/>
      <c r="U61" s="253"/>
      <c r="V61" s="253"/>
      <c r="W61" s="253"/>
      <c r="X61" s="253"/>
      <c r="Y61" s="253"/>
      <c r="Z61" s="253"/>
      <c r="AA61" s="253"/>
      <c r="AB61" s="253"/>
      <c r="AC61" s="253"/>
      <c r="AD61" s="253"/>
      <c r="AE61" s="253"/>
      <c r="AF61" s="253"/>
      <c r="AG61" s="253"/>
      <c r="AH61" s="253"/>
      <c r="AI61" s="253"/>
      <c r="AJ61" s="253"/>
      <c r="AK61" s="315" t="s">
        <v>562</v>
      </c>
      <c r="AL61" s="338"/>
      <c r="AM61" s="339">
        <v>713549</v>
      </c>
      <c r="AN61" s="340">
        <v>174590</v>
      </c>
      <c r="AO61" s="341">
        <v>4.9000000000000004</v>
      </c>
      <c r="AP61" s="342">
        <v>270799</v>
      </c>
      <c r="AQ61" s="343">
        <v>7.7</v>
      </c>
      <c r="AR61" s="329">
        <v>-2.8</v>
      </c>
    </row>
    <row r="62" spans="1:44" x14ac:dyDescent="0.15">
      <c r="A62" s="257"/>
      <c r="B62" s="253"/>
      <c r="C62" s="253"/>
      <c r="D62" s="253"/>
      <c r="E62" s="253"/>
      <c r="F62" s="253"/>
      <c r="G62" s="253"/>
      <c r="H62" s="253"/>
      <c r="I62" s="253"/>
      <c r="J62" s="253"/>
      <c r="K62" s="253"/>
      <c r="L62" s="253"/>
      <c r="M62" s="253"/>
      <c r="N62" s="253"/>
      <c r="O62" s="253"/>
      <c r="P62" s="253"/>
      <c r="Q62" s="253"/>
      <c r="R62" s="253"/>
      <c r="S62" s="253"/>
      <c r="T62" s="253"/>
      <c r="U62" s="253"/>
      <c r="V62" s="253"/>
      <c r="W62" s="253"/>
      <c r="X62" s="253"/>
      <c r="Y62" s="253"/>
      <c r="Z62" s="253"/>
      <c r="AA62" s="253"/>
      <c r="AB62" s="253"/>
      <c r="AC62" s="253"/>
      <c r="AD62" s="253"/>
      <c r="AE62" s="253"/>
      <c r="AF62" s="253"/>
      <c r="AG62" s="253"/>
      <c r="AH62" s="253"/>
      <c r="AI62" s="253"/>
      <c r="AJ62" s="253"/>
      <c r="AK62" s="330"/>
      <c r="AL62" s="331" t="s">
        <v>557</v>
      </c>
      <c r="AM62" s="332">
        <v>351755</v>
      </c>
      <c r="AN62" s="333">
        <v>85669</v>
      </c>
      <c r="AO62" s="334">
        <v>-5.8</v>
      </c>
      <c r="AP62" s="335">
        <v>125571</v>
      </c>
      <c r="AQ62" s="336">
        <v>5.3</v>
      </c>
      <c r="AR62" s="337">
        <v>-11.1</v>
      </c>
    </row>
    <row r="63" spans="1:44" x14ac:dyDescent="0.15">
      <c r="A63" s="257"/>
      <c r="B63" s="253"/>
      <c r="C63" s="253"/>
      <c r="D63" s="253"/>
      <c r="E63" s="253"/>
      <c r="F63" s="253"/>
      <c r="G63" s="253"/>
      <c r="H63" s="253"/>
      <c r="I63" s="253"/>
      <c r="J63" s="253"/>
      <c r="K63" s="253"/>
      <c r="L63" s="253"/>
      <c r="M63" s="253"/>
      <c r="N63" s="253"/>
      <c r="O63" s="253"/>
      <c r="P63" s="253"/>
      <c r="Q63" s="253"/>
      <c r="R63" s="253"/>
      <c r="S63" s="253"/>
      <c r="T63" s="253"/>
      <c r="U63" s="253"/>
      <c r="V63" s="253"/>
      <c r="W63" s="253"/>
      <c r="X63" s="253"/>
      <c r="Y63" s="253"/>
      <c r="Z63" s="253"/>
      <c r="AA63" s="253"/>
      <c r="AB63" s="253"/>
      <c r="AC63" s="253"/>
      <c r="AD63" s="253"/>
      <c r="AE63" s="253"/>
      <c r="AF63" s="253"/>
      <c r="AG63" s="253"/>
      <c r="AH63" s="253"/>
      <c r="AI63" s="253"/>
      <c r="AJ63" s="253"/>
      <c r="AK63" s="253"/>
      <c r="AL63" s="253"/>
      <c r="AM63" s="253"/>
      <c r="AN63" s="253"/>
      <c r="AO63" s="253"/>
      <c r="AP63" s="253"/>
      <c r="AQ63" s="253"/>
      <c r="AR63" s="253"/>
    </row>
    <row r="64" spans="1:44" x14ac:dyDescent="0.15">
      <c r="A64" s="257"/>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row>
    <row r="65" spans="1:46" x14ac:dyDescent="0.15">
      <c r="A65" s="257"/>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3"/>
      <c r="AL67" s="253"/>
      <c r="AM67" s="253"/>
      <c r="AN67" s="253"/>
      <c r="AO67" s="253"/>
      <c r="AP67" s="253"/>
      <c r="AQ67" s="253"/>
      <c r="AR67" s="253"/>
      <c r="AS67" s="253"/>
      <c r="AT67" s="253"/>
    </row>
    <row r="68" spans="1:46" ht="13.5" hidden="1" customHeight="1" x14ac:dyDescent="0.15">
      <c r="AK68" s="253"/>
      <c r="AL68" s="253"/>
      <c r="AM68" s="253"/>
      <c r="AN68" s="253"/>
      <c r="AO68" s="253"/>
      <c r="AP68" s="253"/>
      <c r="AQ68" s="253"/>
      <c r="AR68" s="253"/>
    </row>
    <row r="69" spans="1:46" ht="13.5" hidden="1" customHeight="1" x14ac:dyDescent="0.15">
      <c r="AK69" s="253"/>
      <c r="AL69" s="253"/>
      <c r="AM69" s="253"/>
      <c r="AN69" s="253"/>
      <c r="AO69" s="253"/>
      <c r="AP69" s="253"/>
      <c r="AQ69" s="253"/>
      <c r="AR69" s="253"/>
    </row>
    <row r="70" spans="1:46" hidden="1" x14ac:dyDescent="0.15">
      <c r="AK70" s="253"/>
      <c r="AL70" s="253"/>
      <c r="AM70" s="253"/>
      <c r="AN70" s="253"/>
      <c r="AO70" s="253"/>
      <c r="AP70" s="253"/>
      <c r="AQ70" s="253"/>
      <c r="AR70" s="253"/>
    </row>
    <row r="71" spans="1:46" hidden="1" x14ac:dyDescent="0.15">
      <c r="AK71" s="253"/>
      <c r="AL71" s="253"/>
      <c r="AM71" s="253"/>
      <c r="AN71" s="253"/>
      <c r="AO71" s="253"/>
      <c r="AP71" s="253"/>
      <c r="AQ71" s="253"/>
      <c r="AR71" s="253"/>
    </row>
    <row r="72" spans="1:46" hidden="1" x14ac:dyDescent="0.15">
      <c r="AK72" s="253"/>
      <c r="AL72" s="253"/>
      <c r="AM72" s="253"/>
      <c r="AN72" s="253"/>
      <c r="AO72" s="253"/>
      <c r="AP72" s="253"/>
      <c r="AQ72" s="253"/>
      <c r="AR72" s="253"/>
    </row>
    <row r="73" spans="1:46" hidden="1" x14ac:dyDescent="0.15">
      <c r="AK73" s="253"/>
      <c r="AL73" s="253"/>
      <c r="AM73" s="253"/>
      <c r="AN73" s="253"/>
      <c r="AO73" s="253"/>
      <c r="AP73" s="253"/>
      <c r="AQ73" s="253"/>
      <c r="AR73" s="253"/>
    </row>
  </sheetData>
  <sheetProtection algorithmName="SHA-512" hashValue="e/p9jbYnh+GCbiDXm73ecQjR8QaSQzUHCXt+dQDwYpR3EfJwR43nXawpzI2NRv/5JBjNBUpJXeqpefYODn6ZEA==" saltValue="NnADKilqm69PTXGeEnGMB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G28" zoomScaleNormal="100" zoomScaleSheetLayoutView="55" workbookViewId="0">
      <selection activeCell="BJ50" sqref="BJ50"/>
    </sheetView>
  </sheetViews>
  <sheetFormatPr defaultColWidth="0" defaultRowHeight="13.5" customHeight="1" zeroHeight="1" x14ac:dyDescent="0.15"/>
  <cols>
    <col min="1" max="125" width="2.5" style="251" customWidth="1"/>
    <col min="126" max="16384" width="9" style="250" hidden="1"/>
  </cols>
  <sheetData>
    <row r="1" spans="2:125" ht="13.5" customHeight="1" x14ac:dyDescent="0.15">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2:125" x14ac:dyDescent="0.15">
      <c r="B2" s="250"/>
      <c r="DG2" s="250"/>
    </row>
    <row r="3" spans="2:125" x14ac:dyDescent="0.15">
      <c r="C3" s="250"/>
      <c r="D3" s="250"/>
      <c r="E3" s="250"/>
      <c r="F3" s="250"/>
      <c r="G3" s="250"/>
      <c r="H3" s="250"/>
      <c r="I3" s="250"/>
      <c r="J3" s="250"/>
      <c r="K3" s="250"/>
      <c r="L3" s="250"/>
      <c r="M3" s="250"/>
      <c r="N3" s="250"/>
      <c r="O3" s="250"/>
      <c r="P3" s="250"/>
      <c r="Q3" s="250"/>
      <c r="R3" s="250"/>
      <c r="S3" s="250"/>
      <c r="T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H3" s="250"/>
      <c r="DI3" s="250"/>
      <c r="DJ3" s="250"/>
      <c r="DK3" s="250"/>
      <c r="DL3" s="250"/>
      <c r="DM3" s="250"/>
      <c r="DN3" s="250"/>
      <c r="DO3" s="250"/>
      <c r="DP3" s="250"/>
      <c r="DQ3" s="250"/>
      <c r="DR3" s="250"/>
      <c r="DS3" s="250"/>
      <c r="DT3" s="250"/>
      <c r="DU3" s="250"/>
    </row>
    <row r="4" spans="2:125" x14ac:dyDescent="0.15"/>
    <row r="5" spans="2:125" x14ac:dyDescent="0.15"/>
    <row r="6" spans="2:125" x14ac:dyDescent="0.15"/>
    <row r="7" spans="2:125" x14ac:dyDescent="0.15"/>
    <row r="8" spans="2:125" x14ac:dyDescent="0.15"/>
    <row r="9" spans="2:125" x14ac:dyDescent="0.15">
      <c r="DU9" s="25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0"/>
    </row>
    <row r="18" spans="125:125" x14ac:dyDescent="0.15"/>
    <row r="19" spans="125:125" x14ac:dyDescent="0.15"/>
    <row r="20" spans="125:125" x14ac:dyDescent="0.15">
      <c r="DU20" s="250"/>
    </row>
    <row r="21" spans="125:125" x14ac:dyDescent="0.15">
      <c r="DU21" s="25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0"/>
    </row>
    <row r="29" spans="125:125" x14ac:dyDescent="0.15"/>
    <row r="30" spans="125:125" x14ac:dyDescent="0.15"/>
    <row r="31" spans="125:125" x14ac:dyDescent="0.15"/>
    <row r="32" spans="125:125" x14ac:dyDescent="0.15"/>
    <row r="33" spans="2:125" x14ac:dyDescent="0.15">
      <c r="B33" s="250"/>
      <c r="G33" s="250"/>
      <c r="I33" s="250"/>
    </row>
    <row r="34" spans="2:125" x14ac:dyDescent="0.15">
      <c r="C34" s="250"/>
      <c r="P34" s="250"/>
      <c r="DE34" s="250"/>
      <c r="DH34" s="250"/>
    </row>
    <row r="35" spans="2:125" x14ac:dyDescent="0.15">
      <c r="D35" s="250"/>
      <c r="E35" s="250"/>
      <c r="DG35" s="250"/>
      <c r="DJ35" s="250"/>
      <c r="DP35" s="250"/>
      <c r="DQ35" s="250"/>
      <c r="DR35" s="250"/>
      <c r="DS35" s="250"/>
      <c r="DT35" s="250"/>
      <c r="DU35" s="250"/>
    </row>
    <row r="36" spans="2:125" x14ac:dyDescent="0.15">
      <c r="F36" s="250"/>
      <c r="H36" s="250"/>
      <c r="J36" s="250"/>
      <c r="K36" s="250"/>
      <c r="L36" s="250"/>
      <c r="M36" s="250"/>
      <c r="N36" s="250"/>
      <c r="O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0"/>
      <c r="AP36" s="250"/>
      <c r="AQ36" s="250"/>
      <c r="AR36" s="250"/>
      <c r="AS36" s="250"/>
      <c r="AT36" s="250"/>
      <c r="AU36" s="250"/>
      <c r="AV36" s="250"/>
      <c r="AW36" s="250"/>
      <c r="AX36" s="250"/>
      <c r="AY36" s="250"/>
      <c r="AZ36" s="250"/>
      <c r="BA36" s="250"/>
      <c r="BB36" s="250"/>
      <c r="BC36" s="250"/>
      <c r="BD36" s="250"/>
      <c r="BE36" s="250"/>
      <c r="BF36" s="250"/>
      <c r="BG36" s="250"/>
      <c r="BH36" s="250"/>
      <c r="BI36" s="250"/>
      <c r="BJ36" s="250"/>
      <c r="BK36" s="250"/>
      <c r="BL36" s="250"/>
      <c r="BM36" s="250"/>
      <c r="BN36" s="250"/>
      <c r="BO36" s="250"/>
      <c r="BP36" s="250"/>
      <c r="BQ36" s="250"/>
      <c r="BR36" s="250"/>
      <c r="BS36" s="250"/>
      <c r="BT36" s="250"/>
      <c r="BU36" s="250"/>
      <c r="BV36" s="250"/>
      <c r="BW36" s="250"/>
      <c r="BX36" s="250"/>
      <c r="BY36" s="250"/>
      <c r="BZ36" s="250"/>
      <c r="CA36" s="250"/>
      <c r="CB36" s="250"/>
      <c r="CC36" s="250"/>
      <c r="CD36" s="250"/>
      <c r="CE36" s="250"/>
      <c r="CF36" s="250"/>
      <c r="CG36" s="250"/>
      <c r="CH36" s="250"/>
      <c r="CI36" s="250"/>
      <c r="CJ36" s="250"/>
      <c r="CK36" s="250"/>
      <c r="CL36" s="250"/>
      <c r="CM36" s="250"/>
      <c r="CN36" s="250"/>
      <c r="CO36" s="250"/>
      <c r="CP36" s="250"/>
      <c r="CQ36" s="250"/>
      <c r="CR36" s="250"/>
      <c r="CS36" s="250"/>
      <c r="CT36" s="250"/>
      <c r="CU36" s="250"/>
      <c r="CV36" s="250"/>
      <c r="CW36" s="250"/>
      <c r="CX36" s="250"/>
      <c r="CY36" s="250"/>
      <c r="CZ36" s="250"/>
      <c r="DA36" s="250"/>
      <c r="DB36" s="250"/>
      <c r="DC36" s="250"/>
      <c r="DD36" s="250"/>
      <c r="DF36" s="250"/>
      <c r="DI36" s="250"/>
      <c r="DK36" s="250"/>
      <c r="DL36" s="250"/>
      <c r="DM36" s="250"/>
      <c r="DN36" s="250"/>
      <c r="DO36" s="250"/>
      <c r="DP36" s="250"/>
      <c r="DQ36" s="250"/>
      <c r="DR36" s="250"/>
      <c r="DS36" s="250"/>
      <c r="DT36" s="250"/>
      <c r="DU36" s="250"/>
    </row>
    <row r="37" spans="2:125" x14ac:dyDescent="0.15">
      <c r="DU37" s="250"/>
    </row>
    <row r="38" spans="2:125" x14ac:dyDescent="0.15">
      <c r="DT38" s="250"/>
      <c r="DU38" s="250"/>
    </row>
    <row r="39" spans="2:125" x14ac:dyDescent="0.15"/>
    <row r="40" spans="2:125" x14ac:dyDescent="0.15">
      <c r="DH40" s="250"/>
    </row>
    <row r="41" spans="2:125" x14ac:dyDescent="0.15">
      <c r="DE41" s="250"/>
    </row>
    <row r="42" spans="2:125" x14ac:dyDescent="0.15">
      <c r="DG42" s="250"/>
      <c r="DJ42" s="250"/>
    </row>
    <row r="43" spans="2:125" x14ac:dyDescent="0.15">
      <c r="Q43" s="250"/>
      <c r="R43" s="250"/>
      <c r="S43" s="250"/>
      <c r="T43" s="250"/>
      <c r="U43" s="250"/>
      <c r="V43" s="250"/>
      <c r="W43" s="250"/>
      <c r="X43" s="250"/>
      <c r="Y43" s="250"/>
      <c r="Z43" s="250"/>
      <c r="AA43" s="250"/>
      <c r="AB43" s="250"/>
      <c r="AC43" s="250"/>
      <c r="AD43" s="250"/>
      <c r="AE43" s="250"/>
      <c r="AF43" s="250"/>
      <c r="AG43" s="250"/>
      <c r="AH43" s="250"/>
      <c r="AI43" s="250"/>
      <c r="AJ43" s="250"/>
      <c r="AK43" s="250"/>
      <c r="AL43" s="250"/>
      <c r="AM43" s="250"/>
      <c r="AN43" s="250"/>
      <c r="AO43" s="250"/>
      <c r="AP43" s="250"/>
      <c r="AQ43" s="250"/>
      <c r="AR43" s="250"/>
      <c r="AS43" s="250"/>
      <c r="AT43" s="250"/>
      <c r="AU43" s="250"/>
      <c r="AV43" s="250"/>
      <c r="AW43" s="250"/>
      <c r="AX43" s="250"/>
      <c r="AY43" s="250"/>
      <c r="AZ43" s="250"/>
      <c r="BA43" s="250"/>
      <c r="BB43" s="250"/>
      <c r="BC43" s="250"/>
      <c r="BD43" s="250"/>
      <c r="BE43" s="250"/>
      <c r="BF43" s="250"/>
      <c r="BG43" s="250"/>
      <c r="BH43" s="250"/>
      <c r="BI43" s="250"/>
      <c r="BJ43" s="250"/>
      <c r="BK43" s="250"/>
      <c r="BL43" s="250"/>
      <c r="BM43" s="250"/>
      <c r="BN43" s="250"/>
      <c r="BO43" s="250"/>
      <c r="BP43" s="250"/>
      <c r="BQ43" s="250"/>
      <c r="BR43" s="250"/>
      <c r="BS43" s="250"/>
      <c r="BT43" s="250"/>
      <c r="BU43" s="250"/>
      <c r="BV43" s="250"/>
      <c r="BW43" s="250"/>
      <c r="BX43" s="250"/>
      <c r="BY43" s="250"/>
      <c r="BZ43" s="250"/>
      <c r="CA43" s="250"/>
      <c r="CB43" s="250"/>
      <c r="CC43" s="250"/>
      <c r="CD43" s="250"/>
      <c r="CE43" s="250"/>
      <c r="CF43" s="250"/>
      <c r="CG43" s="250"/>
      <c r="CH43" s="250"/>
      <c r="CI43" s="250"/>
      <c r="CJ43" s="250"/>
      <c r="CK43" s="250"/>
      <c r="CL43" s="250"/>
      <c r="CM43" s="250"/>
      <c r="CN43" s="250"/>
      <c r="CO43" s="250"/>
      <c r="CP43" s="250"/>
      <c r="CQ43" s="250"/>
      <c r="CR43" s="250"/>
      <c r="CS43" s="250"/>
      <c r="CT43" s="250"/>
      <c r="CU43" s="250"/>
      <c r="CV43" s="250"/>
      <c r="CW43" s="250"/>
      <c r="CX43" s="250"/>
      <c r="CY43" s="250"/>
      <c r="CZ43" s="250"/>
      <c r="DA43" s="250"/>
      <c r="DB43" s="250"/>
      <c r="DC43" s="250"/>
      <c r="DD43" s="250"/>
      <c r="DF43" s="250"/>
      <c r="DI43" s="250"/>
      <c r="DK43" s="250"/>
      <c r="DL43" s="250"/>
      <c r="DM43" s="250"/>
      <c r="DN43" s="250"/>
      <c r="DO43" s="250"/>
      <c r="DP43" s="250"/>
      <c r="DQ43" s="250"/>
      <c r="DR43" s="250"/>
      <c r="DS43" s="250"/>
      <c r="DT43" s="250"/>
      <c r="DU43" s="250"/>
    </row>
    <row r="44" spans="2:125" x14ac:dyDescent="0.15">
      <c r="DU44" s="250"/>
    </row>
    <row r="45" spans="2:125" x14ac:dyDescent="0.15"/>
    <row r="46" spans="2:125" x14ac:dyDescent="0.15"/>
    <row r="47" spans="2:125" x14ac:dyDescent="0.15"/>
    <row r="48" spans="2:125" x14ac:dyDescent="0.15">
      <c r="DT48" s="250"/>
      <c r="DU48" s="250"/>
    </row>
    <row r="49" spans="120:125" x14ac:dyDescent="0.15">
      <c r="DU49" s="250"/>
    </row>
    <row r="50" spans="120:125" x14ac:dyDescent="0.15">
      <c r="DU50" s="250"/>
    </row>
    <row r="51" spans="120:125" x14ac:dyDescent="0.15">
      <c r="DP51" s="250"/>
      <c r="DQ51" s="250"/>
      <c r="DR51" s="250"/>
      <c r="DS51" s="250"/>
      <c r="DT51" s="250"/>
      <c r="DU51" s="250"/>
    </row>
    <row r="52" spans="120:125" x14ac:dyDescent="0.15"/>
    <row r="53" spans="120:125" x14ac:dyDescent="0.15"/>
    <row r="54" spans="120:125" x14ac:dyDescent="0.15">
      <c r="DU54" s="250"/>
    </row>
    <row r="55" spans="120:125" x14ac:dyDescent="0.15"/>
    <row r="56" spans="120:125" x14ac:dyDescent="0.15"/>
    <row r="57" spans="120:125" x14ac:dyDescent="0.15"/>
    <row r="58" spans="120:125" x14ac:dyDescent="0.15">
      <c r="DU58" s="250"/>
    </row>
    <row r="59" spans="120:125" x14ac:dyDescent="0.15"/>
    <row r="60" spans="120:125" x14ac:dyDescent="0.15"/>
    <row r="61" spans="120:125" x14ac:dyDescent="0.15"/>
    <row r="62" spans="120:125" x14ac:dyDescent="0.15"/>
    <row r="63" spans="120:125" x14ac:dyDescent="0.15">
      <c r="DU63" s="250"/>
    </row>
    <row r="64" spans="120:125" x14ac:dyDescent="0.15">
      <c r="DT64" s="250"/>
      <c r="DU64" s="250"/>
    </row>
    <row r="65" spans="123:125" x14ac:dyDescent="0.15"/>
    <row r="66" spans="123:125" x14ac:dyDescent="0.15"/>
    <row r="67" spans="123:125" x14ac:dyDescent="0.15"/>
    <row r="68" spans="123:125" x14ac:dyDescent="0.15"/>
    <row r="69" spans="123:125" x14ac:dyDescent="0.15">
      <c r="DS69" s="250"/>
      <c r="DT69" s="250"/>
      <c r="DU69" s="25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0"/>
    </row>
    <row r="83" spans="116:125" x14ac:dyDescent="0.15">
      <c r="DM83" s="250"/>
      <c r="DN83" s="250"/>
      <c r="DO83" s="250"/>
      <c r="DP83" s="250"/>
      <c r="DQ83" s="250"/>
      <c r="DR83" s="250"/>
      <c r="DS83" s="250"/>
      <c r="DT83" s="250"/>
      <c r="DU83" s="250"/>
    </row>
    <row r="84" spans="116:125" x14ac:dyDescent="0.15"/>
    <row r="85" spans="116:125" x14ac:dyDescent="0.15"/>
    <row r="86" spans="116:125" x14ac:dyDescent="0.15"/>
    <row r="87" spans="116:125" x14ac:dyDescent="0.15"/>
    <row r="88" spans="116:125" x14ac:dyDescent="0.15">
      <c r="DU88" s="25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0"/>
      <c r="DT94" s="250"/>
      <c r="DU94" s="250"/>
    </row>
    <row r="95" spans="116:125" ht="13.5" customHeight="1" x14ac:dyDescent="0.15">
      <c r="DU95" s="25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0"/>
    </row>
    <row r="102" spans="124:125" ht="13.5" customHeight="1" x14ac:dyDescent="0.15"/>
    <row r="103" spans="124:125" ht="13.5" customHeight="1" x14ac:dyDescent="0.15"/>
    <row r="104" spans="124:125" ht="13.5" customHeight="1" x14ac:dyDescent="0.15">
      <c r="DT104" s="250"/>
      <c r="DU104" s="25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0" t="s">
        <v>564</v>
      </c>
    </row>
    <row r="121" spans="125:125" ht="13.5" hidden="1" customHeight="1" x14ac:dyDescent="0.15">
      <c r="DU121" s="250"/>
    </row>
  </sheetData>
  <sheetProtection algorithmName="SHA-512" hashValue="DvgB5bpWZP5P8tCldtzdbdmTqqewFnpM55J54PH5M2WD4PzDRC+7vDigrmoOTsSC8o+t+E3AHI4no0X5Rj/KlQ==" saltValue="EUwFwz8uMoePRaaygq36m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64" zoomScaleNormal="100" zoomScaleSheetLayoutView="55" workbookViewId="0">
      <selection activeCell="BK98" sqref="BK98"/>
    </sheetView>
  </sheetViews>
  <sheetFormatPr defaultColWidth="0" defaultRowHeight="13.5" customHeight="1" zeroHeight="1" x14ac:dyDescent="0.15"/>
  <cols>
    <col min="1" max="125" width="2.5" style="251" customWidth="1"/>
    <col min="126" max="142" width="0" style="250" hidden="1" customWidth="1"/>
    <col min="143" max="16384" width="9" style="250" hidden="1"/>
  </cols>
  <sheetData>
    <row r="1" spans="1:125" ht="13.5" customHeight="1" x14ac:dyDescent="0.15">
      <c r="A1" s="250"/>
      <c r="B1" s="250"/>
      <c r="C1" s="250"/>
      <c r="D1" s="250"/>
      <c r="E1" s="250"/>
      <c r="F1" s="250"/>
      <c r="G1" s="250"/>
      <c r="H1" s="250"/>
      <c r="I1" s="250"/>
      <c r="J1" s="250"/>
      <c r="K1" s="250"/>
      <c r="L1" s="250"/>
      <c r="M1" s="250"/>
      <c r="N1" s="250"/>
      <c r="O1" s="250"/>
      <c r="P1" s="250"/>
      <c r="Q1" s="250"/>
      <c r="R1" s="250"/>
      <c r="S1" s="250"/>
      <c r="T1" s="250"/>
      <c r="U1" s="250"/>
      <c r="V1" s="250"/>
      <c r="W1" s="250"/>
      <c r="X1" s="250"/>
      <c r="Y1" s="250"/>
      <c r="Z1" s="250"/>
      <c r="AA1" s="250"/>
      <c r="AB1" s="250"/>
      <c r="AC1" s="250"/>
      <c r="AD1" s="250"/>
      <c r="AE1" s="250"/>
      <c r="AF1" s="250"/>
      <c r="AG1" s="250"/>
      <c r="AH1" s="250"/>
      <c r="AI1" s="250"/>
      <c r="AJ1" s="250"/>
      <c r="AK1" s="250"/>
      <c r="AL1" s="250"/>
      <c r="AM1" s="250"/>
      <c r="AN1" s="250"/>
      <c r="AO1" s="250"/>
      <c r="AP1" s="250"/>
      <c r="AQ1" s="250"/>
      <c r="AR1" s="250"/>
      <c r="AS1" s="250"/>
      <c r="AT1" s="250"/>
      <c r="AU1" s="250"/>
      <c r="AV1" s="250"/>
      <c r="AW1" s="250"/>
      <c r="AX1" s="250"/>
      <c r="AY1" s="250"/>
      <c r="AZ1" s="250"/>
      <c r="BA1" s="250"/>
      <c r="BB1" s="250"/>
      <c r="BC1" s="250"/>
      <c r="BD1" s="250"/>
      <c r="BE1" s="250"/>
      <c r="BF1" s="250"/>
      <c r="BG1" s="250"/>
      <c r="BH1" s="250"/>
      <c r="BI1" s="250"/>
      <c r="BJ1" s="250"/>
      <c r="BK1" s="250"/>
      <c r="BL1" s="250"/>
      <c r="BM1" s="250"/>
      <c r="BN1" s="250"/>
      <c r="BO1" s="250"/>
      <c r="BP1" s="250"/>
      <c r="BQ1" s="250"/>
      <c r="BR1" s="250"/>
      <c r="BS1" s="250"/>
      <c r="BT1" s="250"/>
      <c r="BU1" s="250"/>
      <c r="BV1" s="250"/>
      <c r="BW1" s="250"/>
      <c r="BX1" s="250"/>
      <c r="BY1" s="250"/>
      <c r="BZ1" s="250"/>
      <c r="CA1" s="250"/>
      <c r="CB1" s="250"/>
      <c r="CC1" s="250"/>
      <c r="CD1" s="250"/>
      <c r="CE1" s="250"/>
      <c r="CF1" s="250"/>
      <c r="CG1" s="250"/>
      <c r="CH1" s="250"/>
      <c r="CI1" s="250"/>
      <c r="CJ1" s="250"/>
      <c r="CK1" s="250"/>
      <c r="CL1" s="250"/>
      <c r="CM1" s="250"/>
      <c r="CN1" s="250"/>
      <c r="CO1" s="250"/>
      <c r="CP1" s="250"/>
      <c r="CQ1" s="250"/>
      <c r="CR1" s="250"/>
      <c r="CS1" s="250"/>
      <c r="CT1" s="250"/>
      <c r="CU1" s="250"/>
      <c r="CV1" s="250"/>
      <c r="CW1" s="250"/>
      <c r="CX1" s="250"/>
      <c r="CY1" s="250"/>
      <c r="CZ1" s="250"/>
      <c r="DA1" s="250"/>
      <c r="DB1" s="250"/>
      <c r="DC1" s="250"/>
      <c r="DD1" s="250"/>
      <c r="DE1" s="250"/>
      <c r="DF1" s="250"/>
      <c r="DG1" s="250"/>
      <c r="DH1" s="250"/>
      <c r="DI1" s="250"/>
      <c r="DJ1" s="250"/>
      <c r="DK1" s="250"/>
      <c r="DL1" s="250"/>
      <c r="DM1" s="250"/>
      <c r="DN1" s="250"/>
      <c r="DO1" s="250"/>
      <c r="DP1" s="250"/>
      <c r="DQ1" s="250"/>
      <c r="DR1" s="250"/>
      <c r="DS1" s="250"/>
      <c r="DT1" s="250"/>
      <c r="DU1" s="250"/>
    </row>
    <row r="2" spans="1:125" x14ac:dyDescent="0.15">
      <c r="B2" s="250"/>
      <c r="T2" s="250"/>
    </row>
    <row r="3" spans="1:125" x14ac:dyDescent="0.15">
      <c r="C3" s="250"/>
      <c r="D3" s="250"/>
      <c r="E3" s="250"/>
      <c r="F3" s="250"/>
      <c r="G3" s="250"/>
      <c r="H3" s="250"/>
      <c r="I3" s="250"/>
      <c r="J3" s="250"/>
      <c r="K3" s="250"/>
      <c r="L3" s="250"/>
      <c r="M3" s="250"/>
      <c r="N3" s="250"/>
      <c r="O3" s="250"/>
      <c r="P3" s="250"/>
      <c r="Q3" s="250"/>
      <c r="R3" s="250"/>
      <c r="S3" s="250"/>
      <c r="U3" s="250"/>
      <c r="V3" s="250"/>
      <c r="W3" s="250"/>
      <c r="X3" s="250"/>
      <c r="Y3" s="250"/>
      <c r="Z3" s="250"/>
      <c r="AA3" s="250"/>
      <c r="AB3" s="250"/>
      <c r="AC3" s="250"/>
      <c r="AD3" s="250"/>
      <c r="AE3" s="250"/>
      <c r="AF3" s="250"/>
      <c r="AG3" s="250"/>
      <c r="AH3" s="250"/>
      <c r="AI3" s="250"/>
      <c r="AJ3" s="250"/>
      <c r="AK3" s="250"/>
      <c r="AL3" s="250"/>
      <c r="AM3" s="250"/>
      <c r="AN3" s="250"/>
      <c r="AO3" s="250"/>
      <c r="AP3" s="250"/>
      <c r="AQ3" s="250"/>
      <c r="AR3" s="250"/>
      <c r="AS3" s="250"/>
      <c r="AT3" s="250"/>
      <c r="AU3" s="250"/>
      <c r="AV3" s="250"/>
      <c r="AW3" s="250"/>
      <c r="AX3" s="250"/>
      <c r="AY3" s="250"/>
      <c r="AZ3" s="250"/>
      <c r="BA3" s="250"/>
      <c r="BB3" s="250"/>
      <c r="BC3" s="250"/>
      <c r="BD3" s="250"/>
      <c r="BE3" s="250"/>
      <c r="BF3" s="250"/>
      <c r="BG3" s="250"/>
      <c r="BH3" s="250"/>
      <c r="BI3" s="250"/>
      <c r="BJ3" s="250"/>
      <c r="BK3" s="250"/>
      <c r="BL3" s="250"/>
      <c r="BM3" s="250"/>
      <c r="BN3" s="250"/>
      <c r="BO3" s="250"/>
      <c r="BP3" s="250"/>
      <c r="BQ3" s="250"/>
      <c r="BR3" s="250"/>
      <c r="BS3" s="250"/>
      <c r="BT3" s="250"/>
      <c r="BU3" s="250"/>
      <c r="BV3" s="250"/>
      <c r="BW3" s="250"/>
      <c r="BX3" s="250"/>
      <c r="BY3" s="250"/>
      <c r="BZ3" s="250"/>
      <c r="CA3" s="250"/>
      <c r="CB3" s="250"/>
      <c r="CC3" s="250"/>
      <c r="CD3" s="250"/>
      <c r="CE3" s="250"/>
      <c r="CF3" s="250"/>
      <c r="CG3" s="250"/>
      <c r="CH3" s="250"/>
      <c r="CI3" s="250"/>
      <c r="CJ3" s="250"/>
      <c r="CK3" s="250"/>
      <c r="CL3" s="250"/>
      <c r="CM3" s="250"/>
      <c r="CN3" s="250"/>
      <c r="CO3" s="250"/>
      <c r="CP3" s="250"/>
      <c r="CQ3" s="250"/>
      <c r="CR3" s="250"/>
      <c r="CS3" s="250"/>
      <c r="CT3" s="250"/>
      <c r="CU3" s="250"/>
      <c r="CV3" s="250"/>
      <c r="CW3" s="250"/>
      <c r="CX3" s="250"/>
      <c r="CY3" s="250"/>
      <c r="CZ3" s="250"/>
      <c r="DA3" s="250"/>
      <c r="DB3" s="250"/>
      <c r="DC3" s="250"/>
      <c r="DD3" s="250"/>
      <c r="DE3" s="250"/>
      <c r="DF3" s="250"/>
      <c r="DG3" s="250"/>
      <c r="DH3" s="250"/>
      <c r="DI3" s="250"/>
      <c r="DJ3" s="250"/>
      <c r="DK3" s="250"/>
      <c r="DL3" s="250"/>
      <c r="DM3" s="250"/>
      <c r="DN3" s="250"/>
      <c r="DO3" s="250"/>
      <c r="DP3" s="250"/>
      <c r="DQ3" s="250"/>
      <c r="DR3" s="250"/>
      <c r="DS3" s="250"/>
      <c r="DT3" s="250"/>
      <c r="DU3" s="25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0"/>
      <c r="G33" s="250"/>
      <c r="I33" s="250"/>
    </row>
    <row r="34" spans="2:125" x14ac:dyDescent="0.15">
      <c r="C34" s="250"/>
      <c r="P34" s="250"/>
      <c r="R34" s="250"/>
      <c r="U34" s="250"/>
    </row>
    <row r="35" spans="2:125" x14ac:dyDescent="0.15">
      <c r="D35" s="250"/>
      <c r="E35" s="250"/>
      <c r="T35" s="250"/>
      <c r="W35" s="250"/>
      <c r="X35" s="250"/>
      <c r="Y35" s="250"/>
      <c r="Z35" s="250"/>
      <c r="AA35" s="250"/>
      <c r="AB35" s="250"/>
      <c r="AC35" s="250"/>
      <c r="AD35" s="250"/>
      <c r="AE35" s="250"/>
      <c r="AF35" s="250"/>
      <c r="AG35" s="250"/>
      <c r="AH35" s="250"/>
      <c r="AI35" s="250"/>
      <c r="AJ35" s="250"/>
      <c r="AK35" s="250"/>
      <c r="AL35" s="250"/>
      <c r="AM35" s="250"/>
      <c r="AN35" s="250"/>
      <c r="AO35" s="250"/>
      <c r="AP35" s="250"/>
      <c r="AQ35" s="250"/>
      <c r="AR35" s="250"/>
      <c r="AS35" s="250"/>
      <c r="AT35" s="250"/>
      <c r="AU35" s="250"/>
      <c r="AV35" s="250"/>
      <c r="AW35" s="250"/>
      <c r="AX35" s="250"/>
      <c r="AY35" s="250"/>
      <c r="AZ35" s="250"/>
      <c r="BA35" s="250"/>
      <c r="BB35" s="250"/>
      <c r="BC35" s="250"/>
      <c r="BD35" s="250"/>
      <c r="BE35" s="250"/>
      <c r="BF35" s="250"/>
      <c r="BG35" s="250"/>
      <c r="BH35" s="250"/>
      <c r="BI35" s="250"/>
      <c r="BJ35" s="250"/>
      <c r="BK35" s="250"/>
      <c r="BL35" s="250"/>
      <c r="BM35" s="250"/>
      <c r="BN35" s="250"/>
      <c r="BO35" s="250"/>
      <c r="BP35" s="250"/>
      <c r="BQ35" s="250"/>
      <c r="BR35" s="250"/>
      <c r="BS35" s="250"/>
      <c r="BT35" s="250"/>
      <c r="BU35" s="250"/>
      <c r="BV35" s="250"/>
      <c r="BW35" s="250"/>
      <c r="BX35" s="250"/>
      <c r="BY35" s="250"/>
      <c r="BZ35" s="250"/>
      <c r="CA35" s="250"/>
      <c r="CB35" s="250"/>
      <c r="CC35" s="250"/>
      <c r="CD35" s="250"/>
      <c r="CE35" s="250"/>
      <c r="CF35" s="250"/>
      <c r="CG35" s="250"/>
      <c r="CH35" s="250"/>
      <c r="CI35" s="250"/>
      <c r="CJ35" s="250"/>
      <c r="CK35" s="250"/>
      <c r="CL35" s="250"/>
      <c r="CM35" s="250"/>
      <c r="CN35" s="250"/>
      <c r="CO35" s="250"/>
      <c r="CP35" s="250"/>
      <c r="CQ35" s="250"/>
      <c r="CR35" s="250"/>
      <c r="CS35" s="250"/>
      <c r="CT35" s="250"/>
      <c r="CU35" s="250"/>
      <c r="CV35" s="250"/>
      <c r="CW35" s="250"/>
      <c r="CX35" s="250"/>
      <c r="CY35" s="250"/>
      <c r="CZ35" s="250"/>
      <c r="DA35" s="250"/>
      <c r="DB35" s="250"/>
      <c r="DC35" s="250"/>
      <c r="DD35" s="250"/>
      <c r="DE35" s="250"/>
      <c r="DF35" s="250"/>
      <c r="DG35" s="250"/>
      <c r="DH35" s="250"/>
      <c r="DI35" s="250"/>
      <c r="DJ35" s="250"/>
      <c r="DK35" s="250"/>
      <c r="DL35" s="250"/>
      <c r="DM35" s="250"/>
      <c r="DN35" s="250"/>
      <c r="DO35" s="250"/>
      <c r="DP35" s="250"/>
      <c r="DQ35" s="250"/>
      <c r="DR35" s="250"/>
      <c r="DS35" s="250"/>
      <c r="DT35" s="250"/>
      <c r="DU35" s="250"/>
    </row>
    <row r="36" spans="2:125" x14ac:dyDescent="0.15">
      <c r="F36" s="250"/>
      <c r="H36" s="250"/>
      <c r="J36" s="250"/>
      <c r="K36" s="250"/>
      <c r="L36" s="250"/>
      <c r="M36" s="250"/>
      <c r="N36" s="250"/>
      <c r="O36" s="250"/>
      <c r="Q36" s="250"/>
      <c r="S36" s="250"/>
      <c r="V36" s="250"/>
    </row>
    <row r="37" spans="2:125" x14ac:dyDescent="0.15"/>
    <row r="38" spans="2:125" x14ac:dyDescent="0.15"/>
    <row r="39" spans="2:125" x14ac:dyDescent="0.15"/>
    <row r="40" spans="2:125" x14ac:dyDescent="0.15">
      <c r="U40" s="250"/>
    </row>
    <row r="41" spans="2:125" x14ac:dyDescent="0.15">
      <c r="R41" s="250"/>
    </row>
    <row r="42" spans="2:125" x14ac:dyDescent="0.15">
      <c r="T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250"/>
      <c r="BG42" s="250"/>
      <c r="BH42" s="250"/>
      <c r="BI42" s="250"/>
      <c r="BJ42" s="250"/>
      <c r="BK42" s="250"/>
      <c r="BL42" s="250"/>
      <c r="BM42" s="250"/>
      <c r="BN42" s="250"/>
      <c r="BO42" s="250"/>
      <c r="BP42" s="250"/>
      <c r="BQ42" s="250"/>
      <c r="BR42" s="250"/>
      <c r="BS42" s="250"/>
      <c r="BT42" s="250"/>
      <c r="BU42" s="250"/>
      <c r="BV42" s="250"/>
      <c r="BW42" s="250"/>
      <c r="BX42" s="250"/>
      <c r="BY42" s="250"/>
      <c r="BZ42" s="250"/>
      <c r="CA42" s="250"/>
      <c r="CB42" s="250"/>
      <c r="CC42" s="250"/>
      <c r="CD42" s="250"/>
      <c r="CE42" s="250"/>
      <c r="CF42" s="250"/>
      <c r="CG42" s="250"/>
      <c r="CH42" s="250"/>
      <c r="CI42" s="250"/>
      <c r="CJ42" s="250"/>
      <c r="CK42" s="250"/>
      <c r="CL42" s="250"/>
      <c r="CM42" s="250"/>
      <c r="CN42" s="250"/>
      <c r="CO42" s="250"/>
      <c r="CP42" s="250"/>
      <c r="CQ42" s="250"/>
      <c r="CR42" s="250"/>
      <c r="CS42" s="250"/>
      <c r="CT42" s="250"/>
      <c r="CU42" s="250"/>
      <c r="CV42" s="250"/>
      <c r="CW42" s="250"/>
      <c r="CX42" s="250"/>
      <c r="CY42" s="250"/>
      <c r="CZ42" s="250"/>
      <c r="DA42" s="250"/>
      <c r="DB42" s="250"/>
      <c r="DC42" s="250"/>
      <c r="DD42" s="250"/>
      <c r="DE42" s="250"/>
      <c r="DF42" s="250"/>
      <c r="DG42" s="250"/>
      <c r="DH42" s="250"/>
      <c r="DI42" s="250"/>
      <c r="DJ42" s="250"/>
      <c r="DK42" s="250"/>
      <c r="DL42" s="250"/>
      <c r="DM42" s="250"/>
      <c r="DN42" s="250"/>
      <c r="DO42" s="250"/>
      <c r="DP42" s="250"/>
      <c r="DQ42" s="250"/>
      <c r="DR42" s="250"/>
      <c r="DS42" s="250"/>
      <c r="DT42" s="250"/>
      <c r="DU42" s="250"/>
    </row>
    <row r="43" spans="2:125" x14ac:dyDescent="0.15">
      <c r="Q43" s="250"/>
      <c r="S43" s="250"/>
      <c r="V43" s="25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565</v>
      </c>
    </row>
  </sheetData>
  <sheetProtection algorithmName="SHA-512" hashValue="zRlzbczDE54l7ZWJrddu8QkZ4VR4tTBCUDJd0yqbSG9IKL3jYLEN7RECZ5EpKUiNa5rbaXGQ3WPxUtLOQDur3Q==" saltValue="JCbBWQ+SqeoOJcdbyavA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A28"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566</v>
      </c>
      <c r="G46" s="8" t="s">
        <v>567</v>
      </c>
      <c r="H46" s="8" t="s">
        <v>568</v>
      </c>
      <c r="I46" s="8" t="s">
        <v>569</v>
      </c>
      <c r="J46" s="9" t="s">
        <v>570</v>
      </c>
    </row>
    <row r="47" spans="2:10" ht="57.75" customHeight="1" x14ac:dyDescent="0.15">
      <c r="B47" s="10"/>
      <c r="C47" s="1136" t="s">
        <v>3</v>
      </c>
      <c r="D47" s="1136"/>
      <c r="E47" s="1137"/>
      <c r="F47" s="11">
        <v>32.15</v>
      </c>
      <c r="G47" s="12">
        <v>32.08</v>
      </c>
      <c r="H47" s="12">
        <v>34.200000000000003</v>
      </c>
      <c r="I47" s="12">
        <v>32.5</v>
      </c>
      <c r="J47" s="13">
        <v>32.270000000000003</v>
      </c>
    </row>
    <row r="48" spans="2:10" ht="57.75" customHeight="1" x14ac:dyDescent="0.15">
      <c r="B48" s="14"/>
      <c r="C48" s="1138" t="s">
        <v>4</v>
      </c>
      <c r="D48" s="1138"/>
      <c r="E48" s="1139"/>
      <c r="F48" s="15">
        <v>3.79</v>
      </c>
      <c r="G48" s="16">
        <v>4.1500000000000004</v>
      </c>
      <c r="H48" s="16">
        <v>3.23</v>
      </c>
      <c r="I48" s="16">
        <v>5.15</v>
      </c>
      <c r="J48" s="17">
        <v>5.66</v>
      </c>
    </row>
    <row r="49" spans="2:10" ht="57.75" customHeight="1" thickBot="1" x14ac:dyDescent="0.2">
      <c r="B49" s="18"/>
      <c r="C49" s="1140" t="s">
        <v>5</v>
      </c>
      <c r="D49" s="1140"/>
      <c r="E49" s="1141"/>
      <c r="F49" s="19">
        <v>0.88</v>
      </c>
      <c r="G49" s="20" t="s">
        <v>571</v>
      </c>
      <c r="H49" s="20" t="s">
        <v>572</v>
      </c>
      <c r="I49" s="20">
        <v>0.48</v>
      </c>
      <c r="J49" s="21">
        <v>1.03</v>
      </c>
    </row>
    <row r="50" spans="2:10" x14ac:dyDescent="0.15"/>
  </sheetData>
  <sheetProtection algorithmName="SHA-512" hashValue="+/kAUZgKygtwOvWkFQbjvxM0M/u/llAsx+ZWiQkKunMFVml0FtMxDdQTE6wTa78zyc8oB6l+aUnUtEPIz5O69w==" saltValue="8b42yfCJLOj+POgdZasb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2023-03-21T23:42:17Z</cp:lastPrinted>
  <dcterms:created xsi:type="dcterms:W3CDTF">2023-02-20T05:23:03Z</dcterms:created>
  <dcterms:modified xsi:type="dcterms:W3CDTF">2023-10-12T00:50:13Z</dcterms:modified>
  <cp:category/>
</cp:coreProperties>
</file>