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6木曽\"/>
    </mc:Choice>
  </mc:AlternateContent>
  <xr:revisionPtr revIDLastSave="0" documentId="13_ncr:1_{876E1118-CA55-4CC7-BF0C-3F1A3DD27663}"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U36" i="10"/>
  <c r="C36" i="10"/>
  <c r="CO35" i="10"/>
  <c r="BW35" i="10"/>
  <c r="BE35" i="10"/>
  <c r="C35" i="10"/>
  <c r="CO34" i="10"/>
  <c r="BW34" i="10"/>
  <c r="U34" i="10"/>
  <c r="U35" i="10" s="1"/>
  <c r="C34" i="10"/>
  <c r="AM34" i="10" s="1"/>
  <c r="AM35" i="10" s="1"/>
  <c r="AM36" i="10" s="1"/>
  <c r="AM37"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<sst xmlns="http://schemas.openxmlformats.org/spreadsheetml/2006/main" count="1114" uniqueCount="623">
  <si>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</si>
  <si>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</si>
  <si>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</si>
  <si>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</si>
  <si>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</si>
  <si>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</si>
  <si>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</si>
  <si>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</si>
  <si>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</si>
  <si>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</si>
  <si>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</si>
  <si>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</si>
  <si>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</si>
  <si>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</si>
  <si>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</si>
  <si>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</si>
  <si>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</si>
  <si>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</si>
  <si>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</si>
  <si>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</si>
  <si>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</si>
  <si>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</si>
  <si>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</si>
  <si>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</si>
  <si>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</si>
  <si>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</si>
  <si>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</si>
  <si>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</si>
  <si>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</si>
  <si>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</si>
  <si>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</si>
  <si>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</si>
  <si>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</si>
  <si>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</si>
  <si>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</si>
  <si>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</si>
  <si>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</si>
  <si>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</si>
  <si>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</si>
  <si>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</si>
  <si>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</si>
  <si>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</si>
  <si>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</si>
  <si>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</si>
  <si>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</si>
  <si>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</si>
  <si>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</si>
  <si>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</si>
  <si>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</si>
  <si>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</si>
  <si>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</si>
  <si>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</si>
  <si>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</si>
  <si>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</si>
  <si>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</si>
  <si>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</si>
  <si>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</si>
  <si>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</si>
  <si>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</si>
  <si>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</si>
  <si>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</si>
  <si>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</si>
  <si>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</si>
  <si>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</si>
  <si>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</si>
  <si>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</si>
  <si>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</si>
  <si>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</si>
  <si>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</si>
  <si>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</si>
  <si>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</si>
  <si>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</si>
  <si>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</si>
  <si>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</si>
  <si>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</si>
  <si>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</si>
  <si>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</si>
  <si>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</si>
  <si>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</si>
  <si>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</si>
  <si>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</si>
  <si>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</si>
  <si>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</si>
  <si>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</si>
  <si>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</si>
  <si>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</si>
  <si>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</si>
  <si>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</si>
  <si>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</si>
  <si>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</si>
  <si>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</si>
  <si>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</si>
  <si>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</si>
  <si>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</si>
  <si>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</si>
  <si>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</si>
  <si>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</si>
  <si>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</si>
  <si>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</si>
  <si>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</si>
  <si>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</si>
  <si>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</si>
  <si>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</si>
  <si>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</si>
  <si>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</si>
  <si>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</si>
  <si>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</si>
  <si>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</si>
  <si>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</si>
  <si>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</si>
  <si>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</si>
  <si>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</si>
  <si>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</si>
  <si>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</si>
  <si>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</si>
  <si>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</si>
  <si>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</si>
  <si>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</si>
  <si>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</si>
  <si>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</si>
  <si>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</si>
  <si>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</si>
  <si>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</si>
  <si>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</si>
  <si>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</si>
  <si>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</si>
  <si>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</si>
  <si>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</si>
  <si>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</si>
  <si>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</si>
  <si>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</si>
  <si>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</si>
  <si>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</si>
  <si>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</si>
  <si>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</si>
  <si>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</si>
  <si>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</si>
  <si>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</si>
  <si>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</si>
  <si>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</si>
  <si>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</si>
  <si>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</si>
  <si>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</si>
  <si>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</si>
  <si>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</si>
  <si>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</si>
  <si>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</si>
  <si>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</si>
  <si>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</si>
  <si>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</si>
  <si>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</si>
  <si>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</si>
  <si>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</si>
  <si>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</si>
  <si>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</si>
  <si>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</si>
  <si>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</si>
  <si>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</si>
  <si>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</si>
  <si>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</si>
  <si>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</si>
  <si>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</si>
  <si>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</si>
  <si>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</si>
  <si>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</si>
  <si>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</si>
  <si>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</si>
  <si>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</si>
  <si>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</si>
  <si>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</si>
  <si>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</si>
  <si>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</si>
  <si>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</si>
  <si>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</si>
  <si>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</si>
  <si>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</si>
  <si>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</si>
  <si>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</si>
  <si>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</si>
  <si>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</si>
  <si>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</si>
  <si>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</si>
  <si>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</si>
  <si>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</si>
  <si>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</si>
  <si>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</si>
  <si>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</si>
  <si>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</si>
  <si>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</si>
  <si>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</si>
  <si>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</si>
  <si>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</si>
  <si>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</si>
  <si>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</si>
  <si>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</si>
  <si>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</si>
  <si>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</si>
  <si>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</si>
  <si>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</si>
  <si>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</si>
  <si>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</si>
  <si>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</si>
  <si>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</si>
  <si>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</si>
  <si>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</si>
  <si>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</si>
  <si>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</si>
  <si>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</si>
  <si>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</si>
  <si>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</si>
  <si>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</si>
  <si>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</si>
  <si>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</si>
  <si>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</si>
  <si>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</si>
  <si>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</si>
  <si>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</si>
  <si>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</si>
  <si>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</si>
  <si>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長野県南木曽町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</si>
  <si>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</si>
  <si>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</si>
  <si>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</si>
  <si>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</si>
  <si>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</si>
  <si>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</si>
  <si>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</si>
  <si>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</si>
  <si>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</si>
  <si>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</si>
  <si>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</si>
  <si>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</si>
  <si>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</si>
  <si>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</si>
  <si>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</si>
  <si>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</si>
  <si>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</si>
  <si>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</si>
  <si>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</si>
  <si>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</si>
  <si>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</si>
  <si>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</si>
  <si>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</si>
  <si>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</si>
  <si>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</si>
  <si>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</si>
  <si>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</si>
  <si>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</si>
  <si>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</si>
  <si>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</si>
  <si>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</si>
  <si>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</si>
  <si>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</si>
  <si>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</si>
  <si>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</si>
  <si>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</si>
  <si>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</si>
  <si>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</si>
  <si>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</si>
  <si>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</si>
  <si>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</si>
  <si>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</si>
  <si>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</si>
  <si>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</si>
  <si>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</si>
  <si>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</si>
  <si>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</si>
  <si>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</si>
  <si>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</si>
  <si>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</si>
  <si>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</si>
  <si>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</si>
  <si>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</si>
  <si>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</si>
  <si>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</si>
  <si>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</si>
  <si>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</si>
  <si>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</si>
  <si>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</si>
  <si>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</si>
  <si>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</si>
  <si>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</si>
  <si>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</si>
  <si>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</si>
  <si>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</si>
  <si>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</si>
  <si>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</si>
  <si>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</si>
  <si>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</si>
  <si>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</si>
  <si>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</si>
  <si>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</si>
  <si>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</si>
  <si>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</si>
  <si>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</si>
  <si>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</si>
  <si>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</si>
  <si>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</si>
  <si>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</si>
  <si>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</si>
  <si>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</si>
  <si>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</si>
  <si>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</si>
  <si>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</si>
  <si>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</si>
  <si>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</si>
  <si>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</si>
  <si>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</si>
  <si>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</si>
  <si>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</si>
  <si>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</si>
  <si>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</si>
  <si>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</si>
  <si>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</si>
  <si>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</si>
  <si>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</si>
  <si>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</si>
  <si>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</si>
  <si>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</si>
  <si>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</si>
  <si>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</si>
  <si>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</si>
  <si>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</si>
  <si>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</si>
  <si>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</si>
  <si>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</si>
  <si>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</si>
  <si>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</si>
  <si>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</si>
  <si>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</si>
  <si>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</si>
  <si>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</si>
  <si>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</si>
  <si>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</si>
  <si>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</si>
  <si>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</si>
  <si>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</si>
  <si>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</si>
  <si>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</si>
  <si>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</si>
  <si>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</si>
  <si>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</si>
  <si>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</si>
  <si>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</si>
  <si>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</si>
  <si>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</si>
  <si>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</si>
  <si>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</si>
  <si>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</si>
  <si>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</si>
  <si>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</si>
  <si>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</si>
  <si>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</si>
  <si>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</si>
  <si>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</si>
  <si>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</si>
  <si>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</si>
  <si>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</si>
  <si>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</si>
  <si>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</si>
  <si>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</si>
  <si>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</si>
  <si>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</si>
  <si>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</si>
  <si>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</si>
  <si>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</si>
  <si>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</si>
  <si>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</si>
  <si>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</si>
  <si>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</si>
  <si>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</si>
  <si>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</si>
  <si>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</si>
  <si>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長野県南木曽町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</si>
  <si>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</si>
  <si>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</si>
  <si>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</si>
  <si>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</si>
  <si>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</si>
  <si>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</si>
  <si>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</si>
  <si>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</si>
  <si>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</si>
  <si>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</si>
  <si>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</si>
  <si>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</si>
  <si>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</si>
  <si>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</si>
  <si>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</si>
  <si>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</si>
  <si>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</si>
  <si>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</si>
  <si>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</si>
  <si>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</si>
  <si>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</si>
  <si>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</si>
  <si>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</si>
  <si>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</si>
  <si>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</si>
  <si>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</si>
  <si>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</si>
  <si>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</si>
  <si>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</si>
  <si>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</si>
  <si>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</si>
  <si>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</si>
  <si>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</si>
  <si>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</si>
  <si>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</si>
  <si>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</si>
  <si>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南木曽町簡易水道事業会計</t>
    <phoneticPr fontId="5"/>
  </si>
  <si>
    <t>法適用企業</t>
    <phoneticPr fontId="5"/>
  </si>
  <si>
    <t>南木曽町特定環境保全公共下水道事業会計</t>
    <phoneticPr fontId="5"/>
  </si>
  <si>
    <t>法適用企業</t>
    <phoneticPr fontId="5"/>
  </si>
  <si>
    <t>南木曽町農業集落排水事業会計</t>
    <phoneticPr fontId="5"/>
  </si>
  <si>
    <t>法適用企業</t>
    <phoneticPr fontId="5"/>
  </si>
  <si>
    <t>南木曽町浄化槽市町村整備推進事業会計</t>
    <phoneticPr fontId="5"/>
  </si>
  <si>
    <t>法適用企業</t>
    <phoneticPr fontId="5"/>
  </si>
  <si>
    <t>南木曽町宅地造成事業特別会計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</si>
  <si>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</si>
  <si>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</si>
  <si>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</si>
  <si>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</si>
  <si>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</si>
  <si>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</si>
  <si>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</si>
  <si>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</si>
  <si>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</si>
  <si>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</si>
  <si>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</si>
  <si>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</si>
  <si>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</si>
  <si>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</si>
  <si>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</si>
  <si>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</si>
  <si>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</si>
  <si>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</si>
  <si>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</si>
  <si>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</si>
  <si>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</si>
  <si>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</si>
  <si>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</si>
  <si>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</si>
  <si>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</si>
  <si>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</si>
  <si>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</si>
  <si>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</si>
  <si>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</si>
  <si>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</si>
  <si>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</si>
  <si>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</si>
  <si>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</si>
  <si>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</si>
  <si>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</si>
  <si>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</si>
  <si>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</si>
  <si>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</si>
  <si>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</si>
  <si>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</si>
  <si>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</si>
  <si>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</si>
  <si>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</si>
  <si>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</si>
  <si>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</si>
  <si>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</si>
  <si>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</si>
  <si>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</si>
  <si>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</si>
  <si>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</si>
  <si>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</si>
  <si>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</si>
  <si>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</si>
  <si>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</si>
  <si>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</si>
  <si>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</si>
  <si>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</si>
  <si>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</si>
  <si>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</si>
  <si>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</si>
  <si>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</si>
  <si>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</si>
  <si>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</si>
  <si>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</si>
  <si>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</si>
  <si>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</si>
  <si>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</si>
  <si>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</si>
  <si>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</si>
  <si>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</si>
  <si>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</si>
  <si>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</si>
  <si>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南木曽町農業集落排水事業会計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</si>
  <si>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</si>
  <si>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</si>
  <si>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</si>
  <si>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南木曽町浄化槽市町村整備推進事業会計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</si>
  <si>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</si>
  <si>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南木曽町特定環境保全公共下水道事業会計</t>
    <phoneticPr fontId="5"/>
  </si>
  <si>
    <t>(Ｆ)</t>
    <phoneticPr fontId="5"/>
  </si>
  <si>
    <t>南木曽町簡易水道事業会計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</si>
  <si>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</si>
  <si>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</si>
  <si>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</si>
  <si>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</si>
  <si>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</si>
  <si>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</si>
  <si>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</si>
  <si>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</si>
  <si>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</si>
  <si>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</si>
  <si>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</si>
  <si>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</si>
  <si>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</si>
  <si>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</si>
  <si>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</si>
  <si>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</si>
  <si>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</si>
  <si>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</si>
  <si>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</si>
  <si>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</si>
  <si>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</si>
  <si>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</si>
  <si>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</si>
  <si>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</si>
  <si>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</si>
  <si>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</si>
  <si>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</si>
  <si>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</si>
  <si>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</si>
  <si>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</si>
  <si>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</si>
  <si>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</si>
  <si>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</si>
  <si>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</si>
  <si>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</si>
  <si>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</si>
  <si>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</si>
  <si>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</si>
  <si>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</si>
  <si>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</si>
  <si>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</si>
  <si>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</si>
  <si>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</si>
  <si>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</si>
  <si>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</si>
  <si>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</si>
  <si>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</si>
  <si>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</si>
  <si>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</si>
  <si>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</si>
  <si>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</si>
  <si>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</si>
  <si>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</si>
  <si>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</si>
  <si>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</si>
  <si>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</si>
  <si>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</si>
  <si>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</si>
  <si>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</si>
  <si>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</si>
  <si>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</si>
  <si>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</si>
  <si>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</si>
  <si>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</si>
  <si>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</si>
  <si>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</si>
  <si>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</si>
  <si>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</si>
  <si>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</si>
  <si>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</si>
  <si>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</si>
  <si>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</si>
  <si>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</si>
  <si>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</si>
  <si>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</si>
  <si>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</si>
  <si>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</si>
  <si>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</si>
  <si>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</si>
  <si>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</si>
  <si>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</si>
  <si>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</si>
  <si>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</si>
  <si>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</si>
  <si>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</si>
  <si>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</si>
  <si>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</si>
  <si>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2.66</t>
  </si>
  <si>
    <t>▲ 0.90</t>
  </si>
  <si>
    <t>南木曽町簡易水道事業会計</t>
  </si>
  <si>
    <t>一般会計</t>
  </si>
  <si>
    <t>南木曽町浄化槽市町村整備推進事業会計</t>
  </si>
  <si>
    <t>南木曽町農業集落排水事業会計</t>
  </si>
  <si>
    <t>南木曽町国民健康保険特別会計</t>
  </si>
  <si>
    <t>南木曽町特定環境保全公共下水道事業会計</t>
  </si>
  <si>
    <t>南木曽町後期高齢者医療特別会計</t>
  </si>
  <si>
    <t>南木曽町宅地造成事業特別会計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</si>
  <si>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</si>
  <si>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</si>
  <si>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</si>
  <si>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</si>
  <si>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</si>
  <si>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</si>
  <si>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</si>
  <si>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</si>
  <si>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公共施設総合管理基金</t>
    <rPh sb="0" eb="2">
      <t>コウキョウ</t>
    </rPh>
    <rPh sb="2" eb="4">
      <t>シセツ</t>
    </rPh>
    <rPh sb="4" eb="6">
      <t>ソウゴウ</t>
    </rPh>
    <rPh sb="6" eb="8">
      <t>カンリ</t>
    </rPh>
    <rPh sb="8" eb="10">
      <t>キキン</t>
    </rPh>
    <phoneticPr fontId="2"/>
  </si>
  <si>
    <t>子育て基金</t>
    <rPh sb="0" eb="2">
      <t>コソダ</t>
    </rPh>
    <rPh sb="3" eb="5">
      <t>キキン</t>
    </rPh>
    <phoneticPr fontId="21"/>
  </si>
  <si>
    <t>教育環境整備基金</t>
    <rPh sb="0" eb="2">
      <t>キョウイク</t>
    </rPh>
    <rPh sb="2" eb="4">
      <t>カンキョウ</t>
    </rPh>
    <rPh sb="4" eb="6">
      <t>セイビ</t>
    </rPh>
    <rPh sb="6" eb="8">
      <t>キキン</t>
    </rPh>
    <phoneticPr fontId="2"/>
  </si>
  <si>
    <t>ふるさと振興基金</t>
    <rPh sb="4" eb="6">
      <t>シンコウ</t>
    </rPh>
    <rPh sb="6" eb="8">
      <t>キキン</t>
    </rPh>
    <phoneticPr fontId="2"/>
  </si>
  <si>
    <t>ユー・アイ住宅基金</t>
    <rPh sb="5" eb="7">
      <t>ジュウタク</t>
    </rPh>
    <rPh sb="7" eb="9">
      <t>キキン</t>
    </rPh>
    <phoneticPr fontId="2"/>
  </si>
  <si>
    <t>木曽広域連合</t>
    <rPh sb="0" eb="2">
      <t>キソ</t>
    </rPh>
    <rPh sb="2" eb="4">
      <t>コウイキ</t>
    </rPh>
    <rPh sb="4" eb="6">
      <t>レンゴウ</t>
    </rPh>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</si>
  <si>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</si>
  <si>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</si>
  <si>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（下水道事業会計）</t>
    <rPh sb="1" eb="4">
      <t>ゲスイドウ</t>
    </rPh>
    <rPh sb="4" eb="6">
      <t>ジギョウ</t>
    </rPh>
    <rPh sb="6" eb="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</si>
  <si>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</si>
  <si>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長野県後期高齢者医療者医療広域連合</t>
    <rPh sb="0" eb="3">
      <t>ナガノケン</t>
    </rPh>
    <rPh sb="3" eb="5">
      <t>コウキ</t>
    </rPh>
    <rPh sb="5" eb="8">
      <t>コウレイシャ</t>
    </rPh>
    <rPh sb="8" eb="10">
      <t>イリョウ</t>
    </rPh>
    <rPh sb="10" eb="11">
      <t>シャ</t>
    </rPh>
    <rPh sb="11" eb="13">
      <t>イリョウ</t>
    </rPh>
    <rPh sb="13" eb="15">
      <t>コウイキ</t>
    </rPh>
    <rPh sb="15" eb="17">
      <t>レンゴウ</t>
    </rPh>
    <phoneticPr fontId="2"/>
  </si>
  <si>
    <t>（後期高齢者医療特別会計）</t>
    <rPh sb="1" eb="3">
      <t>コウキ</t>
    </rPh>
    <rPh sb="3" eb="6">
      <t>コウレイシャ</t>
    </rPh>
    <rPh sb="6" eb="8">
      <t>イリョウ</t>
    </rPh>
    <rPh sb="8" eb="10">
      <t>トクベツ</t>
    </rPh>
    <rPh sb="10" eb="12">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</si>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</sst>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88D3-47F2-AACB-682A2AC71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167612</c:v>
                </c:pt>
                <c:pt idx="1">
                  <c:v>208806</c:v>
                </c:pt>
                <c:pt idx="2">
                  <c:v>156753</c:v>
                </c:pt>
                <c:pt idx="3">
                  <c:v>178572</c:v>
                </c:pt>
                <c:pt idx="4">
                  <c:v>143988</c:v>
                </c:pt>
              </c:numCache>
            </c:numRef>
          </c:val>
          <c:smooth val="0"/>
          <c:extLst>
            <c:ext xmlns:c16="http://schemas.microsoft.com/office/drawing/2014/chart" uri="{C3380CC4-5D6E-409C-BE32-E72D297353CC}">
              <c16:uniqueId val="{00000001-88D3-47F2-AACB-682A2AC71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4.1500000000000004</c:v>
                </c:pt>
                <c:pt idx="1">
                  <c:v>3.23</c:v>
                </c:pt>
                <c:pt idx="2">
                  <c:v>5.15</c:v>
                </c:pt>
                <c:pt idx="3">
                  <c:v>5.66</c:v>
                </c:pt>
                <c:pt idx="4">
                  <c:v>5.08</c:v>
                </c:pt>
              </c:numCache>
            </c:numRef>
          </c:val>
          <c:extLst>
            <c:ext xmlns:c16="http://schemas.microsoft.com/office/drawing/2014/chart" uri="{C3380CC4-5D6E-409C-BE32-E72D297353CC}">
              <c16:uniqueId val="{00000000-AED9-43EF-A6D9-4F4A847E69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32.08</c:v>
                </c:pt>
                <c:pt idx="1">
                  <c:v>34.200000000000003</c:v>
                </c:pt>
                <c:pt idx="2">
                  <c:v>32.5</c:v>
                </c:pt>
                <c:pt idx="3">
                  <c:v>32.270000000000003</c:v>
                </c:pt>
                <c:pt idx="4">
                  <c:v>36.15</c:v>
                </c:pt>
              </c:numCache>
            </c:numRef>
          </c:val>
          <c:extLst>
            <c:ext xmlns:c16="http://schemas.microsoft.com/office/drawing/2014/chart" uri="{C3380CC4-5D6E-409C-BE32-E72D297353CC}">
              <c16:uniqueId val="{00000001-AED9-43EF-A6D9-4F4A847E69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-2.66</c:v>
                </c:pt>
                <c:pt idx="1">
                  <c:v>-0.9</c:v>
                </c:pt>
                <c:pt idx="2">
                  <c:v>0.48</c:v>
                </c:pt>
                <c:pt idx="3">
                  <c:v>1.03</c:v>
                </c:pt>
                <c:pt idx="4">
                  <c:v>0.4</c:v>
                </c:pt>
              </c:numCache>
            </c:numRef>
          </c:val>
          <c:smooth val="0"/>
          <c:extLst>
            <c:ext xmlns:c16="http://schemas.microsoft.com/office/drawing/2014/chart" uri="{C3380CC4-5D6E-409C-BE32-E72D297353CC}">
              <c16:uniqueId val="{00000002-AED9-43EF-A6D9-4F4A847E69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c:v>
                </c:pt>
                <c:pt idx="2">
                  <c:v>#N/A</c:v>
                </c:pt>
                <c:pt idx="3">
                  <c:v>0.55000000000000004</c:v>
                </c:pt>
                <c:pt idx="4">
                  <c:v>#N/A</c:v>
                </c:pt>
                <c:pt idx="5">
                  <c:v>0.64</c:v>
                </c:pt>
                <c:pt idx="6">
                  <c:v>#N/A</c:v>
                </c:pt>
                <c:pt idx="7">
                  <c:v>0</c:v>
                </c:pt>
                <c:pt idx="8">
                  <c:v>0</c:v>
                </c:pt>
                <c:pt idx="9">
                  <c:v>0</c:v>
                </c:pt>
              </c:numCache>
            </c:numRef>
          </c:val>
          <c:extLst>
            <c:ext xmlns:c16="http://schemas.microsoft.com/office/drawing/2014/chart" uri="{C3380CC4-5D6E-409C-BE32-E72D297353CC}">
              <c16:uniqueId val="{00000000-01F5-4FA0-98DB-ECDDA444C3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F5-4FA0-98DB-ECDDA444C365}"/>
            </c:ext>
          </c:extLst>
        </c:ser>
        <c:ser>
          <c:idx val="2"/>
          <c:order val="2"/>
          <c:tx>
            <c:strRef>
              <c:f>データシート!$A$29</c:f>
              <c:strCache>
                <c:ptCount val="1"/>
                <c:pt idx="0">
                  <c:v>南木曽町宅地造成事業特別会計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F5-4FA0-98DB-ECDDA444C365}"/>
            </c:ext>
          </c:extLst>
        </c:ser>
        <c:ser>
          <c:idx val="3"/>
          <c:order val="3"/>
          <c:tx>
            <c:strRef>
              <c:f>データシート!$A$30</c:f>
              <c:strCache>
                <c:ptCount val="1"/>
                <c:pt idx="0">
                  <c:v>南木曽町後期高齢者医療特別会計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0.09</c:v>
                </c:pt>
                <c:pt idx="8">
                  <c:v>#N/A</c:v>
                </c:pt>
                <c:pt idx="9">
                  <c:v>0.06</c:v>
                </c:pt>
              </c:numCache>
            </c:numRef>
          </c:val>
          <c:extLst>
            <c:ext xmlns:c16="http://schemas.microsoft.com/office/drawing/2014/chart" uri="{C3380CC4-5D6E-409C-BE32-E72D297353CC}">
              <c16:uniqueId val="{00000003-01F5-4FA0-98DB-ECDDA444C365}"/>
            </c:ext>
          </c:extLst>
        </c:ser>
        <c:ser>
          <c:idx val="4"/>
          <c:order val="4"/>
          <c:tx>
            <c:strRef>
              <c:f>データシート!$A$31</c:f>
              <c:strCache>
                <c:ptCount val="1"/>
                <c:pt idx="0">
                  <c:v>南木曽町特定環境保全公共下水道事業会計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0.13</c:v>
                </c:pt>
              </c:numCache>
            </c:numRef>
          </c:val>
          <c:extLst>
            <c:ext xmlns:c16="http://schemas.microsoft.com/office/drawing/2014/chart" uri="{C3380CC4-5D6E-409C-BE32-E72D297353CC}">
              <c16:uniqueId val="{00000004-01F5-4FA0-98DB-ECDDA444C365}"/>
            </c:ext>
          </c:extLst>
        </c:ser>
        <c:ser>
          <c:idx val="5"/>
          <c:order val="5"/>
          <c:tx>
            <c:strRef>
              <c:f>データシート!$A$32</c:f>
              <c:strCache>
                <c:ptCount val="1"/>
                <c:pt idx="0">
                  <c:v>南木曽町国民健康保険特別会計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0.85</c:v>
                </c:pt>
                <c:pt idx="2">
                  <c:v>#N/A</c:v>
                </c:pt>
                <c:pt idx="3">
                  <c:v>0.52</c:v>
                </c:pt>
                <c:pt idx="4">
                  <c:v>#N/A</c:v>
                </c:pt>
                <c:pt idx="5">
                  <c:v>0.47</c:v>
                </c:pt>
                <c:pt idx="6">
                  <c:v>#N/A</c:v>
                </c:pt>
                <c:pt idx="7">
                  <c:v>0.25</c:v>
                </c:pt>
                <c:pt idx="8">
                  <c:v>#N/A</c:v>
                </c:pt>
                <c:pt idx="9">
                  <c:v>0.18</c:v>
                </c:pt>
              </c:numCache>
            </c:numRef>
          </c:val>
          <c:extLst>
            <c:ext xmlns:c16="http://schemas.microsoft.com/office/drawing/2014/chart" uri="{C3380CC4-5D6E-409C-BE32-E72D297353CC}">
              <c16:uniqueId val="{00000005-01F5-4FA0-98DB-ECDDA444C365}"/>
            </c:ext>
          </c:extLst>
        </c:ser>
        <c:ser>
          <c:idx val="6"/>
          <c:order val="6"/>
          <c:tx>
            <c:strRef>
              <c:f>データシート!$A$33</c:f>
              <c:strCache>
                <c:ptCount val="1"/>
                <c:pt idx="0">
                  <c:v>南木曽町農業集落排水事業会計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0.13</c:v>
                </c:pt>
                <c:pt idx="8">
                  <c:v>#N/A</c:v>
                </c:pt>
                <c:pt idx="9">
                  <c:v>0.19</c:v>
                </c:pt>
              </c:numCache>
            </c:numRef>
          </c:val>
          <c:extLst>
            <c:ext xmlns:c16="http://schemas.microsoft.com/office/drawing/2014/chart" uri="{C3380CC4-5D6E-409C-BE32-E72D297353CC}">
              <c16:uniqueId val="{00000006-01F5-4FA0-98DB-ECDDA444C365}"/>
            </c:ext>
          </c:extLst>
        </c:ser>
        <c:ser>
          <c:idx val="7"/>
          <c:order val="7"/>
          <c:tx>
            <c:strRef>
              <c:f>データシート!$A$34</c:f>
              <c:strCache>
                <c:ptCount val="1"/>
                <c:pt idx="0">
                  <c:v>南木曽町浄化槽市町村整備推進事業会計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c:v>
                </c:pt>
                <c:pt idx="8">
                  <c:v>#N/A</c:v>
                </c:pt>
                <c:pt idx="9">
                  <c:v>0.69</c:v>
                </c:pt>
              </c:numCache>
            </c:numRef>
          </c:val>
          <c:extLst>
            <c:ext xmlns:c16="http://schemas.microsoft.com/office/drawing/2014/chart" uri="{C3380CC4-5D6E-409C-BE32-E72D297353CC}">
              <c16:uniqueId val="{00000007-01F5-4FA0-98DB-ECDDA444C3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4.1399999999999997</c:v>
                </c:pt>
                <c:pt idx="2">
                  <c:v>#N/A</c:v>
                </c:pt>
                <c:pt idx="3">
                  <c:v>3.23</c:v>
                </c:pt>
                <c:pt idx="4">
                  <c:v>#N/A</c:v>
                </c:pt>
                <c:pt idx="5">
                  <c:v>5.14</c:v>
                </c:pt>
                <c:pt idx="6">
                  <c:v>#N/A</c:v>
                </c:pt>
                <c:pt idx="7">
                  <c:v>5.66</c:v>
                </c:pt>
                <c:pt idx="8">
                  <c:v>#N/A</c:v>
                </c:pt>
                <c:pt idx="9">
                  <c:v>5.07</c:v>
                </c:pt>
              </c:numCache>
            </c:numRef>
          </c:val>
          <c:extLst>
            <c:ext xmlns:c16="http://schemas.microsoft.com/office/drawing/2014/chart" uri="{C3380CC4-5D6E-409C-BE32-E72D297353CC}">
              <c16:uniqueId val="{00000008-01F5-4FA0-98DB-ECDDA444C365}"/>
            </c:ext>
          </c:extLst>
        </c:ser>
        <c:ser>
          <c:idx val="9"/>
          <c:order val="9"/>
          <c:tx>
            <c:strRef>
              <c:f>データシート!$A$36</c:f>
              <c:strCache>
                <c:ptCount val="1"/>
                <c:pt idx="0">
                  <c:v>南木曽町簡易水道事業会計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0.36</c:v>
                </c:pt>
                <c:pt idx="8">
                  <c:v>#N/A</c:v>
                </c:pt>
                <c:pt idx="9">
                  <c:v>5.27</c:v>
                </c:pt>
              </c:numCache>
            </c:numRef>
          </c:val>
          <c:extLst>
            <c:ext xmlns:c16="http://schemas.microsoft.com/office/drawing/2014/chart" uri="{C3380CC4-5D6E-409C-BE32-E72D297353CC}">
              <c16:uniqueId val="{00000009-01F5-4FA0-98DB-ECDDA444C3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446</c:v>
                </c:pt>
                <c:pt idx="5">
                  <c:v>420</c:v>
                </c:pt>
                <c:pt idx="8">
                  <c:v>411</c:v>
                </c:pt>
                <c:pt idx="11">
                  <c:v>420</c:v>
                </c:pt>
                <c:pt idx="14">
                  <c:v>418</c:v>
                </c:pt>
              </c:numCache>
            </c:numRef>
          </c:val>
          <c:extLst>
            <c:ext xmlns:c16="http://schemas.microsoft.com/office/drawing/2014/chart" uri="{C3380CC4-5D6E-409C-BE32-E72D297353CC}">
              <c16:uniqueId val="{00000000-81F9-47F4-A836-AE0DF9A34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F9-47F4-A836-AE0DF9A34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81F9-47F4-A836-AE0DF9A34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16</c:v>
                </c:pt>
                <c:pt idx="12">
                  <c:v>14</c:v>
                </c:pt>
              </c:numCache>
            </c:numRef>
          </c:val>
          <c:extLst>
            <c:ext xmlns:c16="http://schemas.microsoft.com/office/drawing/2014/chart" uri="{C3380CC4-5D6E-409C-BE32-E72D297353CC}">
              <c16:uniqueId val="{00000003-81F9-47F4-A836-AE0DF9A34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c:v>
                </c:pt>
                <c:pt idx="3">
                  <c:v>97</c:v>
                </c:pt>
                <c:pt idx="6">
                  <c:v>126</c:v>
                </c:pt>
                <c:pt idx="9">
                  <c:v>113</c:v>
                </c:pt>
                <c:pt idx="12">
                  <c:v>131</c:v>
                </c:pt>
              </c:numCache>
            </c:numRef>
          </c:val>
          <c:extLst>
            <c:ext xmlns:c16="http://schemas.microsoft.com/office/drawing/2014/chart" uri="{C3380CC4-5D6E-409C-BE32-E72D297353CC}">
              <c16:uniqueId val="{00000004-81F9-47F4-A836-AE0DF9A34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F9-47F4-A836-AE0DF9A34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F9-47F4-A836-AE0DF9A34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410</c:v>
                </c:pt>
                <c:pt idx="3">
                  <c:v>418</c:v>
                </c:pt>
                <c:pt idx="6">
                  <c:v>423</c:v>
                </c:pt>
                <c:pt idx="9">
                  <c:v>464</c:v>
                </c:pt>
                <c:pt idx="12">
                  <c:v>454</c:v>
                </c:pt>
              </c:numCache>
            </c:numRef>
          </c:val>
          <c:extLst>
            <c:ext xmlns:c16="http://schemas.microsoft.com/office/drawing/2014/chart" uri="{C3380CC4-5D6E-409C-BE32-E72D297353CC}">
              <c16:uniqueId val="{00000007-81F9-47F4-A836-AE0DF9A344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111</c:v>
                </c:pt>
                <c:pt idx="2">
                  <c:v>#N/A</c:v>
                </c:pt>
                <c:pt idx="3">
                  <c:v>#N/A</c:v>
                </c:pt>
                <c:pt idx="4">
                  <c:v>111</c:v>
                </c:pt>
                <c:pt idx="5">
                  <c:v>#N/A</c:v>
                </c:pt>
                <c:pt idx="6">
                  <c:v>#N/A</c:v>
                </c:pt>
                <c:pt idx="7">
                  <c:v>154</c:v>
                </c:pt>
                <c:pt idx="8">
                  <c:v>#N/A</c:v>
                </c:pt>
                <c:pt idx="9">
                  <c:v>#N/A</c:v>
                </c:pt>
                <c:pt idx="10">
                  <c:v>173</c:v>
                </c:pt>
                <c:pt idx="11">
                  <c:v>#N/A</c:v>
                </c:pt>
                <c:pt idx="12">
                  <c:v>#N/A</c:v>
                </c:pt>
                <c:pt idx="13">
                  <c:v>181</c:v>
                </c:pt>
                <c:pt idx="14">
                  <c:v>#N/A</c:v>
                </c:pt>
              </c:numCache>
            </c:numRef>
          </c:val>
          <c:smooth val="0"/>
          <c:extLst>
            <c:ext xmlns:c16="http://schemas.microsoft.com/office/drawing/2014/chart" uri="{C3380CC4-5D6E-409C-BE32-E72D297353CC}">
              <c16:uniqueId val="{00000008-81F9-47F4-A836-AE0DF9A344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4171</c:v>
                </c:pt>
                <c:pt idx="5">
                  <c:v>4032</c:v>
                </c:pt>
                <c:pt idx="8">
                  <c:v>3751</c:v>
                </c:pt>
                <c:pt idx="11">
                  <c:v>3522</c:v>
                </c:pt>
                <c:pt idx="14">
                  <c:v>3285</c:v>
                </c:pt>
              </c:numCache>
            </c:numRef>
          </c:val>
          <c:extLst>
            <c:ext xmlns:c16="http://schemas.microsoft.com/office/drawing/2014/chart" uri="{C3380CC4-5D6E-409C-BE32-E72D297353CC}">
              <c16:uniqueId val="{00000000-C42E-4F84-8E14-9CE12ADE0F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60</c:v>
                </c:pt>
                <c:pt idx="5">
                  <c:v>56</c:v>
                </c:pt>
                <c:pt idx="8">
                  <c:v>50</c:v>
                </c:pt>
                <c:pt idx="11">
                  <c:v>43</c:v>
                </c:pt>
                <c:pt idx="14">
                  <c:v>37</c:v>
                </c:pt>
              </c:numCache>
            </c:numRef>
          </c:val>
          <c:extLst>
            <c:ext xmlns:c16="http://schemas.microsoft.com/office/drawing/2014/chart" uri="{C3380CC4-5D6E-409C-BE32-E72D297353CC}">
              <c16:uniqueId val="{00000001-C42E-4F84-8E14-9CE12ADE0F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1793</c:v>
                </c:pt>
                <c:pt idx="5">
                  <c:v>1878</c:v>
                </c:pt>
                <c:pt idx="8">
                  <c:v>1907</c:v>
                </c:pt>
                <c:pt idx="11">
                  <c:v>2152</c:v>
                </c:pt>
                <c:pt idx="14">
                  <c:v>2272</c:v>
                </c:pt>
              </c:numCache>
            </c:numRef>
          </c:val>
          <c:extLst>
            <c:ext xmlns:c16="http://schemas.microsoft.com/office/drawing/2014/chart" uri="{C3380CC4-5D6E-409C-BE32-E72D297353CC}">
              <c16:uniqueId val="{00000002-C42E-4F84-8E14-9CE12ADE0F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2E-4F84-8E14-9CE12ADE0F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2E-4F84-8E14-9CE12ADE0F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2E-4F84-8E14-9CE12ADE0F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832</c:v>
                </c:pt>
                <c:pt idx="3">
                  <c:v>847</c:v>
                </c:pt>
                <c:pt idx="6">
                  <c:v>645</c:v>
                </c:pt>
                <c:pt idx="9">
                  <c:v>832</c:v>
                </c:pt>
                <c:pt idx="12">
                  <c:v>820</c:v>
                </c:pt>
              </c:numCache>
            </c:numRef>
          </c:val>
          <c:extLst>
            <c:ext xmlns:c16="http://schemas.microsoft.com/office/drawing/2014/chart" uri="{C3380CC4-5D6E-409C-BE32-E72D297353CC}">
              <c16:uniqueId val="{00000006-C42E-4F84-8E14-9CE12ADE0F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c:v>
                </c:pt>
                <c:pt idx="3">
                  <c:v>81</c:v>
                </c:pt>
                <c:pt idx="6">
                  <c:v>66</c:v>
                </c:pt>
                <c:pt idx="9">
                  <c:v>65</c:v>
                </c:pt>
                <c:pt idx="12">
                  <c:v>78</c:v>
                </c:pt>
              </c:numCache>
            </c:numRef>
          </c:val>
          <c:extLst>
            <c:ext xmlns:c16="http://schemas.microsoft.com/office/drawing/2014/chart" uri="{C3380CC4-5D6E-409C-BE32-E72D297353CC}">
              <c16:uniqueId val="{00000007-C42E-4F84-8E14-9CE12ADE0F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1701</c:v>
                </c:pt>
                <c:pt idx="3">
                  <c:v>1473</c:v>
                </c:pt>
                <c:pt idx="6">
                  <c:v>1382</c:v>
                </c:pt>
                <c:pt idx="9">
                  <c:v>1202</c:v>
                </c:pt>
                <c:pt idx="12">
                  <c:v>1053</c:v>
                </c:pt>
              </c:numCache>
            </c:numRef>
          </c:val>
          <c:extLst>
            <c:ext xmlns:c16="http://schemas.microsoft.com/office/drawing/2014/chart" uri="{C3380CC4-5D6E-409C-BE32-E72D297353CC}">
              <c16:uniqueId val="{00000008-C42E-4F84-8E14-9CE12ADE0F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2E-4F84-8E14-9CE12ADE0F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3757</c:v>
                </c:pt>
                <c:pt idx="3">
                  <c:v>3858</c:v>
                </c:pt>
                <c:pt idx="6">
                  <c:v>4174</c:v>
                </c:pt>
                <c:pt idx="9">
                  <c:v>4030</c:v>
                </c:pt>
                <c:pt idx="12">
                  <c:v>3861</c:v>
                </c:pt>
              </c:numCache>
            </c:numRef>
          </c:val>
          <c:extLst>
            <c:ext xmlns:c16="http://schemas.microsoft.com/office/drawing/2014/chart" uri="{C3380CC4-5D6E-409C-BE32-E72D297353CC}">
              <c16:uniqueId val="{0000000A-C42E-4F84-8E14-9CE12ADE0F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362</c:v>
                </c:pt>
                <c:pt idx="2">
                  <c:v>#N/A</c:v>
                </c:pt>
                <c:pt idx="3">
                  <c:v>#N/A</c:v>
                </c:pt>
                <c:pt idx="4">
                  <c:v>293</c:v>
                </c:pt>
                <c:pt idx="5">
                  <c:v>#N/A</c:v>
                </c:pt>
                <c:pt idx="6">
                  <c:v>#N/A</c:v>
                </c:pt>
                <c:pt idx="7">
                  <c:v>558</c:v>
                </c:pt>
                <c:pt idx="8">
                  <c:v>#N/A</c:v>
                </c:pt>
                <c:pt idx="9">
                  <c:v>#N/A</c:v>
                </c:pt>
                <c:pt idx="10">
                  <c:v>411</c:v>
                </c:pt>
                <c:pt idx="11">
                  <c:v>#N/A</c:v>
                </c:pt>
                <c:pt idx="12">
                  <c:v>#N/A</c:v>
                </c:pt>
                <c:pt idx="13">
                  <c:v>217</c:v>
                </c:pt>
                <c:pt idx="14">
                  <c:v>#N/A</c:v>
                </c:pt>
              </c:numCache>
            </c:numRef>
          </c:val>
          <c:smooth val="0"/>
          <c:extLst>
            <c:ext xmlns:c16="http://schemas.microsoft.com/office/drawing/2014/chart" uri="{C3380CC4-5D6E-409C-BE32-E72D297353CC}">
              <c16:uniqueId val="{0000000B-C42E-4F84-8E14-9CE12ADE0F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812</c:v>
                </c:pt>
                <c:pt idx="1">
                  <c:v>882</c:v>
                </c:pt>
                <c:pt idx="2">
                  <c:v>960</c:v>
                </c:pt>
              </c:numCache>
            </c:numRef>
          </c:val>
          <c:extLst>
            <c:ext xmlns:c16="http://schemas.microsoft.com/office/drawing/2014/chart" uri="{C3380CC4-5D6E-409C-BE32-E72D297353CC}">
              <c16:uniqueId val="{00000000-20EA-4459-9C72-87513AE0B5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283</c:v>
                </c:pt>
                <c:pt idx="1">
                  <c:v>383</c:v>
                </c:pt>
                <c:pt idx="2">
                  <c:v>350</c:v>
                </c:pt>
              </c:numCache>
            </c:numRef>
          </c:val>
          <c:extLst>
            <c:ext xmlns:c16="http://schemas.microsoft.com/office/drawing/2014/chart" uri="{C3380CC4-5D6E-409C-BE32-E72D297353CC}">
              <c16:uniqueId val="{00000001-20EA-4459-9C72-87513AE0B5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624</c:v>
                </c:pt>
                <c:pt idx="1">
                  <c:v>699</c:v>
                </c:pt>
                <c:pt idx="2">
                  <c:v>776</c:v>
                </c:pt>
              </c:numCache>
            </c:numRef>
          </c:val>
          <c:extLst>
            <c:ext xmlns:c16="http://schemas.microsoft.com/office/drawing/2014/chart" uri="{C3380CC4-5D6E-409C-BE32-E72D297353CC}">
              <c16:uniqueId val="{00000002-20EA-4459-9C72-87513AE0B5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を抑制したことにより減少傾向であったが、令和元年度以降増加</a:t>
          </a:r>
          <a:r>
            <a:rPr lang="ja-JP" altLang="en-US" sz="1100" baseline="0">
              <a:solidFill>
                <a:schemeClr val="dk1"/>
              </a:solidFill>
              <a:effectLst/>
              <a:latin typeface="+mn-lt"/>
              <a:ea typeface="+mn-ea"/>
              <a:cs typeface="+mn-cs"/>
            </a:rPr>
            <a:t>傾向となって</a:t>
          </a:r>
          <a:r>
            <a:rPr lang="ja-JP" altLang="ja-JP" sz="1100" baseline="0">
              <a:solidFill>
                <a:schemeClr val="dk1"/>
              </a:solidFill>
              <a:effectLst/>
              <a:latin typeface="+mn-lt"/>
              <a:ea typeface="+mn-ea"/>
              <a:cs typeface="+mn-cs"/>
            </a:rPr>
            <a:t>いる。</a:t>
          </a:r>
          <a:r>
            <a:rPr lang="ja-JP" altLang="en-US" sz="1100" baseline="0">
              <a:solidFill>
                <a:schemeClr val="dk1"/>
              </a:solidFill>
              <a:effectLst/>
              <a:latin typeface="+mn-lt"/>
              <a:ea typeface="+mn-ea"/>
              <a:cs typeface="+mn-cs"/>
            </a:rPr>
            <a:t>大型</a:t>
          </a:r>
          <a:r>
            <a:rPr lang="ja-JP" altLang="ja-JP" sz="1100" baseline="0">
              <a:solidFill>
                <a:schemeClr val="dk1"/>
              </a:solidFill>
              <a:effectLst/>
              <a:latin typeface="+mn-lt"/>
              <a:ea typeface="+mn-ea"/>
              <a:cs typeface="+mn-cs"/>
            </a:rPr>
            <a:t>事業</a:t>
          </a:r>
          <a:r>
            <a:rPr lang="ja-JP" altLang="en-US" sz="1100" baseline="0">
              <a:solidFill>
                <a:schemeClr val="dk1"/>
              </a:solidFill>
              <a:effectLst/>
              <a:latin typeface="+mn-lt"/>
              <a:ea typeface="+mn-ea"/>
              <a:cs typeface="+mn-cs"/>
            </a:rPr>
            <a:t>の据え</a:t>
          </a:r>
          <a:r>
            <a:rPr lang="ja-JP" altLang="ja-JP" sz="1100" baseline="0">
              <a:solidFill>
                <a:schemeClr val="dk1"/>
              </a:solidFill>
              <a:effectLst/>
              <a:latin typeface="+mn-lt"/>
              <a:ea typeface="+mn-ea"/>
              <a:cs typeface="+mn-cs"/>
            </a:rPr>
            <a:t>置き期間が終了し、元金償還が始まったことによるもので、事業増加の傾向が確認できるものとなっている。</a:t>
          </a:r>
          <a:endParaRPr lang="ja-JP" altLang="ja-JP" sz="1400">
            <a:effectLst/>
          </a:endParaRPr>
        </a:p>
        <a:p>
          <a:r>
            <a:rPr lang="ja-JP" altLang="ja-JP" sz="1100" baseline="0">
              <a:solidFill>
                <a:schemeClr val="dk1"/>
              </a:solidFill>
              <a:effectLst/>
              <a:latin typeface="+mn-lt"/>
              <a:ea typeface="+mn-ea"/>
              <a:cs typeface="+mn-cs"/>
            </a:rPr>
            <a:t>公営企業債の元利償還金に対する繰入金は平成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年度までの繰上償還により</a:t>
          </a:r>
          <a:r>
            <a:rPr lang="ja-JP" altLang="en-US" sz="1100" baseline="0">
              <a:solidFill>
                <a:schemeClr val="dk1"/>
              </a:solidFill>
              <a:effectLst/>
              <a:latin typeface="+mn-lt"/>
              <a:ea typeface="+mn-ea"/>
              <a:cs typeface="+mn-cs"/>
            </a:rPr>
            <a:t>抑制されていたものの、据え置き期間が終了したこと等から増加</a:t>
          </a:r>
          <a:r>
            <a:rPr lang="ja-JP" altLang="ja-JP" sz="1100" baseline="0">
              <a:solidFill>
                <a:schemeClr val="dk1"/>
              </a:solidFill>
              <a:effectLst/>
              <a:latin typeface="+mn-lt"/>
              <a:ea typeface="+mn-ea"/>
              <a:cs typeface="+mn-cs"/>
            </a:rPr>
            <a:t>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算入公債費等は、定期償還により減少傾向であったが増加に転じている。できる限り交付税措置のある起債により借入を行い、減少幅を少なく抑えるようにしている。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計画に沿った事業の実施で借入を抑制したことにより減少傾向であったが、平成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年度からの事業規模の拡大により増加となった。</a:t>
          </a:r>
          <a:endParaRPr lang="ja-JP" altLang="ja-JP" sz="1400">
            <a:effectLst/>
          </a:endParaRPr>
        </a:p>
        <a:p>
          <a:r>
            <a:rPr lang="ja-JP" altLang="ja-JP" sz="1100" baseline="0">
              <a:solidFill>
                <a:schemeClr val="dk1"/>
              </a:solidFill>
              <a:effectLst/>
              <a:latin typeface="+mn-lt"/>
              <a:ea typeface="+mn-ea"/>
              <a:cs typeface="+mn-cs"/>
            </a:rPr>
            <a:t>充当可能財源等は、事業実施により減少してきた基金を計画に基づいて目的基金を積み立てを行い充当可能基金は増加しているが、基準財政需要額算定基準額における充当可能財源は基金増加額を上回る減少となっている。</a:t>
          </a:r>
          <a:endParaRPr lang="ja-JP" altLang="ja-JP" sz="1400">
            <a:effectLst/>
          </a:endParaRPr>
        </a:p>
        <a:p>
          <a:r>
            <a:rPr lang="ja-JP" altLang="ja-JP" sz="1100" baseline="0">
              <a:solidFill>
                <a:schemeClr val="dk1"/>
              </a:solidFill>
              <a:effectLst/>
              <a:latin typeface="+mn-lt"/>
              <a:ea typeface="+mn-ea"/>
              <a:cs typeface="+mn-cs"/>
            </a:rPr>
            <a:t>それらにより将来負担比率の分子が増加したままとなっている。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2,086</a:t>
          </a:r>
          <a:r>
            <a:rPr kumimoji="1" lang="ja-JP" altLang="ja-JP" sz="1100">
              <a:solidFill>
                <a:schemeClr val="dk1"/>
              </a:solidFill>
              <a:effectLst/>
              <a:latin typeface="+mn-lt"/>
              <a:ea typeface="+mn-ea"/>
              <a:cs typeface="+mn-cs"/>
            </a:rPr>
            <a:t>百万円となっており、前年度から約</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百万円の増加となっている。</a:t>
          </a:r>
          <a:endParaRPr lang="ja-JP" altLang="ja-JP" sz="1400">
            <a:effectLst/>
          </a:endParaRPr>
        </a:p>
        <a:p>
          <a:r>
            <a:rPr kumimoji="1" lang="ja-JP" altLang="ja-JP" sz="1100">
              <a:solidFill>
                <a:schemeClr val="dk1"/>
              </a:solidFill>
              <a:effectLst/>
              <a:latin typeface="+mn-lt"/>
              <a:ea typeface="+mn-ea"/>
              <a:cs typeface="+mn-cs"/>
            </a:rPr>
            <a:t>・これは、決算積立による財政調整基金</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百万円、公共施設総合管理基金で</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百万円が増加した一方で、公債費財源として減債基金で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百万円による基金の取り崩しによる減少などが主な要因である。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個別施設計画を策定しており、これに基いた計画的な特定目的基金の積み立て、取崩しにより事業の安定化を図り、昨今の自然災害をはじめとする緊急を要する事態への備えとして町の自主財源（町税）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ふるさと振興基金　　</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　寄附目的事業へ利用</a:t>
          </a:r>
          <a:endParaRPr lang="ja-JP" altLang="ja-JP" sz="1400">
            <a:effectLst/>
          </a:endParaRPr>
        </a:p>
        <a:p>
          <a:r>
            <a:rPr lang="ja-JP" altLang="ja-JP" sz="1100">
              <a:solidFill>
                <a:schemeClr val="dk1"/>
              </a:solidFill>
              <a:effectLst/>
              <a:latin typeface="+mn-lt"/>
              <a:ea typeface="+mn-ea"/>
              <a:cs typeface="+mn-cs"/>
            </a:rPr>
            <a:t>森林経営管理基金</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　森林整備計画に基づく森林整備事業へ利用</a:t>
          </a:r>
          <a:endParaRPr lang="ja-JP" altLang="ja-JP" sz="1400">
            <a:effectLst/>
          </a:endParaRPr>
        </a:p>
        <a:p>
          <a:r>
            <a:rPr kumimoji="1" lang="ja-JP" altLang="ja-JP" sz="1100">
              <a:solidFill>
                <a:schemeClr val="dk1"/>
              </a:solidFill>
              <a:effectLst/>
              <a:latin typeface="+mn-lt"/>
              <a:ea typeface="+mn-ea"/>
              <a:cs typeface="+mn-cs"/>
            </a:rPr>
            <a:t>公共施設総合管理基金 </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　公共施設調査費へ利用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町、実施計画に基づいた公共施設総合管理基金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の取り崩しを実施し、令和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年度以降に計画されている公共施設整備に向けて公共施設総合管理基金の積立を行った。また、森林環境譲与税、ふるさと納税について基金へ次年度事業への財源とするため積立を行った。</a:t>
          </a:r>
          <a:endParaRPr lang="ja-JP" altLang="ja-JP" sz="1400">
            <a:effectLst/>
          </a:endParaRPr>
        </a:p>
        <a:p>
          <a:r>
            <a:rPr kumimoji="1" lang="ja-JP" altLang="ja-JP" sz="1100">
              <a:solidFill>
                <a:schemeClr val="dk1"/>
              </a:solidFill>
              <a:effectLst/>
              <a:latin typeface="+mn-lt"/>
              <a:ea typeface="+mn-ea"/>
              <a:cs typeface="+mn-cs"/>
            </a:rPr>
            <a:t>いずれも町の長期計画により計画的な積立を行い事業を実施したことによる増減である。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公共施設個別施設計画の策定により、施設を安全に利用するために計画的に目的に沿った基金積立を行い、事業を確実に進められる基金の利用を行う。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百円となり、決算ん積立により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年末で約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百万円と財政健全化と自然災害をはじめとする緊急を要する事態への備えとして町の自主財源（町税）の２箇年分（約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億円）の財政調整基金を確保するために年間</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百万円以上の積立を確保できるように進めてきているが、財源不足額や、災害、国補正等の対応については、財源調整的な基金の取り崩し等により対応してきた。</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年度においては、取崩しを実施しなかったことから、</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百万円の積立分が増加となったものである。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・昨今の自然災害をはじめとする緊急を要する事態への備えとして、災害復旧期間町の財政規模の２箇年分（約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億円）の財政調整基金を確保するために段階的に積立を行う。（目標額達成は令和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　</a:t>
          </a:r>
          <a:endParaRPr lang="ja-JP" altLang="ja-JP">
            <a:effectLst/>
          </a:endParaRPr>
        </a:p>
        <a:p>
          <a:r>
            <a:rPr kumimoji="1" lang="ja-JP" altLang="ja-JP" sz="1100">
              <a:solidFill>
                <a:schemeClr val="dk1"/>
              </a:solidFill>
              <a:effectLst/>
              <a:latin typeface="+mn-lt"/>
              <a:ea typeface="+mn-ea"/>
              <a:cs typeface="+mn-cs"/>
            </a:rPr>
            <a:t>・広域連合による大型事業の</a:t>
          </a:r>
          <a:r>
            <a:rPr kumimoji="1" lang="ja-JP" altLang="en-US" sz="1100">
              <a:solidFill>
                <a:schemeClr val="dk1"/>
              </a:solidFill>
              <a:effectLst/>
              <a:latin typeface="+mn-lt"/>
              <a:ea typeface="+mn-ea"/>
              <a:cs typeface="+mn-cs"/>
            </a:rPr>
            <a:t>据え置き期間が終了し元金償還が始まったことによる公債費の増等</a:t>
          </a:r>
          <a:r>
            <a:rPr kumimoji="1" lang="ja-JP" altLang="ja-JP" sz="1100">
              <a:solidFill>
                <a:schemeClr val="dk1"/>
              </a:solidFill>
              <a:effectLst/>
              <a:latin typeface="+mn-lt"/>
              <a:ea typeface="+mn-ea"/>
              <a:cs typeface="+mn-cs"/>
            </a:rPr>
            <a:t>が要因である。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・これまで実施してきた広域ごみ焼却施設の更新、今後は</a:t>
          </a:r>
          <a:r>
            <a:rPr kumimoji="1" lang="ja-JP" altLang="en-US" sz="1100">
              <a:solidFill>
                <a:schemeClr val="dk1"/>
              </a:solidFill>
              <a:effectLst/>
              <a:latin typeface="+mn-lt"/>
              <a:ea typeface="+mn-ea"/>
              <a:cs typeface="+mn-cs"/>
            </a:rPr>
            <a:t>木曽寮建設</a:t>
          </a:r>
          <a:r>
            <a:rPr kumimoji="1" lang="ja-JP" altLang="ja-JP" sz="1100">
              <a:solidFill>
                <a:schemeClr val="dk1"/>
              </a:solidFill>
              <a:effectLst/>
              <a:latin typeface="+mn-lt"/>
              <a:ea typeface="+mn-ea"/>
              <a:cs typeface="+mn-cs"/>
            </a:rPr>
            <a:t>等大型事業による償還が始まることから、今後の財政状況を考慮し、公債費が増加することに対応するため、計画的な基金積立を今後も行っていくことが必要である。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
3,843
215.93
4,357,476
4,206,115
134,800
2,655,336
3,860,500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ysClr val="windowText" lastClr="000000"/>
              </a:solidFill>
              <a:effectLst/>
              <a:latin typeface="+mn-lt"/>
              <a:ea typeface="+mn-ea"/>
              <a:cs typeface="+mn-cs"/>
            </a:rPr>
            <a:t>10</a:t>
          </a:r>
          <a:r>
            <a:rPr lang="ja-JP" altLang="ja-JP" sz="1100" baseline="0">
              <a:solidFill>
                <a:sysClr val="windowText" lastClr="000000"/>
              </a:solidFill>
              <a:effectLst/>
              <a:latin typeface="+mn-lt"/>
              <a:ea typeface="+mn-ea"/>
              <a:cs typeface="+mn-cs"/>
            </a:rPr>
            <a:t>次南木曽町総合計画に沿った施策を実行し、「</a:t>
          </a:r>
          <a:r>
            <a:rPr lang="ja-JP" altLang="ja-JP" sz="1100">
              <a:solidFill>
                <a:sysClr val="windowText" lastClr="000000"/>
              </a:solidFill>
              <a:effectLst/>
              <a:latin typeface="+mn-lt"/>
              <a:ea typeface="+mn-ea"/>
              <a:cs typeface="+mn-cs"/>
            </a:rPr>
            <a:t>住んで良かった、暮らしてよかった、住むなら南木曽町」</a:t>
          </a:r>
          <a:r>
            <a:rPr lang="ja-JP" altLang="ja-JP" sz="1100" baseline="0">
              <a:solidFill>
                <a:sysClr val="windowText" lastClr="000000"/>
              </a:solidFill>
              <a:effectLst/>
              <a:latin typeface="+mn-lt"/>
              <a:ea typeface="+mn-ea"/>
              <a:cs typeface="+mn-cs"/>
            </a:rPr>
            <a:t>を展開しつつ行政の効率化に努めることにより、財政の健全化を目指す。</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ysClr val="windowText" lastClr="000000"/>
              </a:solidFill>
              <a:effectLst/>
              <a:latin typeface="+mn-lt"/>
              <a:ea typeface="+mn-ea"/>
              <a:cs typeface="+mn-cs"/>
            </a:rPr>
            <a:t>類似団体を</a:t>
          </a:r>
          <a:r>
            <a:rPr lang="ja-JP" altLang="en-US" sz="1100" baseline="0">
              <a:solidFill>
                <a:sysClr val="windowText" lastClr="000000"/>
              </a:solidFill>
              <a:effectLst/>
              <a:latin typeface="+mn-lt"/>
              <a:ea typeface="+mn-ea"/>
              <a:cs typeface="+mn-cs"/>
            </a:rPr>
            <a:t>上</a:t>
          </a:r>
          <a:r>
            <a:rPr lang="ja-JP" altLang="ja-JP" sz="1100" baseline="0">
              <a:solidFill>
                <a:sysClr val="windowText" lastClr="000000"/>
              </a:solidFill>
              <a:effectLst/>
              <a:latin typeface="+mn-lt"/>
              <a:ea typeface="+mn-ea"/>
              <a:cs typeface="+mn-cs"/>
            </a:rPr>
            <a:t>回る状況となって</a:t>
          </a:r>
          <a:r>
            <a:rPr lang="ja-JP" altLang="en-US" sz="1100" baseline="0">
              <a:solidFill>
                <a:sysClr val="windowText" lastClr="000000"/>
              </a:solidFill>
              <a:effectLst/>
              <a:latin typeface="+mn-lt"/>
              <a:ea typeface="+mn-ea"/>
              <a:cs typeface="+mn-cs"/>
            </a:rPr>
            <a:t>いるが</a:t>
          </a:r>
          <a:r>
            <a:rPr lang="ja-JP" altLang="ja-JP" sz="1100" baseline="0">
              <a:solidFill>
                <a:sysClr val="windowText" lastClr="000000"/>
              </a:solidFill>
              <a:effectLst/>
              <a:latin typeface="+mn-lt"/>
              <a:ea typeface="+mn-ea"/>
              <a:cs typeface="+mn-cs"/>
            </a:rPr>
            <a:t>、今後も公債費や人件費の抑制など</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行政改革の取組みを通じて義務的経費の削減に努め、財政の弾力化を図る。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63</xdr:row>
      <xdr:rowOff>86148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58263"/>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582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27305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7543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43392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001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ysClr val="windowText" lastClr="000000"/>
              </a:solidFill>
              <a:effectLst/>
              <a:latin typeface="+mn-lt"/>
              <a:ea typeface="+mn-ea"/>
              <a:cs typeface="+mn-cs"/>
            </a:rPr>
            <a:t>人口</a:t>
          </a:r>
          <a:r>
            <a:rPr lang="en-US" altLang="ja-JP" sz="1100" baseline="0">
              <a:solidFill>
                <a:sysClr val="windowText" lastClr="000000"/>
              </a:solidFill>
              <a:effectLst/>
              <a:latin typeface="+mn-lt"/>
              <a:ea typeface="+mn-ea"/>
              <a:cs typeface="+mn-cs"/>
            </a:rPr>
            <a:t>1</a:t>
          </a:r>
          <a:r>
            <a:rPr lang="ja-JP" altLang="ja-JP" sz="1100" baseline="0">
              <a:solidFill>
                <a:sysClr val="windowText" lastClr="000000"/>
              </a:solidFill>
              <a:effectLst/>
              <a:latin typeface="+mn-lt"/>
              <a:ea typeface="+mn-ea"/>
              <a:cs typeface="+mn-cs"/>
            </a:rPr>
            <a:t>人当たり人件費・物件費が高い水準にあるのは、主に人件費が要因となっている。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これは主に公民館などの施設が多いことや妻籠宿保存事業に係る人件費等による。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88779</xdr:rowOff>
    </xdr:from>
    <xdr:to>
      <xdr:col>23</xdr:col>
      <xdr:colOff>133350</xdr:colOff>
      <xdr:row>80</xdr:row>
      <xdr:rowOff>95445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04779"/>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68907</xdr:rowOff>
    </xdr:from>
    <xdr:to>
      <xdr:col>19</xdr:col>
      <xdr:colOff>133350</xdr:colOff>
      <xdr:row>80</xdr:row>
      <xdr:rowOff>88779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84907"/>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25482</xdr:rowOff>
    </xdr:from>
    <xdr:to>
      <xdr:col>15</xdr:col>
      <xdr:colOff>82550</xdr:colOff>
      <xdr:row>80</xdr:row>
      <xdr:rowOff>68907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41482"/>
          <a:ext cx="889000" cy="4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8373</xdr:rowOff>
    </xdr:from>
    <xdr:to>
      <xdr:col>11</xdr:col>
      <xdr:colOff>31750</xdr:colOff>
      <xdr:row>80</xdr:row>
      <xdr:rowOff>25482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24373"/>
          <a:ext cx="8890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44645</xdr:rowOff>
    </xdr:from>
    <xdr:to>
      <xdr:col>23</xdr:col>
      <xdr:colOff>184150</xdr:colOff>
      <xdr:row>80</xdr:row>
      <xdr:rowOff>146245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137372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68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37979</xdr:rowOff>
    </xdr:from>
    <xdr:to>
      <xdr:col>19</xdr:col>
      <xdr:colOff>184150</xdr:colOff>
      <xdr:row>80</xdr:row>
      <xdr:rowOff>139579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149756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2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18107</xdr:rowOff>
    </xdr:from>
    <xdr:to>
      <xdr:col>15</xdr:col>
      <xdr:colOff>133350</xdr:colOff>
      <xdr:row>80</xdr:row>
      <xdr:rowOff>119707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129884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146132</xdr:rowOff>
    </xdr:from>
    <xdr:to>
      <xdr:col>11</xdr:col>
      <xdr:colOff>82550</xdr:colOff>
      <xdr:row>80</xdr:row>
      <xdr:rowOff>76282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6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86459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5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129023</xdr:rowOff>
    </xdr:from>
    <xdr:to>
      <xdr:col>7</xdr:col>
      <xdr:colOff>31750</xdr:colOff>
      <xdr:row>80</xdr:row>
      <xdr:rowOff>59173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6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69350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4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職員の年齢構成が高くなっているため類似団体の平均を上回っている。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定数管理の適正化に努めることにより類似団体平均水準まで低下するよう努める。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88</xdr:row>
      <xdr:rowOff>53622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803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53622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13405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6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91016</xdr:rowOff>
    </xdr:from>
    <xdr:to>
      <xdr:col>68</xdr:col>
      <xdr:colOff>203200</xdr:colOff>
      <xdr:row>87</xdr:row>
      <xdr:rowOff>21166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当町は地形的に山に囲まれており、地域が点在しているため</a:t>
          </a:r>
          <a:r>
            <a:rPr lang="ja-JP" altLang="en-US" sz="1100" baseline="0">
              <a:solidFill>
                <a:sysClr val="windowText" lastClr="000000"/>
              </a:solidFill>
              <a:effectLst/>
              <a:latin typeface="+mn-lt"/>
              <a:ea typeface="+mn-ea"/>
              <a:cs typeface="+mn-cs"/>
            </a:rPr>
            <a:t>水道管理施設等が</a:t>
          </a:r>
          <a:r>
            <a:rPr lang="ja-JP" altLang="ja-JP" sz="1100" baseline="0">
              <a:solidFill>
                <a:sysClr val="windowText" lastClr="000000"/>
              </a:solidFill>
              <a:effectLst/>
              <a:latin typeface="+mn-lt"/>
              <a:ea typeface="+mn-ea"/>
              <a:cs typeface="+mn-cs"/>
            </a:rPr>
            <a:t>多いこと</a:t>
          </a:r>
          <a:r>
            <a:rPr lang="ja-JP" altLang="en-US" sz="1100" baseline="0">
              <a:solidFill>
                <a:sysClr val="windowText" lastClr="000000"/>
              </a:solidFill>
              <a:effectLst/>
              <a:latin typeface="+mn-lt"/>
              <a:ea typeface="+mn-ea"/>
              <a:cs typeface="+mn-cs"/>
            </a:rPr>
            <a:t>、</a:t>
          </a:r>
          <a:r>
            <a:rPr lang="ja-JP" altLang="ja-JP" sz="1100" baseline="0">
              <a:solidFill>
                <a:sysClr val="windowText" lastClr="000000"/>
              </a:solidFill>
              <a:effectLst/>
              <a:latin typeface="+mn-lt"/>
              <a:ea typeface="+mn-ea"/>
              <a:cs typeface="+mn-cs"/>
            </a:rPr>
            <a:t>また、妻籠宿保存対策等に職員を配置しているため比較的多い水準にある。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今後は、自立推進計画に沿った削減に努める</a:t>
          </a:r>
          <a:r>
            <a:rPr lang="ja-JP" altLang="en-US" sz="1100" baseline="0">
              <a:solidFill>
                <a:sysClr val="windowText" lastClr="000000"/>
              </a:solidFill>
              <a:effectLst/>
              <a:latin typeface="+mn-lt"/>
              <a:ea typeface="+mn-ea"/>
              <a:cs typeface="+mn-cs"/>
            </a:rPr>
            <a:t>。</a:t>
          </a:r>
          <a:endParaRPr lang="en-US" altLang="ja-JP" sz="1100" baseline="0">
            <a:solidFill>
              <a:sysClr val="windowText" lastClr="000000"/>
            </a:solidFill>
            <a:effectLst/>
            <a:latin typeface="+mn-lt"/>
            <a:ea typeface="+mn-ea"/>
            <a:cs typeface="+mn-cs"/>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134186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00877"/>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109453</xdr:rowOff>
    </xdr:from>
    <xdr:to>
      <xdr:col>77</xdr:col>
      <xdr:colOff>44450</xdr:colOff>
      <xdr:row>60</xdr:row>
      <xdr:rowOff>113877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9645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109453</xdr:rowOff>
    </xdr:from>
    <xdr:to>
      <xdr:col>72</xdr:col>
      <xdr:colOff>203200</xdr:colOff>
      <xdr:row>60</xdr:row>
      <xdr:rowOff>111464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9645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87535</xdr:rowOff>
    </xdr:from>
    <xdr:to>
      <xdr:col>68</xdr:col>
      <xdr:colOff>152400</xdr:colOff>
      <xdr:row>60</xdr:row>
      <xdr:rowOff>111464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4535"/>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83386</xdr:rowOff>
    </xdr:from>
    <xdr:to>
      <xdr:col>81</xdr:col>
      <xdr:colOff>95250</xdr:colOff>
      <xdr:row>61</xdr:row>
      <xdr:rowOff>13536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55463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149454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3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58653</xdr:rowOff>
    </xdr:from>
    <xdr:to>
      <xdr:col>73</xdr:col>
      <xdr:colOff>44450</xdr:colOff>
      <xdr:row>60</xdr:row>
      <xdr:rowOff>160253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170430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60664</xdr:rowOff>
    </xdr:from>
    <xdr:to>
      <xdr:col>68</xdr:col>
      <xdr:colOff>203200</xdr:colOff>
      <xdr:row>60</xdr:row>
      <xdr:rowOff>162264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147041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36735</xdr:rowOff>
    </xdr:from>
    <xdr:to>
      <xdr:col>64</xdr:col>
      <xdr:colOff>152400</xdr:colOff>
      <xdr:row>60</xdr:row>
      <xdr:rowOff>138335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148512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ysClr val="windowText" lastClr="000000"/>
              </a:solidFill>
              <a:effectLst/>
              <a:latin typeface="+mn-lt"/>
              <a:ea typeface="+mn-ea"/>
              <a:cs typeface="+mn-cs"/>
            </a:rPr>
            <a:t>平成</a:t>
          </a:r>
          <a:r>
            <a:rPr lang="en-US" altLang="ja-JP" sz="1100" baseline="0">
              <a:solidFill>
                <a:sysClr val="windowText" lastClr="000000"/>
              </a:solidFill>
              <a:effectLst/>
              <a:latin typeface="+mn-lt"/>
              <a:ea typeface="+mn-ea"/>
              <a:cs typeface="+mn-cs"/>
            </a:rPr>
            <a:t>19</a:t>
          </a:r>
          <a:r>
            <a:rPr lang="ja-JP" altLang="ja-JP" sz="1100" baseline="0">
              <a:solidFill>
                <a:sysClr val="windowText" lastClr="000000"/>
              </a:solidFill>
              <a:effectLst/>
              <a:latin typeface="+mn-lt"/>
              <a:ea typeface="+mn-ea"/>
              <a:cs typeface="+mn-cs"/>
            </a:rPr>
            <a:t>年度から平成</a:t>
          </a:r>
          <a:r>
            <a:rPr lang="en-US" altLang="ja-JP" sz="1100" baseline="0">
              <a:solidFill>
                <a:sysClr val="windowText" lastClr="000000"/>
              </a:solidFill>
              <a:effectLst/>
              <a:latin typeface="+mn-lt"/>
              <a:ea typeface="+mn-ea"/>
              <a:cs typeface="+mn-cs"/>
            </a:rPr>
            <a:t>21</a:t>
          </a:r>
          <a:r>
            <a:rPr lang="ja-JP" altLang="ja-JP" sz="1100" baseline="0">
              <a:solidFill>
                <a:sysClr val="windowText" lastClr="000000"/>
              </a:solidFill>
              <a:effectLst/>
              <a:latin typeface="+mn-lt"/>
              <a:ea typeface="+mn-ea"/>
              <a:cs typeface="+mn-cs"/>
            </a:rPr>
            <a:t>年度まで行った補償金免除繰上償還の実施により減少傾向となっていたが、近年の大型事業の実施により、一部の繰り上償還を実施したものの実質公債費比率は上昇に転じている。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　引き続き自立推進の精神で適切な事業計画及び実施により新規起債発行の抑制</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164677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97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84244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類似団体内順位が低い状況である。主な要因は過去の大規模な事業の実施により、</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地方債現在高が高いことがあげられる。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近年では補償金免除繰上償還や借入の抑制による将来負担額の減、財政調整基金や減債基金等の積み立てを行い、充当可能財源の増加を図った。</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今後も自立精神に沿った事業を実施することで、地方債の新規発行の抑制し、財政の健全化に努める。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78377</xdr:rowOff>
    </xdr:from>
    <xdr:to>
      <xdr:col>81</xdr:col>
      <xdr:colOff>44450</xdr:colOff>
      <xdr:row>15</xdr:row>
      <xdr:rowOff>46537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78677"/>
          <a:ext cx="8382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46537</xdr:rowOff>
    </xdr:from>
    <xdr:to>
      <xdr:col>77</xdr:col>
      <xdr:colOff>44450</xdr:colOff>
      <xdr:row>16</xdr:row>
      <xdr:rowOff>28484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18287"/>
          <a:ext cx="889000" cy="1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169726</xdr:rowOff>
    </xdr:from>
    <xdr:to>
      <xdr:col>72</xdr:col>
      <xdr:colOff>203200</xdr:colOff>
      <xdr:row>16</xdr:row>
      <xdr:rowOff>28484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70026"/>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169726</xdr:rowOff>
    </xdr:from>
    <xdr:to>
      <xdr:col>68</xdr:col>
      <xdr:colOff>152400</xdr:colOff>
      <xdr:row>15</xdr:row>
      <xdr:rowOff>65496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70026"/>
          <a:ext cx="8890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27577</xdr:rowOff>
    </xdr:from>
    <xdr:to>
      <xdr:col>81</xdr:col>
      <xdr:colOff>95250</xdr:colOff>
      <xdr:row>14</xdr:row>
      <xdr:rowOff>129177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171104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167187</xdr:rowOff>
    </xdr:from>
    <xdr:to>
      <xdr:col>77</xdr:col>
      <xdr:colOff>95250</xdr:colOff>
      <xdr:row>15</xdr:row>
      <xdr:rowOff>97337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82114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5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149134</xdr:rowOff>
    </xdr:from>
    <xdr:to>
      <xdr:col>73</xdr:col>
      <xdr:colOff>44450</xdr:colOff>
      <xdr:row>16</xdr:row>
      <xdr:rowOff>79284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64061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118926</xdr:rowOff>
    </xdr:from>
    <xdr:to>
      <xdr:col>68</xdr:col>
      <xdr:colOff>203200</xdr:colOff>
      <xdr:row>15</xdr:row>
      <xdr:rowOff>49076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33853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0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14696</xdr:rowOff>
    </xdr:from>
    <xdr:to>
      <xdr:col>64</xdr:col>
      <xdr:colOff>152400</xdr:colOff>
      <xdr:row>15</xdr:row>
      <xdr:rowOff>116296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101073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
3,843
215.93
4,357,476
4,206,115
134,800
2,655,336
3,860,500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類似団体平均と比較すると、人件費に係る経常収支比率が下回っている</a:t>
          </a:r>
          <a:r>
            <a:rPr lang="ja-JP" altLang="en-US" sz="1100" baseline="0">
              <a:solidFill>
                <a:sysClr val="windowText" lastClr="000000"/>
              </a:solidFill>
              <a:effectLst/>
              <a:latin typeface="+mn-lt"/>
              <a:ea typeface="+mn-ea"/>
              <a:cs typeface="+mn-cs"/>
            </a:rPr>
            <a:t>状況だ</a:t>
          </a:r>
          <a:r>
            <a:rPr lang="ja-JP" altLang="ja-JP" sz="1100" baseline="0">
              <a:solidFill>
                <a:sysClr val="windowText" lastClr="000000"/>
              </a:solidFill>
              <a:effectLst/>
              <a:latin typeface="+mn-lt"/>
              <a:ea typeface="+mn-ea"/>
              <a:cs typeface="+mn-cs"/>
            </a:rPr>
            <a:t>が、人口減少に伴い更に人件費関係経費全体について抑制する必要がある。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町施設の一部を指定管理や委託をしているが、類似団体を下回ってい</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る状況である。これからも上回らないように努める。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879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49276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87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92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108712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ysClr val="windowText" lastClr="000000"/>
              </a:solidFill>
              <a:effectLst/>
              <a:latin typeface="+mn-lt"/>
              <a:ea typeface="+mn-ea"/>
              <a:cs typeface="+mn-cs"/>
            </a:rPr>
            <a:t>保育園経費や障害者等関係経費、児童手当などにより増加傾向であったが、新型コロナウイルス等により経費が一時的に減少した。</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類似団体内順位は未だ平均以下となっている。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　高齢化により上昇傾向すると推測されるが、それをなるべく抑えるように</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類似団体平均を大きく下回った要因は、簡易水道及び下水道事業が法適用されたことにより、特別会計児に繰出金としていたものが一部補助費等に性質を振分けを行ったことによるものである。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公債費は平成</a:t>
          </a:r>
          <a:r>
            <a:rPr lang="en-US" altLang="ja-JP" sz="1100" baseline="0">
              <a:solidFill>
                <a:sysClr val="windowText" lastClr="000000"/>
              </a:solidFill>
              <a:effectLst/>
              <a:latin typeface="+mn-lt"/>
              <a:ea typeface="+mn-ea"/>
              <a:cs typeface="+mn-cs"/>
            </a:rPr>
            <a:t>19</a:t>
          </a:r>
          <a:r>
            <a:rPr lang="ja-JP" altLang="ja-JP" sz="1100" baseline="0">
              <a:solidFill>
                <a:sysClr val="windowText" lastClr="000000"/>
              </a:solidFill>
              <a:effectLst/>
              <a:latin typeface="+mn-lt"/>
              <a:ea typeface="+mn-ea"/>
              <a:cs typeface="+mn-cs"/>
            </a:rPr>
            <a:t>年度からの補償金免除繰上償還により減少傾向である。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人口の減や節水志向、新型コロナウイルスの影響による観光客の減少による宿泊施設の水道利用の減少などから料金収入は未だ減少したままとなっていることが要因である。料金収入の確保及び維持管理費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83566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76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57</xdr:row>
      <xdr:rowOff>19558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7674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92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37846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ysClr val="windowText" lastClr="000000"/>
              </a:solidFill>
              <a:effectLst/>
              <a:latin typeface="+mn-lt"/>
              <a:ea typeface="+mn-ea"/>
              <a:cs typeface="+mn-cs"/>
            </a:rPr>
            <a:t>水道、下水道３会計が法適用により当該会計へ繰出金としていた費用の性質を補助費等としたことが平均を大きく上回った要因である。</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当町には土地開発公社や第３セクター等の大型外郭団体はないが、</a:t>
          </a:r>
          <a:endParaRPr lang="ja-JP" altLang="ja-JP" sz="1400">
            <a:solidFill>
              <a:sysClr val="windowText" lastClr="000000"/>
            </a:solidFill>
            <a:effectLst/>
          </a:endParaRPr>
        </a:p>
        <a:p>
          <a:pPr fontAlgn="base"/>
          <a:r>
            <a:rPr lang="ja-JP" altLang="ja-JP" sz="1100" baseline="0">
              <a:solidFill>
                <a:sysClr val="windowText" lastClr="000000"/>
              </a:solidFill>
              <a:effectLst/>
              <a:latin typeface="+mn-lt"/>
              <a:ea typeface="+mn-ea"/>
              <a:cs typeface="+mn-cs"/>
            </a:rPr>
            <a:t>最も影響の大きい広域連合負担金が大型事業の実施により更に増加</a:t>
          </a:r>
          <a:r>
            <a:rPr lang="ja-JP" altLang="en-US" sz="1100" baseline="0">
              <a:solidFill>
                <a:sysClr val="windowText" lastClr="000000"/>
              </a:solidFill>
              <a:effectLst/>
              <a:latin typeface="+mn-lt"/>
              <a:ea typeface="+mn-ea"/>
              <a:cs typeface="+mn-cs"/>
            </a:rPr>
            <a:t>したこと、事業会計操出も上昇傾向である</a:t>
          </a:r>
          <a:r>
            <a:rPr lang="ja-JP" altLang="ja-JP" sz="1100" baseline="0">
              <a:solidFill>
                <a:sysClr val="windowText" lastClr="000000"/>
              </a:solidFill>
              <a:effectLst/>
              <a:latin typeface="+mn-lt"/>
              <a:ea typeface="+mn-ea"/>
              <a:cs typeface="+mn-cs"/>
            </a:rPr>
            <a:t>ことから注意が必要である。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9122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58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補償金免除繰上償還を積極的に実施した結果減少傾向となったが、過去の大型事業の借入による元金返済が開始されておらず、今後数年以内に増加傾向になることが見込まれている。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自立推進の精神に沿った事業を計画・実施し地方債の発行を抑制するとともに、繰上償還を積極的に行い公債費の削減に努める。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8128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492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147574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3556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年々増加傾向であり、類似団体平均と比較すると若干下回っており、経常経費が抑制され改善されていることが見える。今後も上回らないように会計全体で経常経費の抑制を図る。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27940</xdr:rowOff>
    </xdr:from>
    <xdr:to>
      <xdr:col>82</xdr:col>
      <xdr:colOff>107950</xdr:colOff>
      <xdr:row>76</xdr:row>
      <xdr:rowOff>46989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86690"/>
          <a:ext cx="8382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27940</xdr:rowOff>
    </xdr:from>
    <xdr:to>
      <xdr:col>78</xdr:col>
      <xdr:colOff>69850</xdr:colOff>
      <xdr:row>76</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8669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62230</xdr:rowOff>
    </xdr:from>
    <xdr:to>
      <xdr:col>73</xdr:col>
      <xdr:colOff>180975</xdr:colOff>
      <xdr:row>76</xdr:row>
      <xdr:rowOff>157480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924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148590</xdr:rowOff>
    </xdr:from>
    <xdr:to>
      <xdr:col>78</xdr:col>
      <xdr:colOff>120650</xdr:colOff>
      <xdr:row>75</xdr:row>
      <xdr:rowOff>78740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88917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xdr:rowOff>
    </xdr:from>
    <xdr:to>
      <xdr:col>74</xdr:col>
      <xdr:colOff>31750</xdr:colOff>
      <xdr:row>76</xdr:row>
      <xdr:rowOff>113030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133532</xdr:rowOff>
    </xdr:from>
    <xdr:to>
      <xdr:col>29</xdr:col>
      <xdr:colOff>127000</xdr:colOff>
      <xdr:row>17</xdr:row>
      <xdr:rowOff>137632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95807"/>
          <a:ext cx="647700" cy="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118309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8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137632</xdr:rowOff>
    </xdr:from>
    <xdr:to>
      <xdr:col>26</xdr:col>
      <xdr:colOff>50800</xdr:colOff>
      <xdr:row>17</xdr:row>
      <xdr:rowOff>152281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99907"/>
          <a:ext cx="698500" cy="1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152281</xdr:rowOff>
    </xdr:from>
    <xdr:to>
      <xdr:col>22</xdr:col>
      <xdr:colOff>114300</xdr:colOff>
      <xdr:row>18</xdr:row>
      <xdr:rowOff>11770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4556"/>
          <a:ext cx="698500" cy="3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11770</xdr:rowOff>
    </xdr:from>
    <xdr:to>
      <xdr:col>18</xdr:col>
      <xdr:colOff>177800</xdr:colOff>
      <xdr:row>18</xdr:row>
      <xdr:rowOff>21455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5495"/>
          <a:ext cx="6985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82732</xdr:rowOff>
    </xdr:from>
    <xdr:to>
      <xdr:col>29</xdr:col>
      <xdr:colOff>177800</xdr:colOff>
      <xdr:row>18</xdr:row>
      <xdr:rowOff>12882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99259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86832</xdr:rowOff>
    </xdr:from>
    <xdr:to>
      <xdr:col>26</xdr:col>
      <xdr:colOff>101600</xdr:colOff>
      <xdr:row>18</xdr:row>
      <xdr:rowOff>16982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27159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1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101481</xdr:rowOff>
    </xdr:from>
    <xdr:to>
      <xdr:col>22</xdr:col>
      <xdr:colOff>165100</xdr:colOff>
      <xdr:row>18</xdr:row>
      <xdr:rowOff>31631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41808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3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132420</xdr:rowOff>
    </xdr:from>
    <xdr:to>
      <xdr:col>19</xdr:col>
      <xdr:colOff>38100</xdr:colOff>
      <xdr:row>18</xdr:row>
      <xdr:rowOff>62570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47347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142105</xdr:rowOff>
    </xdr:from>
    <xdr:to>
      <xdr:col>15</xdr:col>
      <xdr:colOff>101600</xdr:colOff>
      <xdr:row>18</xdr:row>
      <xdr:rowOff>72255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57032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145505</xdr:rowOff>
    </xdr:from>
    <xdr:to>
      <xdr:col>29</xdr:col>
      <xdr:colOff>127000</xdr:colOff>
      <xdr:row>36</xdr:row>
      <xdr:rowOff>161867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98755"/>
          <a:ext cx="647700" cy="1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130282</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83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161867</xdr:rowOff>
    </xdr:from>
    <xdr:to>
      <xdr:col>26</xdr:col>
      <xdr:colOff>50800</xdr:colOff>
      <xdr:row>37</xdr:row>
      <xdr:rowOff>20615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15117"/>
          <a:ext cx="698500" cy="3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20615</xdr:rowOff>
    </xdr:from>
    <xdr:to>
      <xdr:col>22</xdr:col>
      <xdr:colOff>114300</xdr:colOff>
      <xdr:row>37</xdr:row>
      <xdr:rowOff>85600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45315"/>
          <a:ext cx="698500" cy="6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85600</xdr:rowOff>
    </xdr:from>
    <xdr:to>
      <xdr:col>18</xdr:col>
      <xdr:colOff>177800</xdr:colOff>
      <xdr:row>37</xdr:row>
      <xdr:rowOff>89692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10300"/>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94705</xdr:rowOff>
    </xdr:from>
    <xdr:to>
      <xdr:col>29</xdr:col>
      <xdr:colOff>177800</xdr:colOff>
      <xdr:row>37</xdr:row>
      <xdr:rowOff>24855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4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282682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9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111067</xdr:rowOff>
    </xdr:from>
    <xdr:to>
      <xdr:col>26</xdr:col>
      <xdr:colOff>101600</xdr:colOff>
      <xdr:row>37</xdr:row>
      <xdr:rowOff>41217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6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222844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3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141265</xdr:rowOff>
    </xdr:from>
    <xdr:to>
      <xdr:col>22</xdr:col>
      <xdr:colOff>165100</xdr:colOff>
      <xdr:row>37</xdr:row>
      <xdr:rowOff>71415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9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253042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34800</xdr:rowOff>
    </xdr:from>
    <xdr:to>
      <xdr:col>19</xdr:col>
      <xdr:colOff>38100</xdr:colOff>
      <xdr:row>37</xdr:row>
      <xdr:rowOff>136400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5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121177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38892</xdr:rowOff>
    </xdr:from>
    <xdr:to>
      <xdr:col>15</xdr:col>
      <xdr:colOff>101600</xdr:colOff>
      <xdr:row>37</xdr:row>
      <xdr:rowOff>140492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6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125269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4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
3,843
215.93
4,357,476
4,206,115
134,800
2,655,336
3,860,500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169969</xdr:rowOff>
    </xdr:from>
    <xdr:to>
      <xdr:col>24</xdr:col>
      <xdr:colOff>63500</xdr:colOff>
      <xdr:row>37</xdr:row>
      <xdr:rowOff>2149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2169"/>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2149</xdr:rowOff>
    </xdr:from>
    <xdr:to>
      <xdr:col>19</xdr:col>
      <xdr:colOff>177800</xdr:colOff>
      <xdr:row>37</xdr:row>
      <xdr:rowOff>5365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5799"/>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5365</xdr:rowOff>
    </xdr:from>
    <xdr:to>
      <xdr:col>15</xdr:col>
      <xdr:colOff>50800</xdr:colOff>
      <xdr:row>37</xdr:row>
      <xdr:rowOff>68523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9015"/>
          <a:ext cx="889000" cy="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68523</xdr:rowOff>
    </xdr:from>
    <xdr:to>
      <xdr:col>10</xdr:col>
      <xdr:colOff>114300</xdr:colOff>
      <xdr:row>37</xdr:row>
      <xdr:rowOff>75161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2173"/>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119169</xdr:rowOff>
    </xdr:from>
    <xdr:to>
      <xdr:col>24</xdr:col>
      <xdr:colOff>114300</xdr:colOff>
      <xdr:row>37</xdr:row>
      <xdr:rowOff>49319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142046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122799</xdr:rowOff>
    </xdr:from>
    <xdr:to>
      <xdr:col>20</xdr:col>
      <xdr:colOff>38100</xdr:colOff>
      <xdr:row>37</xdr:row>
      <xdr:rowOff>52949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69476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126015</xdr:rowOff>
    </xdr:from>
    <xdr:to>
      <xdr:col>15</xdr:col>
      <xdr:colOff>101600</xdr:colOff>
      <xdr:row>37</xdr:row>
      <xdr:rowOff>56165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72692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17723</xdr:rowOff>
    </xdr:from>
    <xdr:to>
      <xdr:col>10</xdr:col>
      <xdr:colOff>165100</xdr:colOff>
      <xdr:row>37</xdr:row>
      <xdr:rowOff>119323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110450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24361</xdr:rowOff>
    </xdr:from>
    <xdr:to>
      <xdr:col>6</xdr:col>
      <xdr:colOff>38100</xdr:colOff>
      <xdr:row>37</xdr:row>
      <xdr:rowOff>125961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117088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15477</xdr:rowOff>
    </xdr:from>
    <xdr:to>
      <xdr:col>24</xdr:col>
      <xdr:colOff>63500</xdr:colOff>
      <xdr:row>58</xdr:row>
      <xdr:rowOff>23082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9577"/>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23082</xdr:rowOff>
    </xdr:from>
    <xdr:to>
      <xdr:col>19</xdr:col>
      <xdr:colOff>177800</xdr:colOff>
      <xdr:row>58</xdr:row>
      <xdr:rowOff>48903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7182"/>
          <a:ext cx="889000" cy="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48903</xdr:rowOff>
    </xdr:from>
    <xdr:to>
      <xdr:col>15</xdr:col>
      <xdr:colOff>50800</xdr:colOff>
      <xdr:row>58</xdr:row>
      <xdr:rowOff>53560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3003"/>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53560</xdr:rowOff>
    </xdr:from>
    <xdr:to>
      <xdr:col>10</xdr:col>
      <xdr:colOff>114300</xdr:colOff>
      <xdr:row>58</xdr:row>
      <xdr:rowOff>70730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7660"/>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136127</xdr:rowOff>
    </xdr:from>
    <xdr:to>
      <xdr:col>24</xdr:col>
      <xdr:colOff>114300</xdr:colOff>
      <xdr:row>58</xdr:row>
      <xdr:rowOff>66277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51054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143732</xdr:rowOff>
    </xdr:from>
    <xdr:to>
      <xdr:col>20</xdr:col>
      <xdr:colOff>38100</xdr:colOff>
      <xdr:row>58</xdr:row>
      <xdr:rowOff>73882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65009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169553</xdr:rowOff>
    </xdr:from>
    <xdr:to>
      <xdr:col>15</xdr:col>
      <xdr:colOff>101600</xdr:colOff>
      <xdr:row>58</xdr:row>
      <xdr:rowOff>99703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90830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2760</xdr:rowOff>
    </xdr:from>
    <xdr:to>
      <xdr:col>10</xdr:col>
      <xdr:colOff>165100</xdr:colOff>
      <xdr:row>58</xdr:row>
      <xdr:rowOff>104360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95487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19930</xdr:rowOff>
    </xdr:from>
    <xdr:to>
      <xdr:col>6</xdr:col>
      <xdr:colOff>38100</xdr:colOff>
      <xdr:row>58</xdr:row>
      <xdr:rowOff>121530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80060</xdr:rowOff>
    </xdr:from>
    <xdr:to>
      <xdr:col>24</xdr:col>
      <xdr:colOff>63500</xdr:colOff>
      <xdr:row>78</xdr:row>
      <xdr:rowOff>82956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5316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56274</xdr:rowOff>
    </xdr:from>
    <xdr:to>
      <xdr:col>19</xdr:col>
      <xdr:colOff>177800</xdr:colOff>
      <xdr:row>78</xdr:row>
      <xdr:rowOff>82956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29374"/>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56274</xdr:rowOff>
    </xdr:from>
    <xdr:to>
      <xdr:col>15</xdr:col>
      <xdr:colOff>50800</xdr:colOff>
      <xdr:row>78</xdr:row>
      <xdr:rowOff>99809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9374"/>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99809</xdr:rowOff>
    </xdr:from>
    <xdr:to>
      <xdr:col>10</xdr:col>
      <xdr:colOff>114300</xdr:colOff>
      <xdr:row>78</xdr:row>
      <xdr:rowOff>113779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290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29260</xdr:rowOff>
    </xdr:from>
    <xdr:to>
      <xdr:col>24</xdr:col>
      <xdr:colOff>114300</xdr:colOff>
      <xdr:row>78</xdr:row>
      <xdr:rowOff>130860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115637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32156</xdr:rowOff>
    </xdr:from>
    <xdr:to>
      <xdr:col>20</xdr:col>
      <xdr:colOff>38100</xdr:colOff>
      <xdr:row>78</xdr:row>
      <xdr:rowOff>133756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124883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5474</xdr:rowOff>
    </xdr:from>
    <xdr:to>
      <xdr:col>15</xdr:col>
      <xdr:colOff>101600</xdr:colOff>
      <xdr:row>78</xdr:row>
      <xdr:rowOff>107074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98201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49009</xdr:rowOff>
    </xdr:from>
    <xdr:to>
      <xdr:col>10</xdr:col>
      <xdr:colOff>165100</xdr:colOff>
      <xdr:row>78</xdr:row>
      <xdr:rowOff>150609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62979</xdr:rowOff>
    </xdr:from>
    <xdr:to>
      <xdr:col>6</xdr:col>
      <xdr:colOff>38100</xdr:colOff>
      <xdr:row>78</xdr:row>
      <xdr:rowOff>164579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136511</xdr:rowOff>
    </xdr:from>
    <xdr:to>
      <xdr:col>24</xdr:col>
      <xdr:colOff>63500</xdr:colOff>
      <xdr:row>97</xdr:row>
      <xdr:rowOff>5446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9571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5446</xdr:rowOff>
    </xdr:from>
    <xdr:to>
      <xdr:col>19</xdr:col>
      <xdr:colOff>177800</xdr:colOff>
      <xdr:row>97</xdr:row>
      <xdr:rowOff>133028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36096"/>
          <a:ext cx="889000" cy="1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65176</xdr:rowOff>
    </xdr:from>
    <xdr:to>
      <xdr:col>15</xdr:col>
      <xdr:colOff>50800</xdr:colOff>
      <xdr:row>97</xdr:row>
      <xdr:rowOff>133028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95826"/>
          <a:ext cx="889000" cy="6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65176</xdr:rowOff>
    </xdr:from>
    <xdr:to>
      <xdr:col>10</xdr:col>
      <xdr:colOff>114300</xdr:colOff>
      <xdr:row>97</xdr:row>
      <xdr:rowOff>84792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95826"/>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85711</xdr:rowOff>
    </xdr:from>
    <xdr:to>
      <xdr:col>24</xdr:col>
      <xdr:colOff>114300</xdr:colOff>
      <xdr:row>97</xdr:row>
      <xdr:rowOff>15861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64138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126096</xdr:rowOff>
    </xdr:from>
    <xdr:to>
      <xdr:col>20</xdr:col>
      <xdr:colOff>38100</xdr:colOff>
      <xdr:row>97</xdr:row>
      <xdr:rowOff>56246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47373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82228</xdr:rowOff>
    </xdr:from>
    <xdr:to>
      <xdr:col>15</xdr:col>
      <xdr:colOff>101600</xdr:colOff>
      <xdr:row>98</xdr:row>
      <xdr:rowOff>12378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xdr:rowOff>
    </xdr:from>
    <xdr:to>
      <xdr:col>10</xdr:col>
      <xdr:colOff>165100</xdr:colOff>
      <xdr:row>97</xdr:row>
      <xdr:rowOff>115976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107103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33992</xdr:rowOff>
    </xdr:from>
    <xdr:to>
      <xdr:col>6</xdr:col>
      <xdr:colOff>38100</xdr:colOff>
      <xdr:row>97</xdr:row>
      <xdr:rowOff>135592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152119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11210</xdr:rowOff>
    </xdr:from>
    <xdr:to>
      <xdr:col>55</xdr:col>
      <xdr:colOff>0</xdr:colOff>
      <xdr:row>38</xdr:row>
      <xdr:rowOff>43718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26310"/>
          <a:ext cx="8382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40771</xdr:rowOff>
    </xdr:from>
    <xdr:to>
      <xdr:col>50</xdr:col>
      <xdr:colOff>114300</xdr:colOff>
      <xdr:row>38</xdr:row>
      <xdr:rowOff>43718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84421"/>
          <a:ext cx="889000" cy="1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40771</xdr:rowOff>
    </xdr:from>
    <xdr:to>
      <xdr:col>45</xdr:col>
      <xdr:colOff>177800</xdr:colOff>
      <xdr:row>38</xdr:row>
      <xdr:rowOff>161170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84421"/>
          <a:ext cx="889000" cy="29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150897</xdr:rowOff>
    </xdr:from>
    <xdr:to>
      <xdr:col>41</xdr:col>
      <xdr:colOff>50800</xdr:colOff>
      <xdr:row>38</xdr:row>
      <xdr:rowOff>161170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6599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131861</xdr:rowOff>
    </xdr:from>
    <xdr:to>
      <xdr:col>55</xdr:col>
      <xdr:colOff>50800</xdr:colOff>
      <xdr:row>38</xdr:row>
      <xdr:rowOff>62010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75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154738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164368</xdr:rowOff>
    </xdr:from>
    <xdr:to>
      <xdr:col>50</xdr:col>
      <xdr:colOff>165100</xdr:colOff>
      <xdr:row>38</xdr:row>
      <xdr:rowOff>94518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111046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8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161421</xdr:rowOff>
    </xdr:from>
    <xdr:to>
      <xdr:col>46</xdr:col>
      <xdr:colOff>38100</xdr:colOff>
      <xdr:row>37</xdr:row>
      <xdr:rowOff>91571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108098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110370</xdr:rowOff>
    </xdr:from>
    <xdr:to>
      <xdr:col>41</xdr:col>
      <xdr:colOff>101600</xdr:colOff>
      <xdr:row>39</xdr:row>
      <xdr:rowOff>40520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31647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71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100097</xdr:rowOff>
    </xdr:from>
    <xdr:to>
      <xdr:col>36</xdr:col>
      <xdr:colOff>165100</xdr:colOff>
      <xdr:row>39</xdr:row>
      <xdr:rowOff>30247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21374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0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75940</xdr:rowOff>
    </xdr:from>
    <xdr:to>
      <xdr:col>55</xdr:col>
      <xdr:colOff>0</xdr:colOff>
      <xdr:row>58</xdr:row>
      <xdr:rowOff>113588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20040"/>
          <a:ext cx="838200" cy="3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75940</xdr:rowOff>
    </xdr:from>
    <xdr:to>
      <xdr:col>50</xdr:col>
      <xdr:colOff>114300</xdr:colOff>
      <xdr:row>58</xdr:row>
      <xdr:rowOff>99692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20040"/>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43028</xdr:rowOff>
    </xdr:from>
    <xdr:to>
      <xdr:col>45</xdr:col>
      <xdr:colOff>177800</xdr:colOff>
      <xdr:row>58</xdr:row>
      <xdr:rowOff>99692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87128"/>
          <a:ext cx="889000" cy="5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43028</xdr:rowOff>
    </xdr:from>
    <xdr:to>
      <xdr:col>41</xdr:col>
      <xdr:colOff>50800</xdr:colOff>
      <xdr:row>58</xdr:row>
      <xdr:rowOff>87871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87128"/>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62788</xdr:rowOff>
    </xdr:from>
    <xdr:to>
      <xdr:col>55</xdr:col>
      <xdr:colOff>50800</xdr:colOff>
      <xdr:row>58</xdr:row>
      <xdr:rowOff>164388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149165</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2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25140</xdr:rowOff>
    </xdr:from>
    <xdr:to>
      <xdr:col>50</xdr:col>
      <xdr:colOff>165100</xdr:colOff>
      <xdr:row>58</xdr:row>
      <xdr:rowOff>126740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117867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6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48892</xdr:rowOff>
    </xdr:from>
    <xdr:to>
      <xdr:col>46</xdr:col>
      <xdr:colOff>38100</xdr:colOff>
      <xdr:row>58</xdr:row>
      <xdr:rowOff>150492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141619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8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163678</xdr:rowOff>
    </xdr:from>
    <xdr:to>
      <xdr:col>41</xdr:col>
      <xdr:colOff>101600</xdr:colOff>
      <xdr:row>58</xdr:row>
      <xdr:rowOff>93828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84955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37071</xdr:rowOff>
    </xdr:from>
    <xdr:to>
      <xdr:col>36</xdr:col>
      <xdr:colOff>165100</xdr:colOff>
      <xdr:row>58</xdr:row>
      <xdr:rowOff>138671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129798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141080</xdr:rowOff>
    </xdr:from>
    <xdr:to>
      <xdr:col>55</xdr:col>
      <xdr:colOff>0</xdr:colOff>
      <xdr:row>79</xdr:row>
      <xdr:rowOff>36362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14180"/>
          <a:ext cx="8382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141080</xdr:rowOff>
    </xdr:from>
    <xdr:to>
      <xdr:col>50</xdr:col>
      <xdr:colOff>114300</xdr:colOff>
      <xdr:row>78</xdr:row>
      <xdr:rowOff>160381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14180"/>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158347</xdr:rowOff>
    </xdr:from>
    <xdr:to>
      <xdr:col>45</xdr:col>
      <xdr:colOff>177800</xdr:colOff>
      <xdr:row>78</xdr:row>
      <xdr:rowOff>160381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1447"/>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158347</xdr:rowOff>
    </xdr:from>
    <xdr:to>
      <xdr:col>41</xdr:col>
      <xdr:colOff>50800</xdr:colOff>
      <xdr:row>79</xdr:row>
      <xdr:rowOff>3015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31447"/>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157012</xdr:rowOff>
    </xdr:from>
    <xdr:to>
      <xdr:col>55</xdr:col>
      <xdr:colOff>50800</xdr:colOff>
      <xdr:row>79</xdr:row>
      <xdr:rowOff>87162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71939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90280</xdr:rowOff>
    </xdr:from>
    <xdr:to>
      <xdr:col>50</xdr:col>
      <xdr:colOff>165100</xdr:colOff>
      <xdr:row>79</xdr:row>
      <xdr:rowOff>20430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109581</xdr:rowOff>
    </xdr:from>
    <xdr:to>
      <xdr:col>46</xdr:col>
      <xdr:colOff>38100</xdr:colOff>
      <xdr:row>79</xdr:row>
      <xdr:rowOff>39731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30858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7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107547</xdr:rowOff>
    </xdr:from>
    <xdr:to>
      <xdr:col>41</xdr:col>
      <xdr:colOff>101600</xdr:colOff>
      <xdr:row>79</xdr:row>
      <xdr:rowOff>37697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28824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7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123665</xdr:rowOff>
    </xdr:from>
    <xdr:to>
      <xdr:col>36</xdr:col>
      <xdr:colOff>165100</xdr:colOff>
      <xdr:row>79</xdr:row>
      <xdr:rowOff>53815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44942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83240</xdr:rowOff>
    </xdr:from>
    <xdr:to>
      <xdr:col>55</xdr:col>
      <xdr:colOff>0</xdr:colOff>
      <xdr:row>96</xdr:row>
      <xdr:rowOff>115872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42440"/>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115872</xdr:rowOff>
    </xdr:from>
    <xdr:to>
      <xdr:col>50</xdr:col>
      <xdr:colOff>114300</xdr:colOff>
      <xdr:row>97</xdr:row>
      <xdr:rowOff>2704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75072"/>
          <a:ext cx="889000" cy="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150791</xdr:rowOff>
    </xdr:from>
    <xdr:to>
      <xdr:col>45</xdr:col>
      <xdr:colOff>177800</xdr:colOff>
      <xdr:row>97</xdr:row>
      <xdr:rowOff>2704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38541"/>
          <a:ext cx="8890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150791</xdr:rowOff>
    </xdr:from>
    <xdr:to>
      <xdr:col>41</xdr:col>
      <xdr:colOff>50800</xdr:colOff>
      <xdr:row>96</xdr:row>
      <xdr:rowOff>95862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38541"/>
          <a:ext cx="889000" cy="1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32440</xdr:rowOff>
    </xdr:from>
    <xdr:to>
      <xdr:col>55</xdr:col>
      <xdr:colOff>50800</xdr:colOff>
      <xdr:row>96</xdr:row>
      <xdr:rowOff>134040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10867</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7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65072</xdr:rowOff>
    </xdr:from>
    <xdr:to>
      <xdr:col>50</xdr:col>
      <xdr:colOff>165100</xdr:colOff>
      <xdr:row>96</xdr:row>
      <xdr:rowOff>166672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157799</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61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123354</xdr:rowOff>
    </xdr:from>
    <xdr:to>
      <xdr:col>46</xdr:col>
      <xdr:colOff>38100</xdr:colOff>
      <xdr:row>97</xdr:row>
      <xdr:rowOff>53504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44631</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67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99991</xdr:rowOff>
    </xdr:from>
    <xdr:to>
      <xdr:col>41</xdr:col>
      <xdr:colOff>101600</xdr:colOff>
      <xdr:row>96</xdr:row>
      <xdr:rowOff>30141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21268</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48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45062</xdr:rowOff>
    </xdr:from>
    <xdr:to>
      <xdr:col>36</xdr:col>
      <xdr:colOff>165100</xdr:colOff>
      <xdr:row>96</xdr:row>
      <xdr:rowOff>146662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137789</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59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113064</xdr:rowOff>
    </xdr:from>
    <xdr:to>
      <xdr:col>85</xdr:col>
      <xdr:colOff>127000</xdr:colOff>
      <xdr:row>38</xdr:row>
      <xdr:rowOff>119671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28164"/>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119671</xdr:rowOff>
    </xdr:from>
    <xdr:to>
      <xdr:col>81</xdr:col>
      <xdr:colOff>50800</xdr:colOff>
      <xdr:row>39</xdr:row>
      <xdr:rowOff>16663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34771"/>
          <a:ext cx="8890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16663</xdr:rowOff>
    </xdr:from>
    <xdr:to>
      <xdr:col>76</xdr:col>
      <xdr:colOff>114300</xdr:colOff>
      <xdr:row>39</xdr:row>
      <xdr:rowOff>37268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3213"/>
          <a:ext cx="8890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142226</xdr:rowOff>
    </xdr:from>
    <xdr:to>
      <xdr:col>71</xdr:col>
      <xdr:colOff>177800</xdr:colOff>
      <xdr:row>39</xdr:row>
      <xdr:rowOff>37268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7326"/>
          <a:ext cx="889000" cy="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62264</xdr:rowOff>
    </xdr:from>
    <xdr:to>
      <xdr:col>85</xdr:col>
      <xdr:colOff>177800</xdr:colOff>
      <xdr:row>38</xdr:row>
      <xdr:rowOff>163864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18505</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68871</xdr:rowOff>
    </xdr:from>
    <xdr:to>
      <xdr:col>81</xdr:col>
      <xdr:colOff>101600</xdr:colOff>
      <xdr:row>38</xdr:row>
      <xdr:rowOff>170471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161598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137313</xdr:rowOff>
    </xdr:from>
    <xdr:to>
      <xdr:col>76</xdr:col>
      <xdr:colOff>165100</xdr:colOff>
      <xdr:row>39</xdr:row>
      <xdr:rowOff>67463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58590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157918</xdr:rowOff>
    </xdr:from>
    <xdr:to>
      <xdr:col>72</xdr:col>
      <xdr:colOff>38100</xdr:colOff>
      <xdr:row>39</xdr:row>
      <xdr:rowOff>88068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79195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91426</xdr:rowOff>
    </xdr:from>
    <xdr:to>
      <xdr:col>67</xdr:col>
      <xdr:colOff>101600</xdr:colOff>
      <xdr:row>39</xdr:row>
      <xdr:rowOff>21576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38103</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3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23845</xdr:rowOff>
    </xdr:from>
    <xdr:to>
      <xdr:col>85</xdr:col>
      <xdr:colOff>127000</xdr:colOff>
      <xdr:row>77</xdr:row>
      <xdr:rowOff>43025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25495"/>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43025</xdr:rowOff>
    </xdr:from>
    <xdr:to>
      <xdr:col>81</xdr:col>
      <xdr:colOff>50800</xdr:colOff>
      <xdr:row>77</xdr:row>
      <xdr:rowOff>69993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44675"/>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69993</xdr:rowOff>
    </xdr:from>
    <xdr:to>
      <xdr:col>76</xdr:col>
      <xdr:colOff>114300</xdr:colOff>
      <xdr:row>77</xdr:row>
      <xdr:rowOff>77650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7164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77650</xdr:rowOff>
    </xdr:from>
    <xdr:to>
      <xdr:col>71</xdr:col>
      <xdr:colOff>177800</xdr:colOff>
      <xdr:row>77</xdr:row>
      <xdr:rowOff>84770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79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144495</xdr:rowOff>
    </xdr:from>
    <xdr:to>
      <xdr:col>85</xdr:col>
      <xdr:colOff>177800</xdr:colOff>
      <xdr:row>77</xdr:row>
      <xdr:rowOff>74645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122922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163675</xdr:rowOff>
    </xdr:from>
    <xdr:to>
      <xdr:col>81</xdr:col>
      <xdr:colOff>101600</xdr:colOff>
      <xdr:row>77</xdr:row>
      <xdr:rowOff>93825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84952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328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19193</xdr:rowOff>
    </xdr:from>
    <xdr:to>
      <xdr:col>76</xdr:col>
      <xdr:colOff>165100</xdr:colOff>
      <xdr:row>77</xdr:row>
      <xdr:rowOff>120793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111920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331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26850</xdr:rowOff>
    </xdr:from>
    <xdr:to>
      <xdr:col>72</xdr:col>
      <xdr:colOff>38100</xdr:colOff>
      <xdr:row>77</xdr:row>
      <xdr:rowOff>128450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119577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3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33970</xdr:rowOff>
    </xdr:from>
    <xdr:to>
      <xdr:col>67</xdr:col>
      <xdr:colOff>101600</xdr:colOff>
      <xdr:row>77</xdr:row>
      <xdr:rowOff>135570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126697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149290</xdr:rowOff>
    </xdr:from>
    <xdr:to>
      <xdr:col>85</xdr:col>
      <xdr:colOff>127000</xdr:colOff>
      <xdr:row>98</xdr:row>
      <xdr:rowOff>51801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79940"/>
          <a:ext cx="838200" cy="7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149290</xdr:rowOff>
    </xdr:from>
    <xdr:to>
      <xdr:col>81</xdr:col>
      <xdr:colOff>50800</xdr:colOff>
      <xdr:row>98</xdr:row>
      <xdr:rowOff>73099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79940"/>
          <a:ext cx="889000" cy="9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73099</xdr:rowOff>
    </xdr:from>
    <xdr:to>
      <xdr:col>76</xdr:col>
      <xdr:colOff>114300</xdr:colOff>
      <xdr:row>98</xdr:row>
      <xdr:rowOff>82065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75199"/>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82065</xdr:rowOff>
    </xdr:from>
    <xdr:to>
      <xdr:col>71</xdr:col>
      <xdr:colOff>177800</xdr:colOff>
      <xdr:row>98</xdr:row>
      <xdr:rowOff>126476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4165"/>
          <a:ext cx="889000" cy="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1001</xdr:rowOff>
    </xdr:from>
    <xdr:to>
      <xdr:col>85</xdr:col>
      <xdr:colOff>177800</xdr:colOff>
      <xdr:row>98</xdr:row>
      <xdr:rowOff>102601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87378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98490</xdr:rowOff>
    </xdr:from>
    <xdr:to>
      <xdr:col>81</xdr:col>
      <xdr:colOff>101600</xdr:colOff>
      <xdr:row>98</xdr:row>
      <xdr:rowOff>28640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19767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22299</xdr:rowOff>
    </xdr:from>
    <xdr:to>
      <xdr:col>76</xdr:col>
      <xdr:colOff>165100</xdr:colOff>
      <xdr:row>98</xdr:row>
      <xdr:rowOff>123899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115026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31265</xdr:rowOff>
    </xdr:from>
    <xdr:to>
      <xdr:col>72</xdr:col>
      <xdr:colOff>38100</xdr:colOff>
      <xdr:row>98</xdr:row>
      <xdr:rowOff>132865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123992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75676</xdr:rowOff>
    </xdr:from>
    <xdr:to>
      <xdr:col>67</xdr:col>
      <xdr:colOff>101600</xdr:colOff>
      <xdr:row>99</xdr:row>
      <xdr:rowOff>5826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168403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131265</xdr:rowOff>
    </xdr:from>
    <xdr:to>
      <xdr:col>116</xdr:col>
      <xdr:colOff>63500</xdr:colOff>
      <xdr:row>57</xdr:row>
      <xdr:rowOff>135517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03915"/>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120314</xdr:rowOff>
    </xdr:from>
    <xdr:to>
      <xdr:col>111</xdr:col>
      <xdr:colOff>177800</xdr:colOff>
      <xdr:row>57</xdr:row>
      <xdr:rowOff>135517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92964"/>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120314</xdr:rowOff>
    </xdr:from>
    <xdr:to>
      <xdr:col>107</xdr:col>
      <xdr:colOff>50800</xdr:colOff>
      <xdr:row>57</xdr:row>
      <xdr:rowOff>123996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92964"/>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123996</xdr:rowOff>
    </xdr:from>
    <xdr:to>
      <xdr:col>102</xdr:col>
      <xdr:colOff>114300</xdr:colOff>
      <xdr:row>57</xdr:row>
      <xdr:rowOff>126075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96646"/>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80465</xdr:rowOff>
    </xdr:from>
    <xdr:to>
      <xdr:col>116</xdr:col>
      <xdr:colOff>114300</xdr:colOff>
      <xdr:row>58</xdr:row>
      <xdr:rowOff>10615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103342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84717</xdr:rowOff>
    </xdr:from>
    <xdr:to>
      <xdr:col>112</xdr:col>
      <xdr:colOff>38100</xdr:colOff>
      <xdr:row>58</xdr:row>
      <xdr:rowOff>14867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31394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3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69514</xdr:rowOff>
    </xdr:from>
    <xdr:to>
      <xdr:col>107</xdr:col>
      <xdr:colOff>101600</xdr:colOff>
      <xdr:row>57</xdr:row>
      <xdr:rowOff>171114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162241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73196</xdr:rowOff>
    </xdr:from>
    <xdr:to>
      <xdr:col>102</xdr:col>
      <xdr:colOff>165100</xdr:colOff>
      <xdr:row>58</xdr:row>
      <xdr:rowOff>3346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165923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75275</xdr:rowOff>
    </xdr:from>
    <xdr:to>
      <xdr:col>98</xdr:col>
      <xdr:colOff>38100</xdr:colOff>
      <xdr:row>58</xdr:row>
      <xdr:rowOff>5425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168002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39216</xdr:rowOff>
    </xdr:from>
    <xdr:to>
      <xdr:col>116</xdr:col>
      <xdr:colOff>63500</xdr:colOff>
      <xdr:row>77</xdr:row>
      <xdr:rowOff>48603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40866"/>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12809</xdr:rowOff>
    </xdr:from>
    <xdr:to>
      <xdr:col>111</xdr:col>
      <xdr:colOff>177800</xdr:colOff>
      <xdr:row>77</xdr:row>
      <xdr:rowOff>48603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43009"/>
          <a:ext cx="889000" cy="2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12809</xdr:rowOff>
    </xdr:from>
    <xdr:to>
      <xdr:col>107</xdr:col>
      <xdr:colOff>50800</xdr:colOff>
      <xdr:row>76</xdr:row>
      <xdr:rowOff>42394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3009"/>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11094</xdr:rowOff>
    </xdr:from>
    <xdr:to>
      <xdr:col>102</xdr:col>
      <xdr:colOff>114300</xdr:colOff>
      <xdr:row>76</xdr:row>
      <xdr:rowOff>42394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4129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159866</xdr:rowOff>
    </xdr:from>
    <xdr:to>
      <xdr:col>116</xdr:col>
      <xdr:colOff>114300</xdr:colOff>
      <xdr:row>77</xdr:row>
      <xdr:rowOff>90016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138293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169253</xdr:rowOff>
    </xdr:from>
    <xdr:to>
      <xdr:col>112</xdr:col>
      <xdr:colOff>38100</xdr:colOff>
      <xdr:row>77</xdr:row>
      <xdr:rowOff>99403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90530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133459</xdr:rowOff>
    </xdr:from>
    <xdr:to>
      <xdr:col>107</xdr:col>
      <xdr:colOff>101600</xdr:colOff>
      <xdr:row>76</xdr:row>
      <xdr:rowOff>63609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54736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30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163044</xdr:rowOff>
    </xdr:from>
    <xdr:to>
      <xdr:col>102</xdr:col>
      <xdr:colOff>165100</xdr:colOff>
      <xdr:row>76</xdr:row>
      <xdr:rowOff>93194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84321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131744</xdr:rowOff>
    </xdr:from>
    <xdr:to>
      <xdr:col>98</xdr:col>
      <xdr:colOff>38100</xdr:colOff>
      <xdr:row>76</xdr:row>
      <xdr:rowOff>61894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53021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30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・歳出決算総額は、住民一人当たり</a:t>
          </a:r>
          <a:r>
            <a:rPr lang="en-US" altLang="ja-JP" sz="1100" baseline="0">
              <a:solidFill>
                <a:sysClr val="windowText" lastClr="000000"/>
              </a:solidFill>
              <a:effectLst/>
              <a:latin typeface="+mn-lt"/>
              <a:ea typeface="+mn-ea"/>
              <a:cs typeface="+mn-cs"/>
            </a:rPr>
            <a:t>1,085</a:t>
          </a:r>
          <a:r>
            <a:rPr lang="ja-JP" altLang="ja-JP" sz="1100" baseline="0">
              <a:solidFill>
                <a:sysClr val="windowText" lastClr="000000"/>
              </a:solidFill>
              <a:effectLst/>
              <a:latin typeface="+mn-lt"/>
              <a:ea typeface="+mn-ea"/>
              <a:cs typeface="+mn-cs"/>
            </a:rPr>
            <a:t>千円と昨年度から減少している。主な構成項目である人件費は、住民一人当た</a:t>
          </a:r>
          <a:r>
            <a:rPr lang="en-US" altLang="ja-JP" sz="1100" baseline="0">
              <a:solidFill>
                <a:sysClr val="windowText" lastClr="000000"/>
              </a:solidFill>
              <a:effectLst/>
              <a:latin typeface="+mn-lt"/>
              <a:ea typeface="+mn-ea"/>
              <a:cs typeface="+mn-cs"/>
            </a:rPr>
            <a:t>204</a:t>
          </a:r>
          <a:r>
            <a:rPr lang="ja-JP" altLang="ja-JP" sz="1100" baseline="0">
              <a:solidFill>
                <a:sysClr val="windowText" lastClr="000000"/>
              </a:solidFill>
              <a:effectLst/>
              <a:latin typeface="+mn-lt"/>
              <a:ea typeface="+mn-ea"/>
              <a:cs typeface="+mn-cs"/>
            </a:rPr>
            <a:t>千円となっており、令和</a:t>
          </a:r>
          <a:r>
            <a:rPr lang="en-US" altLang="ja-JP" sz="1100" baseline="0">
              <a:solidFill>
                <a:sysClr val="windowText" lastClr="000000"/>
              </a:solidFill>
              <a:effectLst/>
              <a:latin typeface="+mn-lt"/>
              <a:ea typeface="+mn-ea"/>
              <a:cs typeface="+mn-cs"/>
            </a:rPr>
            <a:t>2</a:t>
          </a:r>
          <a:r>
            <a:rPr lang="ja-JP" altLang="ja-JP" sz="1100" baseline="0">
              <a:solidFill>
                <a:sysClr val="windowText" lastClr="000000"/>
              </a:solidFill>
              <a:effectLst/>
              <a:latin typeface="+mn-lt"/>
              <a:ea typeface="+mn-ea"/>
              <a:cs typeface="+mn-cs"/>
            </a:rPr>
            <a:t>年度から類似団体平均を上回って上昇傾向にある。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・補助費等は、木曽広域連合の大型事業の完了に伴う負担金が減少したことから住民一人当たり</a:t>
          </a:r>
          <a:r>
            <a:rPr lang="en-US" altLang="ja-JP" sz="1100" baseline="0">
              <a:solidFill>
                <a:sysClr val="windowText" lastClr="000000"/>
              </a:solidFill>
              <a:effectLst/>
              <a:latin typeface="+mn-lt"/>
              <a:ea typeface="+mn-ea"/>
              <a:cs typeface="+mn-cs"/>
            </a:rPr>
            <a:t>208</a:t>
          </a:r>
          <a:r>
            <a:rPr lang="ja-JP" altLang="ja-JP" sz="1100" baseline="0">
              <a:solidFill>
                <a:sysClr val="windowText" lastClr="000000"/>
              </a:solidFill>
              <a:effectLst/>
              <a:latin typeface="+mn-lt"/>
              <a:ea typeface="+mn-ea"/>
              <a:cs typeface="+mn-cs"/>
            </a:rPr>
            <a:t>千円となったものの、依然類似団体を上回り、高止まりのままとなっている。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・扶助費は、新型コロナウイルスの影響などで通院の回数が抑制され、一時的に減少したものの、類似団体平均を上回る状況となっている。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・普通建設事業費は住民一人当たり</a:t>
          </a:r>
          <a:r>
            <a:rPr lang="en-US" altLang="ja-JP" sz="1100" baseline="0">
              <a:solidFill>
                <a:sysClr val="windowText" lastClr="000000"/>
              </a:solidFill>
              <a:effectLst/>
              <a:latin typeface="+mn-lt"/>
              <a:ea typeface="+mn-ea"/>
              <a:cs typeface="+mn-cs"/>
            </a:rPr>
            <a:t>144</a:t>
          </a:r>
          <a:r>
            <a:rPr lang="ja-JP" altLang="ja-JP" sz="1100" baseline="0">
              <a:solidFill>
                <a:sysClr val="windowText" lastClr="000000"/>
              </a:solidFill>
              <a:effectLst/>
              <a:latin typeface="+mn-lt"/>
              <a:ea typeface="+mn-ea"/>
              <a:cs typeface="+mn-cs"/>
            </a:rPr>
            <a:t>千円となっており、類似団体と比較して一人当たりコストは低い水準にある</a:t>
          </a:r>
          <a:r>
            <a:rPr lang="ja-JP" altLang="en-US" sz="1100" baseline="0">
              <a:solidFill>
                <a:sysClr val="windowText" lastClr="000000"/>
              </a:solidFill>
              <a:effectLst/>
              <a:latin typeface="+mn-lt"/>
              <a:ea typeface="+mn-ea"/>
              <a:cs typeface="+mn-cs"/>
            </a:rPr>
            <a:t>。木曽広域連合の大型事業が終了したことにより</a:t>
          </a:r>
          <a:r>
            <a:rPr lang="ja-JP" altLang="ja-JP" sz="1100" baseline="0">
              <a:solidFill>
                <a:sysClr val="windowText" lastClr="000000"/>
              </a:solidFill>
              <a:effectLst/>
              <a:latin typeface="+mn-lt"/>
              <a:ea typeface="+mn-ea"/>
              <a:cs typeface="+mn-cs"/>
            </a:rPr>
            <a:t>費用</a:t>
          </a:r>
          <a:r>
            <a:rPr lang="ja-JP" altLang="en-US" sz="1100" baseline="0">
              <a:solidFill>
                <a:sysClr val="windowText" lastClr="000000"/>
              </a:solidFill>
              <a:effectLst/>
              <a:latin typeface="+mn-lt"/>
              <a:ea typeface="+mn-ea"/>
              <a:cs typeface="+mn-cs"/>
            </a:rPr>
            <a:t>が減少したものの</a:t>
          </a:r>
          <a:r>
            <a:rPr lang="ja-JP" altLang="ja-JP" sz="1100" baseline="0">
              <a:solidFill>
                <a:sysClr val="windowText" lastClr="000000"/>
              </a:solidFill>
              <a:effectLst/>
              <a:latin typeface="+mn-lt"/>
              <a:ea typeface="+mn-ea"/>
              <a:cs typeface="+mn-cs"/>
            </a:rPr>
            <a:t>、住民の一人当たりコスト</a:t>
          </a:r>
          <a:r>
            <a:rPr lang="ja-JP" altLang="en-US" sz="1100" baseline="0">
              <a:solidFill>
                <a:sysClr val="windowText" lastClr="000000"/>
              </a:solidFill>
              <a:effectLst/>
              <a:latin typeface="+mn-lt"/>
              <a:ea typeface="+mn-ea"/>
              <a:cs typeface="+mn-cs"/>
            </a:rPr>
            <a:t>は５か年平均で高止まりとなっている</a:t>
          </a:r>
          <a:r>
            <a:rPr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3,876
3,843
215.93
4,357,476
4,206,115
134,800
2,655,336
3,860,500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98781</xdr:rowOff>
    </xdr:from>
    <xdr:to>
      <xdr:col>24</xdr:col>
      <xdr:colOff>63500</xdr:colOff>
      <xdr:row>37</xdr:row>
      <xdr:rowOff>167989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42431"/>
          <a:ext cx="838200" cy="6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167989</xdr:rowOff>
    </xdr:from>
    <xdr:to>
      <xdr:col>19</xdr:col>
      <xdr:colOff>177800</xdr:colOff>
      <xdr:row>38</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11639"/>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166074</xdr:rowOff>
    </xdr:from>
    <xdr:to>
      <xdr:col>15</xdr:col>
      <xdr:colOff>50800</xdr:colOff>
      <xdr:row>38</xdr:row>
      <xdr:rowOff>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0972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166074</xdr:rowOff>
    </xdr:from>
    <xdr:to>
      <xdr:col>10</xdr:col>
      <xdr:colOff>114300</xdr:colOff>
      <xdr:row>37</xdr:row>
      <xdr:rowOff>169246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0972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47981</xdr:rowOff>
    </xdr:from>
    <xdr:to>
      <xdr:col>24</xdr:col>
      <xdr:colOff>114300</xdr:colOff>
      <xdr:row>37</xdr:row>
      <xdr:rowOff>149581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26408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117189</xdr:rowOff>
    </xdr:from>
    <xdr:to>
      <xdr:col>20</xdr:col>
      <xdr:colOff>38100</xdr:colOff>
      <xdr:row>38</xdr:row>
      <xdr:rowOff>47340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60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38466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120904</xdr:rowOff>
    </xdr:from>
    <xdr:to>
      <xdr:col>15</xdr:col>
      <xdr:colOff>101600</xdr:colOff>
      <xdr:row>38</xdr:row>
      <xdr:rowOff>51054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42181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115275</xdr:rowOff>
    </xdr:from>
    <xdr:to>
      <xdr:col>10</xdr:col>
      <xdr:colOff>165100</xdr:colOff>
      <xdr:row>38</xdr:row>
      <xdr:rowOff>45425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36551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118447</xdr:rowOff>
    </xdr:from>
    <xdr:to>
      <xdr:col>6</xdr:col>
      <xdr:colOff>38100</xdr:colOff>
      <xdr:row>38</xdr:row>
      <xdr:rowOff>48597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39723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19571</xdr:rowOff>
    </xdr:from>
    <xdr:to>
      <xdr:col>24</xdr:col>
      <xdr:colOff>63500</xdr:colOff>
      <xdr:row>58</xdr:row>
      <xdr:rowOff>31555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63671"/>
          <a:ext cx="8382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8918</xdr:rowOff>
    </xdr:from>
    <xdr:to>
      <xdr:col>19</xdr:col>
      <xdr:colOff>177800</xdr:colOff>
      <xdr:row>58</xdr:row>
      <xdr:rowOff>31555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81568"/>
          <a:ext cx="889000" cy="19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8918</xdr:rowOff>
    </xdr:from>
    <xdr:to>
      <xdr:col>15</xdr:col>
      <xdr:colOff>50800</xdr:colOff>
      <xdr:row>58</xdr:row>
      <xdr:rowOff>109055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81568"/>
          <a:ext cx="889000" cy="27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109055</xdr:rowOff>
    </xdr:from>
    <xdr:to>
      <xdr:col>10</xdr:col>
      <xdr:colOff>114300</xdr:colOff>
      <xdr:row>58</xdr:row>
      <xdr:rowOff>131050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53155"/>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140221</xdr:rowOff>
    </xdr:from>
    <xdr:to>
      <xdr:col>24</xdr:col>
      <xdr:colOff>114300</xdr:colOff>
      <xdr:row>58</xdr:row>
      <xdr:rowOff>70371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55148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2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152205</xdr:rowOff>
    </xdr:from>
    <xdr:to>
      <xdr:col>20</xdr:col>
      <xdr:colOff>38100</xdr:colOff>
      <xdr:row>58</xdr:row>
      <xdr:rowOff>82355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73482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1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129568</xdr:rowOff>
    </xdr:from>
    <xdr:to>
      <xdr:col>15</xdr:col>
      <xdr:colOff>101600</xdr:colOff>
      <xdr:row>57</xdr:row>
      <xdr:rowOff>59718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50845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2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58255</xdr:rowOff>
    </xdr:from>
    <xdr:to>
      <xdr:col>10</xdr:col>
      <xdr:colOff>165100</xdr:colOff>
      <xdr:row>58</xdr:row>
      <xdr:rowOff>159855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150982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9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80250</xdr:rowOff>
    </xdr:from>
    <xdr:to>
      <xdr:col>6</xdr:col>
      <xdr:colOff>38100</xdr:colOff>
      <xdr:row>59</xdr:row>
      <xdr:rowOff>10400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1527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1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61226</xdr:rowOff>
    </xdr:from>
    <xdr:to>
      <xdr:col>24</xdr:col>
      <xdr:colOff>63500</xdr:colOff>
      <xdr:row>75</xdr:row>
      <xdr:rowOff>121668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19976"/>
          <a:ext cx="8382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61226</xdr:rowOff>
    </xdr:from>
    <xdr:to>
      <xdr:col>19</xdr:col>
      <xdr:colOff>177800</xdr:colOff>
      <xdr:row>76</xdr:row>
      <xdr:rowOff>19008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19976"/>
          <a:ext cx="889000" cy="1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19008</xdr:rowOff>
    </xdr:from>
    <xdr:to>
      <xdr:col>15</xdr:col>
      <xdr:colOff>50800</xdr:colOff>
      <xdr:row>76</xdr:row>
      <xdr:rowOff>30035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49208"/>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30035</xdr:rowOff>
    </xdr:from>
    <xdr:to>
      <xdr:col>10</xdr:col>
      <xdr:colOff>114300</xdr:colOff>
      <xdr:row>76</xdr:row>
      <xdr:rowOff>80877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60235"/>
          <a:ext cx="889000" cy="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70868</xdr:rowOff>
    </xdr:from>
    <xdr:to>
      <xdr:col>24</xdr:col>
      <xdr:colOff>114300</xdr:colOff>
      <xdr:row>76</xdr:row>
      <xdr:rowOff>1017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96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49295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0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10426</xdr:rowOff>
    </xdr:from>
    <xdr:to>
      <xdr:col>20</xdr:col>
      <xdr:colOff>38100</xdr:colOff>
      <xdr:row>75</xdr:row>
      <xdr:rowOff>112026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103153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6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139658</xdr:rowOff>
    </xdr:from>
    <xdr:to>
      <xdr:col>15</xdr:col>
      <xdr:colOff>101600</xdr:colOff>
      <xdr:row>76</xdr:row>
      <xdr:rowOff>69808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60935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9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150685</xdr:rowOff>
    </xdr:from>
    <xdr:to>
      <xdr:col>10</xdr:col>
      <xdr:colOff>165100</xdr:colOff>
      <xdr:row>76</xdr:row>
      <xdr:rowOff>80835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71962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30077</xdr:rowOff>
    </xdr:from>
    <xdr:to>
      <xdr:col>6</xdr:col>
      <xdr:colOff>38100</xdr:colOff>
      <xdr:row>76</xdr:row>
      <xdr:rowOff>131677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148203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152240</xdr:rowOff>
    </xdr:from>
    <xdr:to>
      <xdr:col>24</xdr:col>
      <xdr:colOff>63500</xdr:colOff>
      <xdr:row>96</xdr:row>
      <xdr:rowOff>166849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11440"/>
          <a:ext cx="8382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152240</xdr:rowOff>
    </xdr:from>
    <xdr:to>
      <xdr:col>19</xdr:col>
      <xdr:colOff>177800</xdr:colOff>
      <xdr:row>97</xdr:row>
      <xdr:rowOff>3569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11440"/>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3569</xdr:rowOff>
    </xdr:from>
    <xdr:to>
      <xdr:col>15</xdr:col>
      <xdr:colOff>50800</xdr:colOff>
      <xdr:row>97</xdr:row>
      <xdr:rowOff>30570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34219"/>
          <a:ext cx="8890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156319</xdr:rowOff>
    </xdr:from>
    <xdr:to>
      <xdr:col>10</xdr:col>
      <xdr:colOff>114300</xdr:colOff>
      <xdr:row>97</xdr:row>
      <xdr:rowOff>30570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15519"/>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116049</xdr:rowOff>
    </xdr:from>
    <xdr:to>
      <xdr:col>24</xdr:col>
      <xdr:colOff>114300</xdr:colOff>
      <xdr:row>97</xdr:row>
      <xdr:rowOff>46199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30976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101440</xdr:rowOff>
    </xdr:from>
    <xdr:to>
      <xdr:col>20</xdr:col>
      <xdr:colOff>38100</xdr:colOff>
      <xdr:row>97</xdr:row>
      <xdr:rowOff>31590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22717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124219</xdr:rowOff>
    </xdr:from>
    <xdr:to>
      <xdr:col>15</xdr:col>
      <xdr:colOff>101600</xdr:colOff>
      <xdr:row>97</xdr:row>
      <xdr:rowOff>54369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45496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151220</xdr:rowOff>
    </xdr:from>
    <xdr:to>
      <xdr:col>10</xdr:col>
      <xdr:colOff>165100</xdr:colOff>
      <xdr:row>97</xdr:row>
      <xdr:rowOff>81370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105519</xdr:rowOff>
    </xdr:from>
    <xdr:to>
      <xdr:col>6</xdr:col>
      <xdr:colOff>38100</xdr:colOff>
      <xdr:row>97</xdr:row>
      <xdr:rowOff>35669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26796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157073</xdr:rowOff>
    </xdr:from>
    <xdr:to>
      <xdr:col>55</xdr:col>
      <xdr:colOff>0</xdr:colOff>
      <xdr:row>38</xdr:row>
      <xdr:rowOff>158369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7217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158369</xdr:rowOff>
    </xdr:from>
    <xdr:to>
      <xdr:col>50</xdr:col>
      <xdr:colOff>114300</xdr:colOff>
      <xdr:row>38</xdr:row>
      <xdr:rowOff>158979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7346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158979</xdr:rowOff>
    </xdr:from>
    <xdr:to>
      <xdr:col>45</xdr:col>
      <xdr:colOff>177800</xdr:colOff>
      <xdr:row>38</xdr:row>
      <xdr:rowOff>159817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407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159817</xdr:rowOff>
    </xdr:from>
    <xdr:to>
      <xdr:col>41</xdr:col>
      <xdr:colOff>50800</xdr:colOff>
      <xdr:row>38</xdr:row>
      <xdr:rowOff>160884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7491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106273</xdr:rowOff>
    </xdr:from>
    <xdr:to>
      <xdr:col>55</xdr:col>
      <xdr:colOff>50800</xdr:colOff>
      <xdr:row>39</xdr:row>
      <xdr:rowOff>36423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34179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9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107569</xdr:rowOff>
    </xdr:from>
    <xdr:to>
      <xdr:col>50</xdr:col>
      <xdr:colOff>165100</xdr:colOff>
      <xdr:row>39</xdr:row>
      <xdr:rowOff>37719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28846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108179</xdr:rowOff>
    </xdr:from>
    <xdr:to>
      <xdr:col>46</xdr:col>
      <xdr:colOff>38100</xdr:colOff>
      <xdr:row>39</xdr:row>
      <xdr:rowOff>38329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29456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1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109017</xdr:rowOff>
    </xdr:from>
    <xdr:to>
      <xdr:col>41</xdr:col>
      <xdr:colOff>101600</xdr:colOff>
      <xdr:row>39</xdr:row>
      <xdr:rowOff>39167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30294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1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110084</xdr:rowOff>
    </xdr:from>
    <xdr:to>
      <xdr:col>36</xdr:col>
      <xdr:colOff>165100</xdr:colOff>
      <xdr:row>39</xdr:row>
      <xdr:rowOff>40234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31361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147335</xdr:rowOff>
    </xdr:from>
    <xdr:to>
      <xdr:col>55</xdr:col>
      <xdr:colOff>0</xdr:colOff>
      <xdr:row>58</xdr:row>
      <xdr:rowOff>151540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1435"/>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110636</xdr:rowOff>
    </xdr:from>
    <xdr:to>
      <xdr:col>50</xdr:col>
      <xdr:colOff>114300</xdr:colOff>
      <xdr:row>58</xdr:row>
      <xdr:rowOff>151540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54736"/>
          <a:ext cx="8890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110636</xdr:rowOff>
    </xdr:from>
    <xdr:to>
      <xdr:col>45</xdr:col>
      <xdr:colOff>177800</xdr:colOff>
      <xdr:row>58</xdr:row>
      <xdr:rowOff>135731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4736"/>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135731</xdr:rowOff>
    </xdr:from>
    <xdr:to>
      <xdr:col>41</xdr:col>
      <xdr:colOff>50800</xdr:colOff>
      <xdr:row>58</xdr:row>
      <xdr:rowOff>141638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79831"/>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96535</xdr:rowOff>
    </xdr:from>
    <xdr:to>
      <xdr:col>55</xdr:col>
      <xdr:colOff>50800</xdr:colOff>
      <xdr:row>59</xdr:row>
      <xdr:rowOff>26685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100740</xdr:rowOff>
    </xdr:from>
    <xdr:to>
      <xdr:col>50</xdr:col>
      <xdr:colOff>165100</xdr:colOff>
      <xdr:row>59</xdr:row>
      <xdr:rowOff>30890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22017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59836</xdr:rowOff>
    </xdr:from>
    <xdr:to>
      <xdr:col>46</xdr:col>
      <xdr:colOff>38100</xdr:colOff>
      <xdr:row>58</xdr:row>
      <xdr:rowOff>161436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152563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84931</xdr:rowOff>
    </xdr:from>
    <xdr:to>
      <xdr:col>41</xdr:col>
      <xdr:colOff>101600</xdr:colOff>
      <xdr:row>59</xdr:row>
      <xdr:rowOff>15081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90838</xdr:rowOff>
    </xdr:from>
    <xdr:to>
      <xdr:col>36</xdr:col>
      <xdr:colOff>165100</xdr:colOff>
      <xdr:row>59</xdr:row>
      <xdr:rowOff>20988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12115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5223</xdr:rowOff>
    </xdr:from>
    <xdr:to>
      <xdr:col>55</xdr:col>
      <xdr:colOff>0</xdr:colOff>
      <xdr:row>78</xdr:row>
      <xdr:rowOff>90624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8323"/>
          <a:ext cx="8382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36438</xdr:rowOff>
    </xdr:from>
    <xdr:to>
      <xdr:col>50</xdr:col>
      <xdr:colOff>114300</xdr:colOff>
      <xdr:row>78</xdr:row>
      <xdr:rowOff>90624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09538"/>
          <a:ext cx="889000" cy="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36438</xdr:rowOff>
    </xdr:from>
    <xdr:to>
      <xdr:col>45</xdr:col>
      <xdr:colOff>177800</xdr:colOff>
      <xdr:row>78</xdr:row>
      <xdr:rowOff>100690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9538"/>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73563</xdr:rowOff>
    </xdr:from>
    <xdr:to>
      <xdr:col>41</xdr:col>
      <xdr:colOff>50800</xdr:colOff>
      <xdr:row>78</xdr:row>
      <xdr:rowOff>100690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46663"/>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125873</xdr:rowOff>
    </xdr:from>
    <xdr:to>
      <xdr:col>55</xdr:col>
      <xdr:colOff>50800</xdr:colOff>
      <xdr:row>78</xdr:row>
      <xdr:rowOff>56023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104300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39824</xdr:rowOff>
    </xdr:from>
    <xdr:to>
      <xdr:col>50</xdr:col>
      <xdr:colOff>165100</xdr:colOff>
      <xdr:row>78</xdr:row>
      <xdr:rowOff>141424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132551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157088</xdr:rowOff>
    </xdr:from>
    <xdr:to>
      <xdr:col>46</xdr:col>
      <xdr:colOff>38100</xdr:colOff>
      <xdr:row>78</xdr:row>
      <xdr:rowOff>87238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78365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49890</xdr:rowOff>
    </xdr:from>
    <xdr:to>
      <xdr:col>41</xdr:col>
      <xdr:colOff>101600</xdr:colOff>
      <xdr:row>78</xdr:row>
      <xdr:rowOff>151490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142617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22763</xdr:rowOff>
    </xdr:from>
    <xdr:to>
      <xdr:col>36</xdr:col>
      <xdr:colOff>165100</xdr:colOff>
      <xdr:row>78</xdr:row>
      <xdr:rowOff>124363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115490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32863</xdr:rowOff>
    </xdr:from>
    <xdr:to>
      <xdr:col>55</xdr:col>
      <xdr:colOff>0</xdr:colOff>
      <xdr:row>98</xdr:row>
      <xdr:rowOff>36937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34963"/>
          <a:ext cx="8382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32863</xdr:rowOff>
    </xdr:from>
    <xdr:to>
      <xdr:col>50</xdr:col>
      <xdr:colOff>114300</xdr:colOff>
      <xdr:row>98</xdr:row>
      <xdr:rowOff>104989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34963"/>
          <a:ext cx="889000" cy="7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60339</xdr:rowOff>
    </xdr:from>
    <xdr:to>
      <xdr:col>45</xdr:col>
      <xdr:colOff>177800</xdr:colOff>
      <xdr:row>98</xdr:row>
      <xdr:rowOff>104989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62439"/>
          <a:ext cx="8890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60339</xdr:rowOff>
    </xdr:from>
    <xdr:to>
      <xdr:col>41</xdr:col>
      <xdr:colOff>50800</xdr:colOff>
      <xdr:row>98</xdr:row>
      <xdr:rowOff>77389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62439"/>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157587</xdr:rowOff>
    </xdr:from>
    <xdr:to>
      <xdr:col>55</xdr:col>
      <xdr:colOff>50800</xdr:colOff>
      <xdr:row>98</xdr:row>
      <xdr:rowOff>87737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136014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6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153513</xdr:rowOff>
    </xdr:from>
    <xdr:to>
      <xdr:col>50</xdr:col>
      <xdr:colOff>165100</xdr:colOff>
      <xdr:row>98</xdr:row>
      <xdr:rowOff>83663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100190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5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54189</xdr:rowOff>
    </xdr:from>
    <xdr:to>
      <xdr:col>46</xdr:col>
      <xdr:colOff>38100</xdr:colOff>
      <xdr:row>98</xdr:row>
      <xdr:rowOff>155789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9539</xdr:rowOff>
    </xdr:from>
    <xdr:to>
      <xdr:col>41</xdr:col>
      <xdr:colOff>101600</xdr:colOff>
      <xdr:row>98</xdr:row>
      <xdr:rowOff>111139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127666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8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26589</xdr:rowOff>
    </xdr:from>
    <xdr:to>
      <xdr:col>36</xdr:col>
      <xdr:colOff>165100</xdr:colOff>
      <xdr:row>98</xdr:row>
      <xdr:rowOff>128189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119316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92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47528</xdr:rowOff>
    </xdr:from>
    <xdr:to>
      <xdr:col>85</xdr:col>
      <xdr:colOff>127000</xdr:colOff>
      <xdr:row>38</xdr:row>
      <xdr:rowOff>49605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2628"/>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3466</xdr:rowOff>
    </xdr:from>
    <xdr:to>
      <xdr:col>81</xdr:col>
      <xdr:colOff>50800</xdr:colOff>
      <xdr:row>38</xdr:row>
      <xdr:rowOff>47528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8566"/>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3466</xdr:rowOff>
    </xdr:from>
    <xdr:to>
      <xdr:col>76</xdr:col>
      <xdr:colOff>114300</xdr:colOff>
      <xdr:row>38</xdr:row>
      <xdr:rowOff>62780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8566"/>
          <a:ext cx="889000" cy="5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166797</xdr:rowOff>
    </xdr:from>
    <xdr:to>
      <xdr:col>71</xdr:col>
      <xdr:colOff>177800</xdr:colOff>
      <xdr:row>38</xdr:row>
      <xdr:rowOff>62780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10447"/>
          <a:ext cx="889000" cy="6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170255</xdr:rowOff>
    </xdr:from>
    <xdr:to>
      <xdr:col>85</xdr:col>
      <xdr:colOff>177800</xdr:colOff>
      <xdr:row>38</xdr:row>
      <xdr:rowOff>100405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85182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168178</xdr:rowOff>
    </xdr:from>
    <xdr:to>
      <xdr:col>81</xdr:col>
      <xdr:colOff>101600</xdr:colOff>
      <xdr:row>38</xdr:row>
      <xdr:rowOff>98328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89455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124116</xdr:rowOff>
    </xdr:from>
    <xdr:to>
      <xdr:col>76</xdr:col>
      <xdr:colOff>165100</xdr:colOff>
      <xdr:row>38</xdr:row>
      <xdr:rowOff>54266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45393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11980</xdr:rowOff>
    </xdr:from>
    <xdr:to>
      <xdr:col>72</xdr:col>
      <xdr:colOff>38100</xdr:colOff>
      <xdr:row>38</xdr:row>
      <xdr:rowOff>113580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104707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115997</xdr:rowOff>
    </xdr:from>
    <xdr:to>
      <xdr:col>67</xdr:col>
      <xdr:colOff>101600</xdr:colOff>
      <xdr:row>38</xdr:row>
      <xdr:rowOff>46147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62674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3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151408</xdr:rowOff>
    </xdr:from>
    <xdr:to>
      <xdr:col>85</xdr:col>
      <xdr:colOff>127000</xdr:colOff>
      <xdr:row>56</xdr:row>
      <xdr:rowOff>145080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81158"/>
          <a:ext cx="838200" cy="16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151408</xdr:rowOff>
    </xdr:from>
    <xdr:to>
      <xdr:col>81</xdr:col>
      <xdr:colOff>50800</xdr:colOff>
      <xdr:row>56</xdr:row>
      <xdr:rowOff>96235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81158"/>
          <a:ext cx="889000" cy="1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39653</xdr:rowOff>
    </xdr:from>
    <xdr:to>
      <xdr:col>76</xdr:col>
      <xdr:colOff>114300</xdr:colOff>
      <xdr:row>56</xdr:row>
      <xdr:rowOff>96235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40853"/>
          <a:ext cx="889000" cy="5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39653</xdr:rowOff>
    </xdr:from>
    <xdr:to>
      <xdr:col>71</xdr:col>
      <xdr:colOff>177800</xdr:colOff>
      <xdr:row>57</xdr:row>
      <xdr:rowOff>45825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40853"/>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94280</xdr:rowOff>
    </xdr:from>
    <xdr:to>
      <xdr:col>85</xdr:col>
      <xdr:colOff>177800</xdr:colOff>
      <xdr:row>57</xdr:row>
      <xdr:rowOff>24430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72707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100608</xdr:rowOff>
    </xdr:from>
    <xdr:to>
      <xdr:col>81</xdr:col>
      <xdr:colOff>101600</xdr:colOff>
      <xdr:row>56</xdr:row>
      <xdr:rowOff>30758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47285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45435</xdr:rowOff>
    </xdr:from>
    <xdr:to>
      <xdr:col>76</xdr:col>
      <xdr:colOff>165100</xdr:colOff>
      <xdr:row>56</xdr:row>
      <xdr:rowOff>147035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163562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2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160303</xdr:rowOff>
    </xdr:from>
    <xdr:to>
      <xdr:col>72</xdr:col>
      <xdr:colOff>38100</xdr:colOff>
      <xdr:row>56</xdr:row>
      <xdr:rowOff>90453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106980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166475</xdr:rowOff>
    </xdr:from>
    <xdr:to>
      <xdr:col>67</xdr:col>
      <xdr:colOff>101600</xdr:colOff>
      <xdr:row>57</xdr:row>
      <xdr:rowOff>96625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87752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113064</xdr:rowOff>
    </xdr:from>
    <xdr:to>
      <xdr:col>85</xdr:col>
      <xdr:colOff>127000</xdr:colOff>
      <xdr:row>78</xdr:row>
      <xdr:rowOff>119670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6164"/>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119670</xdr:rowOff>
    </xdr:from>
    <xdr:to>
      <xdr:col>81</xdr:col>
      <xdr:colOff>50800</xdr:colOff>
      <xdr:row>79</xdr:row>
      <xdr:rowOff>16664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2770"/>
          <a:ext cx="889000" cy="6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16664</xdr:rowOff>
    </xdr:from>
    <xdr:to>
      <xdr:col>76</xdr:col>
      <xdr:colOff>114300</xdr:colOff>
      <xdr:row>79</xdr:row>
      <xdr:rowOff>37267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1214"/>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142225</xdr:rowOff>
    </xdr:from>
    <xdr:to>
      <xdr:col>71</xdr:col>
      <xdr:colOff>177800</xdr:colOff>
      <xdr:row>79</xdr:row>
      <xdr:rowOff>37267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5325"/>
          <a:ext cx="889000" cy="6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62264</xdr:rowOff>
    </xdr:from>
    <xdr:to>
      <xdr:col>85</xdr:col>
      <xdr:colOff>177800</xdr:colOff>
      <xdr:row>78</xdr:row>
      <xdr:rowOff>163864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18505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68870</xdr:rowOff>
    </xdr:from>
    <xdr:to>
      <xdr:col>81</xdr:col>
      <xdr:colOff>101600</xdr:colOff>
      <xdr:row>78</xdr:row>
      <xdr:rowOff>170470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161597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137314</xdr:rowOff>
    </xdr:from>
    <xdr:to>
      <xdr:col>76</xdr:col>
      <xdr:colOff>165100</xdr:colOff>
      <xdr:row>79</xdr:row>
      <xdr:rowOff>67464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58591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157917</xdr:rowOff>
    </xdr:from>
    <xdr:to>
      <xdr:col>72</xdr:col>
      <xdr:colOff>38100</xdr:colOff>
      <xdr:row>79</xdr:row>
      <xdr:rowOff>88067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79194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91425</xdr:rowOff>
    </xdr:from>
    <xdr:to>
      <xdr:col>67</xdr:col>
      <xdr:colOff>101600</xdr:colOff>
      <xdr:row>79</xdr:row>
      <xdr:rowOff>21575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38102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23845</xdr:rowOff>
    </xdr:from>
    <xdr:to>
      <xdr:col>85</xdr:col>
      <xdr:colOff>127000</xdr:colOff>
      <xdr:row>97</xdr:row>
      <xdr:rowOff>43025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4495"/>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43025</xdr:rowOff>
    </xdr:from>
    <xdr:to>
      <xdr:col>81</xdr:col>
      <xdr:colOff>50800</xdr:colOff>
      <xdr:row>97</xdr:row>
      <xdr:rowOff>69993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73675"/>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69993</xdr:rowOff>
    </xdr:from>
    <xdr:to>
      <xdr:col>76</xdr:col>
      <xdr:colOff>114300</xdr:colOff>
      <xdr:row>97</xdr:row>
      <xdr:rowOff>77650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0064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77650</xdr:rowOff>
    </xdr:from>
    <xdr:to>
      <xdr:col>71</xdr:col>
      <xdr:colOff>177800</xdr:colOff>
      <xdr:row>97</xdr:row>
      <xdr:rowOff>84770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08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144495</xdr:rowOff>
    </xdr:from>
    <xdr:to>
      <xdr:col>85</xdr:col>
      <xdr:colOff>177800</xdr:colOff>
      <xdr:row>97</xdr:row>
      <xdr:rowOff>74645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122922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163675</xdr:rowOff>
    </xdr:from>
    <xdr:to>
      <xdr:col>81</xdr:col>
      <xdr:colOff>101600</xdr:colOff>
      <xdr:row>97</xdr:row>
      <xdr:rowOff>93825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84952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19193</xdr:rowOff>
    </xdr:from>
    <xdr:to>
      <xdr:col>76</xdr:col>
      <xdr:colOff>165100</xdr:colOff>
      <xdr:row>97</xdr:row>
      <xdr:rowOff>120793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111920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26850</xdr:rowOff>
    </xdr:from>
    <xdr:to>
      <xdr:col>72</xdr:col>
      <xdr:colOff>38100</xdr:colOff>
      <xdr:row>97</xdr:row>
      <xdr:rowOff>128450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119577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7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33970</xdr:rowOff>
    </xdr:from>
    <xdr:to>
      <xdr:col>67</xdr:col>
      <xdr:colOff>101600</xdr:colOff>
      <xdr:row>97</xdr:row>
      <xdr:rowOff>135570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126697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・総務費は、木曽広域連合の大型事業が完了</a:t>
          </a:r>
          <a:r>
            <a:rPr lang="ja-JP" altLang="en-US" sz="1100" baseline="0">
              <a:solidFill>
                <a:sysClr val="windowText" lastClr="000000"/>
              </a:solidFill>
              <a:effectLst/>
              <a:latin typeface="+mn-lt"/>
              <a:ea typeface="+mn-ea"/>
              <a:cs typeface="+mn-cs"/>
            </a:rPr>
            <a:t>後は</a:t>
          </a:r>
          <a:r>
            <a:rPr lang="ja-JP" altLang="ja-JP" sz="1100" baseline="0">
              <a:solidFill>
                <a:sysClr val="windowText" lastClr="000000"/>
              </a:solidFill>
              <a:effectLst/>
              <a:latin typeface="+mn-lt"/>
              <a:ea typeface="+mn-ea"/>
              <a:cs typeface="+mn-cs"/>
            </a:rPr>
            <a:t>負担金支出が減少し</a:t>
          </a:r>
          <a:r>
            <a:rPr lang="ja-JP" altLang="en-US" sz="1100" baseline="0">
              <a:solidFill>
                <a:sysClr val="windowText" lastClr="000000"/>
              </a:solidFill>
              <a:effectLst/>
              <a:latin typeface="+mn-lt"/>
              <a:ea typeface="+mn-ea"/>
              <a:cs typeface="+mn-cs"/>
            </a:rPr>
            <a:t>ているものの</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本庁舎改修事業の実施などにより高止まりの状況である。ただし、以前、</a:t>
          </a:r>
          <a:r>
            <a:rPr lang="ja-JP" altLang="ja-JP" sz="1100" baseline="0">
              <a:solidFill>
                <a:sysClr val="windowText" lastClr="000000"/>
              </a:solidFill>
              <a:effectLst/>
              <a:latin typeface="+mn-lt"/>
              <a:ea typeface="+mn-ea"/>
              <a:cs typeface="+mn-cs"/>
            </a:rPr>
            <a:t>全国平均を下回る状況である。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・民生費は、住民一人当たり</a:t>
          </a:r>
          <a:r>
            <a:rPr lang="en-US" altLang="ja-JP" sz="1100" baseline="0">
              <a:solidFill>
                <a:sysClr val="windowText" lastClr="000000"/>
              </a:solidFill>
              <a:effectLst/>
              <a:latin typeface="+mn-lt"/>
              <a:ea typeface="+mn-ea"/>
              <a:cs typeface="+mn-cs"/>
            </a:rPr>
            <a:t>216</a:t>
          </a:r>
          <a:r>
            <a:rPr lang="ja-JP" altLang="ja-JP" sz="1100" baseline="0">
              <a:solidFill>
                <a:sysClr val="windowText" lastClr="000000"/>
              </a:solidFill>
              <a:effectLst/>
              <a:latin typeface="+mn-lt"/>
              <a:ea typeface="+mn-ea"/>
              <a:cs typeface="+mn-cs"/>
            </a:rPr>
            <a:t>千円と前年度より</a:t>
          </a:r>
          <a:r>
            <a:rPr lang="en-US" altLang="ja-JP" sz="1100" baseline="0">
              <a:solidFill>
                <a:sysClr val="windowText" lastClr="000000"/>
              </a:solidFill>
              <a:effectLst/>
              <a:latin typeface="+mn-lt"/>
              <a:ea typeface="+mn-ea"/>
              <a:cs typeface="+mn-cs"/>
            </a:rPr>
            <a:t>13</a:t>
          </a:r>
          <a:r>
            <a:rPr lang="ja-JP" altLang="ja-JP" sz="1100" baseline="0">
              <a:solidFill>
                <a:sysClr val="windowText" lastClr="000000"/>
              </a:solidFill>
              <a:effectLst/>
              <a:latin typeface="+mn-lt"/>
              <a:ea typeface="+mn-ea"/>
              <a:cs typeface="+mn-cs"/>
            </a:rPr>
            <a:t>千円</a:t>
          </a:r>
          <a:r>
            <a:rPr lang="ja-JP" altLang="en-US" sz="1100" baseline="0">
              <a:solidFill>
                <a:sysClr val="windowText" lastClr="000000"/>
              </a:solidFill>
              <a:effectLst/>
              <a:latin typeface="+mn-lt"/>
              <a:ea typeface="+mn-ea"/>
              <a:cs typeface="+mn-cs"/>
            </a:rPr>
            <a:t>減少</a:t>
          </a:r>
          <a:r>
            <a:rPr lang="ja-JP" altLang="ja-JP" sz="1100" baseline="0">
              <a:solidFill>
                <a:sysClr val="windowText" lastClr="000000"/>
              </a:solidFill>
              <a:effectLst/>
              <a:latin typeface="+mn-lt"/>
              <a:ea typeface="+mn-ea"/>
              <a:cs typeface="+mn-cs"/>
            </a:rPr>
            <a:t>している。決算額全体でみると、新型コロナウイルス対策</a:t>
          </a:r>
          <a:r>
            <a:rPr lang="ja-JP" altLang="en-US" sz="1100" baseline="0">
              <a:solidFill>
                <a:sysClr val="windowText" lastClr="000000"/>
              </a:solidFill>
              <a:effectLst/>
              <a:latin typeface="+mn-lt"/>
              <a:ea typeface="+mn-ea"/>
              <a:cs typeface="+mn-cs"/>
            </a:rPr>
            <a:t>としての</a:t>
          </a:r>
          <a:r>
            <a:rPr lang="ja-JP" altLang="ja-JP" sz="1100" baseline="0">
              <a:solidFill>
                <a:sysClr val="windowText" lastClr="000000"/>
              </a:solidFill>
              <a:effectLst/>
              <a:latin typeface="+mn-lt"/>
              <a:ea typeface="+mn-ea"/>
              <a:cs typeface="+mn-cs"/>
            </a:rPr>
            <a:t>福祉施設の修繕等</a:t>
          </a:r>
          <a:r>
            <a:rPr lang="ja-JP" altLang="en-US" sz="1100" baseline="0">
              <a:solidFill>
                <a:sysClr val="windowText" lastClr="000000"/>
              </a:solidFill>
              <a:effectLst/>
              <a:latin typeface="+mn-lt"/>
              <a:ea typeface="+mn-ea"/>
              <a:cs typeface="+mn-cs"/>
            </a:rPr>
            <a:t>が進捗したことにより</a:t>
          </a:r>
          <a:r>
            <a:rPr lang="ja-JP" altLang="ja-JP" sz="1100" baseline="0">
              <a:solidFill>
                <a:sysClr val="windowText" lastClr="000000"/>
              </a:solidFill>
              <a:effectLst/>
              <a:latin typeface="+mn-lt"/>
              <a:ea typeface="+mn-ea"/>
              <a:cs typeface="+mn-cs"/>
            </a:rPr>
            <a:t>経費が増</a:t>
          </a:r>
          <a:r>
            <a:rPr lang="ja-JP" altLang="en-US" sz="1100" baseline="0">
              <a:solidFill>
                <a:sysClr val="windowText" lastClr="000000"/>
              </a:solidFill>
              <a:effectLst/>
              <a:latin typeface="+mn-lt"/>
              <a:ea typeface="+mn-ea"/>
              <a:cs typeface="+mn-cs"/>
            </a:rPr>
            <a:t>減少し</a:t>
          </a:r>
          <a:r>
            <a:rPr lang="ja-JP" altLang="ja-JP" sz="1100" baseline="0">
              <a:solidFill>
                <a:sysClr val="windowText" lastClr="000000"/>
              </a:solidFill>
              <a:effectLst/>
              <a:latin typeface="+mn-lt"/>
              <a:ea typeface="+mn-ea"/>
              <a:cs typeface="+mn-cs"/>
            </a:rPr>
            <a:t>たことが要因である。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・商工費は、新型コロナウイルス感染症の影響を受けた町内事業所に対する事業継続のための融資等の対策経費</a:t>
          </a:r>
          <a:r>
            <a:rPr lang="ja-JP" altLang="en-US" sz="1100" baseline="0">
              <a:solidFill>
                <a:sysClr val="windowText" lastClr="000000"/>
              </a:solidFill>
              <a:effectLst/>
              <a:latin typeface="+mn-lt"/>
              <a:ea typeface="+mn-ea"/>
              <a:cs typeface="+mn-cs"/>
            </a:rPr>
            <a:t>及び町営駐車場特別会計廃止により一般会計内で予算計上したことにより増加したもの</a:t>
          </a:r>
          <a:r>
            <a:rPr lang="ja-JP" altLang="ja-JP" sz="1100" baseline="0">
              <a:solidFill>
                <a:sysClr val="windowText" lastClr="000000"/>
              </a:solidFill>
              <a:effectLst/>
              <a:latin typeface="+mn-lt"/>
              <a:ea typeface="+mn-ea"/>
              <a:cs typeface="+mn-cs"/>
            </a:rPr>
            <a:t>である。</a:t>
          </a:r>
          <a:endParaRPr lang="ja-JP" altLang="ja-JP" sz="1400">
            <a:solidFill>
              <a:sysClr val="windowText" lastClr="000000"/>
            </a:solidFill>
            <a:effectLst/>
          </a:endParaRPr>
        </a:p>
        <a:p>
          <a:pPr eaLnBrk="1" fontAlgn="auto" latinLnBrk="0" hangingPunct="1"/>
          <a:r>
            <a:rPr lang="ja-JP" altLang="ja-JP" sz="1100" baseline="0">
              <a:solidFill>
                <a:sysClr val="windowText" lastClr="000000"/>
              </a:solidFill>
              <a:effectLst/>
              <a:latin typeface="+mn-lt"/>
              <a:ea typeface="+mn-ea"/>
              <a:cs typeface="+mn-cs"/>
            </a:rPr>
            <a:t>・教育費は、住民一人当たり</a:t>
          </a:r>
          <a:r>
            <a:rPr lang="en-US" altLang="ja-JP" sz="1100" baseline="0">
              <a:solidFill>
                <a:sysClr val="windowText" lastClr="000000"/>
              </a:solidFill>
              <a:effectLst/>
              <a:latin typeface="+mn-lt"/>
              <a:ea typeface="+mn-ea"/>
              <a:cs typeface="+mn-cs"/>
            </a:rPr>
            <a:t>108</a:t>
          </a:r>
          <a:r>
            <a:rPr lang="ja-JP" altLang="ja-JP" sz="1100" baseline="0">
              <a:solidFill>
                <a:sysClr val="windowText" lastClr="000000"/>
              </a:solidFill>
              <a:effectLst/>
              <a:latin typeface="+mn-lt"/>
              <a:ea typeface="+mn-ea"/>
              <a:cs typeface="+mn-cs"/>
            </a:rPr>
            <a:t>千円と昨年度から</a:t>
          </a:r>
          <a:r>
            <a:rPr lang="en-US" altLang="ja-JP" sz="1100" baseline="0">
              <a:solidFill>
                <a:sysClr val="windowText" lastClr="000000"/>
              </a:solidFill>
              <a:effectLst/>
              <a:latin typeface="+mn-lt"/>
              <a:ea typeface="+mn-ea"/>
              <a:cs typeface="+mn-cs"/>
            </a:rPr>
            <a:t>43</a:t>
          </a:r>
          <a:r>
            <a:rPr lang="ja-JP" altLang="ja-JP" sz="1100" baseline="0">
              <a:solidFill>
                <a:sysClr val="windowText" lastClr="000000"/>
              </a:solidFill>
              <a:effectLst/>
              <a:latin typeface="+mn-lt"/>
              <a:ea typeface="+mn-ea"/>
              <a:cs typeface="+mn-cs"/>
            </a:rPr>
            <a:t>千円</a:t>
          </a:r>
          <a:r>
            <a:rPr lang="ja-JP" altLang="en-US" sz="1100" baseline="0">
              <a:solidFill>
                <a:sysClr val="windowText" lastClr="000000"/>
              </a:solidFill>
              <a:effectLst/>
              <a:latin typeface="+mn-lt"/>
              <a:ea typeface="+mn-ea"/>
              <a:cs typeface="+mn-cs"/>
            </a:rPr>
            <a:t>減額</a:t>
          </a:r>
          <a:r>
            <a:rPr lang="ja-JP" altLang="ja-JP" sz="1100" baseline="0">
              <a:solidFill>
                <a:sysClr val="windowText" lastClr="000000"/>
              </a:solidFill>
              <a:effectLst/>
              <a:latin typeface="+mn-lt"/>
              <a:ea typeface="+mn-ea"/>
              <a:cs typeface="+mn-cs"/>
            </a:rPr>
            <a:t>となった要因は、街並み環境整備事業妻籠町並み環境センター建設工事</a:t>
          </a:r>
          <a:r>
            <a:rPr lang="ja-JP" altLang="en-US" sz="1100" baseline="0">
              <a:solidFill>
                <a:sysClr val="windowText" lastClr="000000"/>
              </a:solidFill>
              <a:effectLst/>
              <a:latin typeface="+mn-lt"/>
              <a:ea typeface="+mn-ea"/>
              <a:cs typeface="+mn-cs"/>
            </a:rPr>
            <a:t>が完了したことによるもので</a:t>
          </a:r>
          <a:r>
            <a:rPr lang="ja-JP" altLang="ja-JP" sz="1100" baseline="0">
              <a:solidFill>
                <a:sysClr val="windowText" lastClr="000000"/>
              </a:solidFill>
              <a:effectLst/>
              <a:latin typeface="+mn-lt"/>
              <a:ea typeface="+mn-ea"/>
              <a:cs typeface="+mn-cs"/>
            </a:rPr>
            <a:t>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標準財政規模に対する割合の財政調整基金残高については、毎年の決算剰余金の積立により増加</a:t>
          </a:r>
          <a:r>
            <a:rPr lang="ja-JP" altLang="en-US" sz="1100" baseline="0">
              <a:solidFill>
                <a:schemeClr val="dk1"/>
              </a:solidFill>
              <a:effectLst/>
              <a:latin typeface="+mn-lt"/>
              <a:ea typeface="+mn-ea"/>
              <a:cs typeface="+mn-cs"/>
            </a:rPr>
            <a:t>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実質収支額は、</a:t>
          </a:r>
          <a:r>
            <a:rPr lang="ja-JP" altLang="en-US" sz="1100" baseline="0">
              <a:solidFill>
                <a:schemeClr val="dk1"/>
              </a:solidFill>
              <a:effectLst/>
              <a:latin typeface="+mn-lt"/>
              <a:ea typeface="+mn-ea"/>
              <a:cs typeface="+mn-cs"/>
            </a:rPr>
            <a:t>横ばいとなってきており</a:t>
          </a:r>
          <a:r>
            <a:rPr lang="ja-JP" altLang="ja-JP" sz="1100" baseline="0">
              <a:solidFill>
                <a:schemeClr val="dk1"/>
              </a:solidFill>
              <a:effectLst/>
              <a:latin typeface="+mn-lt"/>
              <a:ea typeface="+mn-ea"/>
              <a:cs typeface="+mn-cs"/>
            </a:rPr>
            <a:t>前年度繰越事業の完了、当該年度事業も当初予定していものが完了したことで進捗が図られたことによるものである。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4357476</v>
      </c>
      <c r="BO4" s="449"/>
      <c r="BP4" s="449"/>
      <c r="BQ4" s="449"/>
      <c r="BR4" s="449"/>
      <c r="BS4" s="449"/>
      <c r="BT4" s="449"/>
      <c r="BU4" s="450"/>
      <c r="BV4" s="448">
        <v>4554519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5.7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4206115</v>
      </c>
      <c r="BO5" s="420"/>
      <c r="BP5" s="420"/>
      <c r="BQ5" s="420"/>
      <c r="BR5" s="420"/>
      <c r="BS5" s="420"/>
      <c r="BT5" s="420"/>
      <c r="BU5" s="421"/>
      <c r="BV5" s="419">
        <v>4364535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82.3</v>
      </c>
      <c r="CU5" s="417"/>
      <c r="CV5" s="417"/>
      <c r="CW5" s="417"/>
      <c r="CX5" s="417"/>
      <c r="CY5" s="417"/>
      <c r="CZ5" s="417"/>
      <c r="DA5" s="418"/>
      <c r="DB5" s="416">
        <v>76.599999999999994</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151361</v>
      </c>
      <c r="BO6" s="420"/>
      <c r="BP6" s="420"/>
      <c r="BQ6" s="420"/>
      <c r="BR6" s="420"/>
      <c r="BS6" s="420"/>
      <c r="BT6" s="420"/>
      <c r="BU6" s="421"/>
      <c r="BV6" s="419">
        <v>189984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v>
      </c>
      <c r="CU6" s="563"/>
      <c r="CV6" s="563"/>
      <c r="CW6" s="563"/>
      <c r="CX6" s="563"/>
      <c r="CY6" s="563"/>
      <c r="CZ6" s="563"/>
      <c r="DA6" s="564"/>
      <c r="DB6" s="562">
        <v>76.599999999999994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16561</v>
      </c>
      <c r="BO7" s="420"/>
      <c r="BP7" s="420"/>
      <c r="BQ7" s="420"/>
      <c r="BR7" s="420"/>
      <c r="BS7" s="420"/>
      <c r="BT7" s="420"/>
      <c r="BU7" s="421"/>
      <c r="BV7" s="419">
        <v>35197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2655336</v>
      </c>
      <c r="CU7" s="420"/>
      <c r="CV7" s="420"/>
      <c r="CW7" s="420"/>
      <c r="CX7" s="420"/>
      <c r="CY7" s="420"/>
      <c r="CZ7" s="420"/>
      <c r="DA7" s="421"/>
      <c r="DB7" s="419">
        <v>2732836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134800</v>
      </c>
      <c r="BO8" s="420"/>
      <c r="BP8" s="420"/>
      <c r="BQ8" s="420"/>
      <c r="BR8" s="420"/>
      <c r="BS8" s="420"/>
      <c r="BT8" s="420"/>
      <c r="BU8" s="421"/>
      <c r="BV8" s="419">
        <v>154787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0.23</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3915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-19987</v>
      </c>
      <c r="BO9" s="420"/>
      <c r="BP9" s="420"/>
      <c r="BQ9" s="420"/>
      <c r="BR9" s="420"/>
      <c r="BS9" s="420"/>
      <c r="BT9" s="420"/>
      <c r="BU9" s="421"/>
      <c r="BV9" s="419">
        <v>26154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4313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8</v>
      </c>
      <c r="BO10" s="420"/>
      <c r="BP10" s="420"/>
      <c r="BQ10" s="420"/>
      <c r="BR10" s="420"/>
      <c r="BS10" s="420"/>
      <c r="BT10" s="420"/>
      <c r="BU10" s="421"/>
      <c r="BV10" s="419">
        <v>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30540</v>
      </c>
      <c r="BO11" s="420"/>
      <c r="BP11" s="420"/>
      <c r="BQ11" s="420"/>
      <c r="BR11" s="420"/>
      <c r="BS11" s="420"/>
      <c r="BT11" s="420"/>
      <c r="BU11" s="421"/>
      <c r="BV11" s="419">
        <v>2000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3876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3843</v>
      </c>
      <c r="S13" s="507"/>
      <c r="T13" s="507"/>
      <c r="U13" s="507"/>
      <c r="V13" s="508"/>
      <c r="W13" s="509" t="s">
        <v>140</v>
      </c>
      <c r="X13" s="405"/>
      <c r="Y13" s="405"/>
      <c r="Z13" s="405"/>
      <c r="AA13" s="405"/>
      <c r="AB13" s="406"/>
      <c r="AC13" s="372">
        <v>170</v>
      </c>
      <c r="AD13" s="373"/>
      <c r="AE13" s="373"/>
      <c r="AF13" s="373"/>
      <c r="AG13" s="374"/>
      <c r="AH13" s="372">
        <v>210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10561</v>
      </c>
      <c r="BO13" s="420"/>
      <c r="BP13" s="420"/>
      <c r="BQ13" s="420"/>
      <c r="BR13" s="420"/>
      <c r="BS13" s="420"/>
      <c r="BT13" s="420"/>
      <c r="BU13" s="421"/>
      <c r="BV13" s="419">
        <v>28160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7.6</v>
      </c>
      <c r="CU13" s="417"/>
      <c r="CV13" s="417"/>
      <c r="CW13" s="417"/>
      <c r="CX13" s="417"/>
      <c r="CY13" s="417"/>
      <c r="CZ13" s="417"/>
      <c r="DA13" s="418"/>
      <c r="DB13" s="416">
        <v>6.8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3970</v>
      </c>
      <c r="S14" s="507"/>
      <c r="T14" s="507"/>
      <c r="U14" s="507"/>
      <c r="V14" s="508"/>
      <c r="W14" s="510"/>
      <c r="X14" s="408"/>
      <c r="Y14" s="408"/>
      <c r="Z14" s="408"/>
      <c r="AA14" s="408"/>
      <c r="AB14" s="409"/>
      <c r="AC14" s="499">
        <v>8.5</v>
      </c>
      <c r="AD14" s="500"/>
      <c r="AE14" s="500"/>
      <c r="AF14" s="500"/>
      <c r="AG14" s="501"/>
      <c r="AH14" s="499">
        <v>9.3000000000000007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9.6</v>
      </c>
      <c r="CU14" s="517"/>
      <c r="CV14" s="517"/>
      <c r="CW14" s="517"/>
      <c r="CX14" s="517"/>
      <c r="CY14" s="517"/>
      <c r="CZ14" s="517"/>
      <c r="DA14" s="518"/>
      <c r="DB14" s="516">
        <v>17.7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3935</v>
      </c>
      <c r="S15" s="507"/>
      <c r="T15" s="507"/>
      <c r="U15" s="507"/>
      <c r="V15" s="508"/>
      <c r="W15" s="509" t="s">
        <v>148</v>
      </c>
      <c r="X15" s="405"/>
      <c r="Y15" s="405"/>
      <c r="Z15" s="405"/>
      <c r="AA15" s="405"/>
      <c r="AB15" s="406"/>
      <c r="AC15" s="372">
        <v>671</v>
      </c>
      <c r="AD15" s="373"/>
      <c r="AE15" s="373"/>
      <c r="AF15" s="373"/>
      <c r="AG15" s="374"/>
      <c r="AH15" s="372">
        <v>796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562241</v>
      </c>
      <c r="BO15" s="449"/>
      <c r="BP15" s="449"/>
      <c r="BQ15" s="449"/>
      <c r="BR15" s="449"/>
      <c r="BS15" s="449"/>
      <c r="BT15" s="449"/>
      <c r="BU15" s="450"/>
      <c r="BV15" s="448">
        <v>542497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33.4</v>
      </c>
      <c r="AD16" s="500"/>
      <c r="AE16" s="500"/>
      <c r="AF16" s="500"/>
      <c r="AG16" s="501"/>
      <c r="AH16" s="499">
        <v>35.299999999999997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2484818</v>
      </c>
      <c r="BO16" s="420"/>
      <c r="BP16" s="420"/>
      <c r="BQ16" s="420"/>
      <c r="BR16" s="420"/>
      <c r="BS16" s="420"/>
      <c r="BT16" s="420"/>
      <c r="BU16" s="421"/>
      <c r="BV16" s="419">
        <v>2504759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1167</v>
      </c>
      <c r="AD17" s="373"/>
      <c r="AE17" s="373"/>
      <c r="AF17" s="373"/>
      <c r="AG17" s="374"/>
      <c r="AH17" s="372">
        <v>1252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696482</v>
      </c>
      <c r="BO17" s="420"/>
      <c r="BP17" s="420"/>
      <c r="BQ17" s="420"/>
      <c r="BR17" s="420"/>
      <c r="BS17" s="420"/>
      <c r="BT17" s="420"/>
      <c r="BU17" s="421"/>
      <c r="BV17" s="419">
        <v>671870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215.93</v>
      </c>
      <c r="M18" s="472"/>
      <c r="N18" s="472"/>
      <c r="O18" s="472"/>
      <c r="P18" s="472"/>
      <c r="Q18" s="472"/>
      <c r="R18" s="473"/>
      <c r="S18" s="473"/>
      <c r="T18" s="473"/>
      <c r="U18" s="473"/>
      <c r="V18" s="474"/>
      <c r="W18" s="490"/>
      <c r="X18" s="491"/>
      <c r="Y18" s="491"/>
      <c r="Z18" s="491"/>
      <c r="AA18" s="491"/>
      <c r="AB18" s="515"/>
      <c r="AC18" s="389">
        <v>58.1</v>
      </c>
      <c r="AD18" s="390"/>
      <c r="AE18" s="390"/>
      <c r="AF18" s="390"/>
      <c r="AG18" s="475"/>
      <c r="AH18" s="389">
        <v>55.4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2265616</v>
      </c>
      <c r="BO18" s="420"/>
      <c r="BP18" s="420"/>
      <c r="BQ18" s="420"/>
      <c r="BR18" s="420"/>
      <c r="BS18" s="420"/>
      <c r="BT18" s="420"/>
      <c r="BU18" s="421"/>
      <c r="BV18" s="419">
        <v>2106357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3336976</v>
      </c>
      <c r="BO19" s="420"/>
      <c r="BP19" s="420"/>
      <c r="BQ19" s="420"/>
      <c r="BR19" s="420"/>
      <c r="BS19" s="420"/>
      <c r="BT19" s="420"/>
      <c r="BU19" s="421"/>
      <c r="BV19" s="419">
        <v>3271593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1630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3860500</v>
      </c>
      <c r="BO22" s="449"/>
      <c r="BP22" s="449"/>
      <c r="BQ22" s="449"/>
      <c r="BR22" s="449"/>
      <c r="BS22" s="449"/>
      <c r="BT22" s="449"/>
      <c r="BU22" s="450"/>
      <c r="BV22" s="448">
        <v>4029520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3730189</v>
      </c>
      <c r="BO23" s="420"/>
      <c r="BP23" s="420"/>
      <c r="BQ23" s="420"/>
      <c r="BR23" s="420"/>
      <c r="BS23" s="420"/>
      <c r="BT23" s="420"/>
      <c r="BU23" s="421"/>
      <c r="BV23" s="419">
        <v>3889724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6200</v>
      </c>
      <c r="R24" s="373"/>
      <c r="S24" s="373"/>
      <c r="T24" s="373"/>
      <c r="U24" s="373"/>
      <c r="V24" s="374"/>
      <c r="W24" s="462"/>
      <c r="X24" s="399"/>
      <c r="Y24" s="400"/>
      <c r="Z24" s="375" t="s">
        <v>173</v>
      </c>
      <c r="AA24" s="376"/>
      <c r="AB24" s="376"/>
      <c r="AC24" s="376"/>
      <c r="AD24" s="376"/>
      <c r="AE24" s="376"/>
      <c r="AF24" s="376"/>
      <c r="AG24" s="377"/>
      <c r="AH24" s="372">
        <v>83</v>
      </c>
      <c r="AI24" s="373"/>
      <c r="AJ24" s="373"/>
      <c r="AK24" s="373"/>
      <c r="AL24" s="374"/>
      <c r="AM24" s="372">
        <v>245431</v>
      </c>
      <c r="AN24" s="373"/>
      <c r="AO24" s="373"/>
      <c r="AP24" s="373"/>
      <c r="AQ24" s="373"/>
      <c r="AR24" s="374"/>
      <c r="AS24" s="372">
        <v>2957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3562387</v>
      </c>
      <c r="BO24" s="420"/>
      <c r="BP24" s="420"/>
      <c r="BQ24" s="420"/>
      <c r="BR24" s="420"/>
      <c r="BS24" s="420"/>
      <c r="BT24" s="420"/>
      <c r="BU24" s="421"/>
      <c r="BV24" s="419">
        <v>3674893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5600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129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t="s">
        <v>177</v>
      </c>
      <c r="BO25" s="449"/>
      <c r="BP25" s="449"/>
      <c r="BQ25" s="449"/>
      <c r="BR25" s="449"/>
      <c r="BS25" s="449"/>
      <c r="BT25" s="449"/>
      <c r="BU25" s="450"/>
      <c r="BV25" s="448" t="s">
        <v>177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5200</v>
      </c>
      <c r="R26" s="373"/>
      <c r="S26" s="373"/>
      <c r="T26" s="373"/>
      <c r="U26" s="373"/>
      <c r="V26" s="374"/>
      <c r="W26" s="462"/>
      <c r="X26" s="399"/>
      <c r="Y26" s="400"/>
      <c r="Z26" s="375" t="s">
        <v>180</v>
      </c>
      <c r="AA26" s="430"/>
      <c r="AB26" s="430"/>
      <c r="AC26" s="430"/>
      <c r="AD26" s="430"/>
      <c r="AE26" s="430"/>
      <c r="AF26" s="430"/>
      <c r="AG26" s="431"/>
      <c r="AH26" s="372">
        <v>3</v>
      </c>
      <c r="AI26" s="373"/>
      <c r="AJ26" s="373"/>
      <c r="AK26" s="373"/>
      <c r="AL26" s="374"/>
      <c r="AM26" s="372">
        <v>7653</v>
      </c>
      <c r="AN26" s="373"/>
      <c r="AO26" s="373"/>
      <c r="AP26" s="373"/>
      <c r="AQ26" s="373"/>
      <c r="AR26" s="374"/>
      <c r="AS26" s="372">
        <v>2551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2420</v>
      </c>
      <c r="R27" s="373"/>
      <c r="S27" s="373"/>
      <c r="T27" s="373"/>
      <c r="U27" s="373"/>
      <c r="V27" s="374"/>
      <c r="W27" s="462"/>
      <c r="X27" s="399"/>
      <c r="Y27" s="400"/>
      <c r="Z27" s="375" t="s">
        <v>184</v>
      </c>
      <c r="AA27" s="376"/>
      <c r="AB27" s="376"/>
      <c r="AC27" s="376"/>
      <c r="AD27" s="376"/>
      <c r="AE27" s="376"/>
      <c r="AF27" s="376"/>
      <c r="AG27" s="377"/>
      <c r="AH27" s="372" t="s">
        <v>177</v>
      </c>
      <c r="AI27" s="373"/>
      <c r="AJ27" s="373"/>
      <c r="AK27" s="373"/>
      <c r="AL27" s="374"/>
      <c r="AM27" s="372" t="s">
        <v>129</v>
      </c>
      <c r="AN27" s="373"/>
      <c r="AO27" s="373"/>
      <c r="AP27" s="373"/>
      <c r="AQ27" s="373"/>
      <c r="AR27" s="374"/>
      <c r="AS27" s="372" t="s">
        <v>177</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89000</v>
      </c>
      <c r="BO27" s="454"/>
      <c r="BP27" s="454"/>
      <c r="BQ27" s="454"/>
      <c r="BR27" s="454"/>
      <c r="BS27" s="454"/>
      <c r="BT27" s="454"/>
      <c r="BU27" s="455"/>
      <c r="BV27" s="453">
        <v>89000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1700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177</v>
      </c>
      <c r="AN28" s="373"/>
      <c r="AO28" s="373"/>
      <c r="AP28" s="373"/>
      <c r="AQ28" s="373"/>
      <c r="AR28" s="374"/>
      <c r="AS28" s="372" t="s">
        <v>177</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959789</v>
      </c>
      <c r="BO28" s="449"/>
      <c r="BP28" s="449"/>
      <c r="BQ28" s="449"/>
      <c r="BR28" s="449"/>
      <c r="BS28" s="449"/>
      <c r="BT28" s="449"/>
      <c r="BU28" s="450"/>
      <c r="BV28" s="448">
        <v>881781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8</v>
      </c>
      <c r="M29" s="373"/>
      <c r="N29" s="373"/>
      <c r="O29" s="373"/>
      <c r="P29" s="374"/>
      <c r="Q29" s="372">
        <v>1500</v>
      </c>
      <c r="R29" s="373"/>
      <c r="S29" s="373"/>
      <c r="T29" s="373"/>
      <c r="U29" s="373"/>
      <c r="V29" s="374"/>
      <c r="W29" s="463"/>
      <c r="X29" s="464"/>
      <c r="Y29" s="465"/>
      <c r="Z29" s="375" t="s">
        <v>190</v>
      </c>
      <c r="AA29" s="376"/>
      <c r="AB29" s="376"/>
      <c r="AC29" s="376"/>
      <c r="AD29" s="376"/>
      <c r="AE29" s="376"/>
      <c r="AF29" s="376"/>
      <c r="AG29" s="377"/>
      <c r="AH29" s="372">
        <v>83</v>
      </c>
      <c r="AI29" s="373"/>
      <c r="AJ29" s="373"/>
      <c r="AK29" s="373"/>
      <c r="AL29" s="374"/>
      <c r="AM29" s="372">
        <v>245431</v>
      </c>
      <c r="AN29" s="373"/>
      <c r="AO29" s="373"/>
      <c r="AP29" s="373"/>
      <c r="AQ29" s="373"/>
      <c r="AR29" s="374"/>
      <c r="AS29" s="372">
        <v>2957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349683</v>
      </c>
      <c r="BO29" s="420"/>
      <c r="BP29" s="420"/>
      <c r="BQ29" s="420"/>
      <c r="BR29" s="420"/>
      <c r="BS29" s="420"/>
      <c r="BT29" s="420"/>
      <c r="BU29" s="421"/>
      <c r="BV29" s="419">
        <v>382683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776187</v>
      </c>
      <c r="BO30" s="454"/>
      <c r="BP30" s="454"/>
      <c r="BQ30" s="454"/>
      <c r="BR30" s="454"/>
      <c r="BS30" s="454"/>
      <c r="BT30" s="454"/>
      <c r="BU30" s="455"/>
      <c r="BV30" s="453">
        <v>698612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南木曽町国民健康保険特別会計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南木曽町簡易水道事業会計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南木曽町宅地造成事業特別会計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木曽広域連合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南木曽町後期高齢者医療特別会計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南木曽町特定環境保全公共下水道事業会計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南木曽町農業集落排水事業会計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（介護保険特別会計）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7</v>
      </c>
      <c r="AN37" s="367"/>
      <c r="AO37" s="368" t="str">
        <f>IF('各会計、関係団体の財政状況及び健全化判断比率'!B33="","",'各会計、関係団体の財政状況及び健全化判断比率'!B33)</f>
        <v>南木曽町浄化槽市町村整備推進事業会計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（下水道事業会計）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中信地域町村交通災害共済事務組合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長野県後期高齢者医療者医療広域連合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長野県市町村自治振興組合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長野県地方税滞納整理機構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80LQamo6N2l9Jol+GznnswO1kC8t4x6MvMVPbtWiNVVdAroxGFXwJ5V7b/6+KEwXLVm2Ma3ILsmfTEzHbqGng==" saltValue="YgUebTuwXmApiziHCcH3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151" t="s">
        <v>589</v>
      </c>
      <c r="D34" s="1151"/>
      <c r="E34" s="1152"/>
      <c r="F34" s="32" t="s">
        <v>541</v>
      </c>
      <c r="G34" s="33" t="s">
        <v>541</v>
      </c>
      <c r="H34" s="33" t="s">
        <v>541</v>
      </c>
      <c r="I34" s="33">
        <v>0.36</v>
      </c>
      <c r="J34" s="34">
        <v>5.27</v>
      </c>
      <c r="K34" s="22"/>
      <c r="L34" s="22"/>
      <c r="M34" s="22"/>
      <c r="N34" s="22"/>
      <c r="O34" s="22"/>
      <c r="P34" s="22"/>
    </row>
    <row r="35" spans="1:16" ht="39" customHeight="1" x14ac:dyDescent="0.15">
      <c r="A35" s="22"/>
      <c r="B35" s="35"/>
      <c r="C35" s="1145" t="s">
        <v>590</v>
      </c>
      <c r="D35" s="1146"/>
      <c r="E35" s="1147"/>
      <c r="F35" s="36">
        <v>4.1399999999999997</v>
      </c>
      <c r="G35" s="37">
        <v>3.23</v>
      </c>
      <c r="H35" s="37">
        <v>5.14</v>
      </c>
      <c r="I35" s="37">
        <v>5.66</v>
      </c>
      <c r="J35" s="38">
        <v>5.07</v>
      </c>
      <c r="K35" s="22"/>
      <c r="L35" s="22"/>
      <c r="M35" s="22"/>
      <c r="N35" s="22"/>
      <c r="O35" s="22"/>
      <c r="P35" s="22"/>
    </row>
    <row r="36" spans="1:16" ht="39" customHeight="1" x14ac:dyDescent="0.15">
      <c r="A36" s="22"/>
      <c r="B36" s="35"/>
      <c r="C36" s="1145" t="s">
        <v>591</v>
      </c>
      <c r="D36" s="1146"/>
      <c r="E36" s="1147"/>
      <c r="F36" s="36" t="s">
        <v>541</v>
      </c>
      <c r="G36" s="37" t="s">
        <v>541</v>
      </c>
      <c r="H36" s="37" t="s">
        <v>541</v>
      </c>
      <c r="I36" s="37">
        <v>0.5</v>
      </c>
      <c r="J36" s="38">
        <v>0.69</v>
      </c>
      <c r="K36" s="22"/>
      <c r="L36" s="22"/>
      <c r="M36" s="22"/>
      <c r="N36" s="22"/>
      <c r="O36" s="22"/>
      <c r="P36" s="22"/>
    </row>
    <row r="37" spans="1:16" ht="39" customHeight="1" x14ac:dyDescent="0.15">
      <c r="A37" s="22"/>
      <c r="B37" s="35"/>
      <c r="C37" s="1145" t="s">
        <v>592</v>
      </c>
      <c r="D37" s="1146"/>
      <c r="E37" s="1147"/>
      <c r="F37" s="36" t="s">
        <v>541</v>
      </c>
      <c r="G37" s="37" t="s">
        <v>541</v>
      </c>
      <c r="H37" s="37" t="s">
        <v>541</v>
      </c>
      <c r="I37" s="37">
        <v>0.13</v>
      </c>
      <c r="J37" s="38">
        <v>0.19</v>
      </c>
      <c r="K37" s="22"/>
      <c r="L37" s="22"/>
      <c r="M37" s="22"/>
      <c r="N37" s="22"/>
      <c r="O37" s="22"/>
      <c r="P37" s="22"/>
    </row>
    <row r="38" spans="1:16" ht="39" customHeight="1" x14ac:dyDescent="0.15">
      <c r="A38" s="22"/>
      <c r="B38" s="35"/>
      <c r="C38" s="1145" t="s">
        <v>593</v>
      </c>
      <c r="D38" s="1146"/>
      <c r="E38" s="1147"/>
      <c r="F38" s="36">
        <v>0.85</v>
      </c>
      <c r="G38" s="37">
        <v>0.52</v>
      </c>
      <c r="H38" s="37">
        <v>0.47</v>
      </c>
      <c r="I38" s="37">
        <v>0.25</v>
      </c>
      <c r="J38" s="38">
        <v>0.18</v>
      </c>
      <c r="K38" s="22"/>
      <c r="L38" s="22"/>
      <c r="M38" s="22"/>
      <c r="N38" s="22"/>
      <c r="O38" s="22"/>
      <c r="P38" s="22"/>
    </row>
    <row r="39" spans="1:16" ht="39" customHeight="1" x14ac:dyDescent="0.15">
      <c r="A39" s="22"/>
      <c r="B39" s="35"/>
      <c r="C39" s="1145" t="s">
        <v>594</v>
      </c>
      <c r="D39" s="1146"/>
      <c r="E39" s="1147"/>
      <c r="F39" s="36" t="s">
        <v>541</v>
      </c>
      <c r="G39" s="37" t="s">
        <v>541</v>
      </c>
      <c r="H39" s="37" t="s">
        <v>541</v>
      </c>
      <c r="I39" s="37">
        <v>0.05</v>
      </c>
      <c r="J39" s="38">
        <v>0.13</v>
      </c>
      <c r="K39" s="22"/>
      <c r="L39" s="22"/>
      <c r="M39" s="22"/>
      <c r="N39" s="22"/>
      <c r="O39" s="22"/>
      <c r="P39" s="22"/>
    </row>
    <row r="40" spans="1:16" ht="39" customHeight="1" x14ac:dyDescent="0.15">
      <c r="A40" s="22"/>
      <c r="B40" s="35"/>
      <c r="C40" s="1145" t="s">
        <v>595</v>
      </c>
      <c r="D40" s="1146"/>
      <c r="E40" s="1147"/>
      <c r="F40" s="36">
        <v>0.1</v>
      </c>
      <c r="G40" s="37">
        <v>0.11</v>
      </c>
      <c r="H40" s="37">
        <v>0.11</v>
      </c>
      <c r="I40" s="37">
        <v>0.09</v>
      </c>
      <c r="J40" s="38">
        <v>0.06</v>
      </c>
      <c r="K40" s="22"/>
      <c r="L40" s="22"/>
      <c r="M40" s="22"/>
      <c r="N40" s="22"/>
      <c r="O40" s="22"/>
      <c r="P40" s="22"/>
    </row>
    <row r="41" spans="1:16" ht="39" customHeight="1" x14ac:dyDescent="0.15">
      <c r="A41" s="22"/>
      <c r="B41" s="35"/>
      <c r="C41" s="1145" t="s">
        <v>596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597</v>
      </c>
      <c r="D42" s="1146"/>
      <c r="E42" s="1147"/>
      <c r="F42" s="36" t="s">
        <v>541</v>
      </c>
      <c r="G42" s="37" t="s">
        <v>541</v>
      </c>
      <c r="H42" s="37" t="s">
        <v>541</v>
      </c>
      <c r="I42" s="37" t="s">
        <v>541</v>
      </c>
      <c r="J42" s="38" t="s">
        <v>541</v>
      </c>
      <c r="K42" s="22"/>
      <c r="L42" s="22"/>
      <c r="M42" s="22"/>
      <c r="N42" s="22"/>
      <c r="O42" s="22"/>
      <c r="P42" s="22"/>
    </row>
    <row r="43" spans="1:16" ht="39" customHeight="1" thickBot="1" x14ac:dyDescent="0.2">
      <c r="A43" s="22"/>
      <c r="B43" s="40"/>
      <c r="C43" s="1148" t="s">
        <v>598</v>
      </c>
      <c r="D43" s="1149"/>
      <c r="E43" s="1150"/>
      <c r="F43" s="41">
        <v>0.5</v>
      </c>
      <c r="G43" s="42">
        <v>0.55000000000000004</v>
      </c>
      <c r="H43" s="42">
        <v>0.64</v>
      </c>
      <c r="I43" s="42">
        <v>0</v>
      </c>
      <c r="J43" s="43" t="s">
        <v>541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ClHnPBYtEE8eqJh14miHv4sajC0U4bQGe0HgVjNx54wqPxBLS+xIhBB3VFonJZ7SOFteaByVFdAeRVGl8Y98w==" saltValue="edyfO9M1SiZ7nHNsVjc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Q62" sqref="Q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410</v>
      </c>
      <c r="L45" s="60">
        <v>418</v>
      </c>
      <c r="M45" s="60">
        <v>423</v>
      </c>
      <c r="N45" s="60">
        <v>464</v>
      </c>
      <c r="O45" s="61">
        <v>454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541</v>
      </c>
      <c r="L46" s="64" t="s">
        <v>541</v>
      </c>
      <c r="M46" s="64" t="s">
        <v>541</v>
      </c>
      <c r="N46" s="64" t="s">
        <v>541</v>
      </c>
      <c r="O46" s="65" t="s">
        <v>541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541</v>
      </c>
      <c r="L47" s="64" t="s">
        <v>541</v>
      </c>
      <c r="M47" s="64" t="s">
        <v>541</v>
      </c>
      <c r="N47" s="64" t="s">
        <v>541</v>
      </c>
      <c r="O47" s="65" t="s">
        <v>541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129</v>
      </c>
      <c r="L48" s="64">
        <v>97</v>
      </c>
      <c r="M48" s="64">
        <v>126</v>
      </c>
      <c r="N48" s="64">
        <v>113</v>
      </c>
      <c r="O48" s="65">
        <v>131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16</v>
      </c>
      <c r="M49" s="64">
        <v>16</v>
      </c>
      <c r="N49" s="64">
        <v>16</v>
      </c>
      <c r="O49" s="65">
        <v>14</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t="s">
        <v>541</v>
      </c>
      <c r="M50" s="64" t="s">
        <v>541</v>
      </c>
      <c r="N50" s="64" t="s">
        <v>541</v>
      </c>
      <c r="O50" s="65" t="s">
        <v>541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541</v>
      </c>
      <c r="L51" s="64" t="s">
        <v>541</v>
      </c>
      <c r="M51" s="64" t="s">
        <v>541</v>
      </c>
      <c r="N51" s="64" t="s">
        <v>541</v>
      </c>
      <c r="O51" s="65" t="s">
        <v>541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446</v>
      </c>
      <c r="L52" s="64">
        <v>420</v>
      </c>
      <c r="M52" s="64">
        <v>411</v>
      </c>
      <c r="N52" s="64">
        <v>420</v>
      </c>
      <c r="O52" s="65">
        <v>418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111</v>
      </c>
      <c r="L53" s="69">
        <v>111</v>
      </c>
      <c r="M53" s="69">
        <v>154</v>
      </c>
      <c r="N53" s="69">
        <v>173</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y9YhKYN01+Z0quWTEKui5+rkG3RV6fwaQSMuMqCz2nhYWsDgiCYGeYqBMK95lHm/cx36Iw7AjG68frEeuGqfw==" saltValue="heSdWFyFvX445sHXLR39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26"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582</v>
      </c>
      <c r="J40" s="103" t="s">
        <v>583</v>
      </c>
      <c r="K40" s="103" t="s">
        <v>584</v>
      </c>
      <c r="L40" s="103" t="s">
        <v>585</v>
      </c>
      <c r="M40" s="104" t="s">
        <v>586</v>
      </c>
    </row>
    <row r="41" spans="2:13" ht="27.75" customHeight="1" x14ac:dyDescent="0.15">
      <c r="B41" s="1196" t="s">
        <v>32</v>
      </c>
      <c r="C41" s="1197"/>
      <c r="D41" s="105"/>
      <c r="E41" s="1198" t="s">
        <v>33</v>
      </c>
      <c r="F41" s="1198"/>
      <c r="G41" s="1198"/>
      <c r="H41" s="1199"/>
      <c r="I41" s="355">
        <v>3757</v>
      </c>
      <c r="J41" s="356">
        <v>3858</v>
      </c>
      <c r="K41" s="356">
        <v>4174</v>
      </c>
      <c r="L41" s="356">
        <v>4030</v>
      </c>
      <c r="M41" s="357">
        <v>3861</v>
      </c>
    </row>
    <row r="42" spans="2:13" ht="27.75" customHeight="1" x14ac:dyDescent="0.15">
      <c r="B42" s="1186"/>
      <c r="C42" s="1187"/>
      <c r="D42" s="106"/>
      <c r="E42" s="1190" t="s">
        <v>34</v>
      </c>
      <c r="F42" s="1190"/>
      <c r="G42" s="1190"/>
      <c r="H42" s="1191"/>
      <c r="I42" s="358" t="s">
        <v>541</v>
      </c>
      <c r="J42" s="359" t="s">
        <v>541</v>
      </c>
      <c r="K42" s="359" t="s">
        <v>541</v>
      </c>
      <c r="L42" s="359" t="s">
        <v>541</v>
      </c>
      <c r="M42" s="360" t="s">
        <v>541</v>
      </c>
    </row>
    <row r="43" spans="2:13" ht="27.75" customHeight="1" x14ac:dyDescent="0.15">
      <c r="B43" s="1186"/>
      <c r="C43" s="1187"/>
      <c r="D43" s="106"/>
      <c r="E43" s="1190" t="s">
        <v>35</v>
      </c>
      <c r="F43" s="1190"/>
      <c r="G43" s="1190"/>
      <c r="H43" s="1191"/>
      <c r="I43" s="358">
        <v>1701</v>
      </c>
      <c r="J43" s="359">
        <v>1473</v>
      </c>
      <c r="K43" s="359">
        <v>1382</v>
      </c>
      <c r="L43" s="359">
        <v>1202</v>
      </c>
      <c r="M43" s="360">
        <v>1053</v>
      </c>
    </row>
    <row r="44" spans="2:13" ht="27.75" customHeight="1" x14ac:dyDescent="0.15">
      <c r="B44" s="1186"/>
      <c r="C44" s="1187"/>
      <c r="D44" s="106"/>
      <c r="E44" s="1190" t="s">
        <v>36</v>
      </c>
      <c r="F44" s="1190"/>
      <c r="G44" s="1190"/>
      <c r="H44" s="1191"/>
      <c r="I44" s="358">
        <v>97</v>
      </c>
      <c r="J44" s="359">
        <v>81</v>
      </c>
      <c r="K44" s="359">
        <v>66</v>
      </c>
      <c r="L44" s="359">
        <v>65</v>
      </c>
      <c r="M44" s="360">
        <v>78</v>
      </c>
    </row>
    <row r="45" spans="2:13" ht="27.75" customHeight="1" x14ac:dyDescent="0.15">
      <c r="B45" s="1186"/>
      <c r="C45" s="1187"/>
      <c r="D45" s="106"/>
      <c r="E45" s="1190" t="s">
        <v>37</v>
      </c>
      <c r="F45" s="1190"/>
      <c r="G45" s="1190"/>
      <c r="H45" s="1191"/>
      <c r="I45" s="358">
        <v>832</v>
      </c>
      <c r="J45" s="359">
        <v>847</v>
      </c>
      <c r="K45" s="359">
        <v>645</v>
      </c>
      <c r="L45" s="359">
        <v>832</v>
      </c>
      <c r="M45" s="360">
        <v>820</v>
      </c>
    </row>
    <row r="46" spans="2:13" ht="27.75" customHeight="1" x14ac:dyDescent="0.15">
      <c r="B46" s="1186"/>
      <c r="C46" s="1187"/>
      <c r="D46" s="107"/>
      <c r="E46" s="1190" t="s">
        <v>38</v>
      </c>
      <c r="F46" s="1190"/>
      <c r="G46" s="1190"/>
      <c r="H46" s="1191"/>
      <c r="I46" s="358" t="s">
        <v>541</v>
      </c>
      <c r="J46" s="359" t="s">
        <v>541</v>
      </c>
      <c r="K46" s="359" t="s">
        <v>541</v>
      </c>
      <c r="L46" s="359" t="s">
        <v>541</v>
      </c>
      <c r="M46" s="360" t="s">
        <v>541</v>
      </c>
    </row>
    <row r="47" spans="2:13" ht="27.75" customHeight="1" x14ac:dyDescent="0.15">
      <c r="B47" s="1186"/>
      <c r="C47" s="1187"/>
      <c r="D47" s="108"/>
      <c r="E47" s="1200" t="s">
        <v>39</v>
      </c>
      <c r="F47" s="1201"/>
      <c r="G47" s="1201"/>
      <c r="H47" s="1202"/>
      <c r="I47" s="358" t="s">
        <v>541</v>
      </c>
      <c r="J47" s="359" t="s">
        <v>541</v>
      </c>
      <c r="K47" s="359" t="s">
        <v>541</v>
      </c>
      <c r="L47" s="359" t="s">
        <v>541</v>
      </c>
      <c r="M47" s="360" t="s">
        <v>541</v>
      </c>
    </row>
    <row r="48" spans="2:13" ht="27.75" customHeight="1" x14ac:dyDescent="0.15">
      <c r="B48" s="1186"/>
      <c r="C48" s="1187"/>
      <c r="D48" s="106"/>
      <c r="E48" s="1190" t="s">
        <v>40</v>
      </c>
      <c r="F48" s="1190"/>
      <c r="G48" s="1190"/>
      <c r="H48" s="1191"/>
      <c r="I48" s="358" t="s">
        <v>541</v>
      </c>
      <c r="J48" s="359" t="s">
        <v>541</v>
      </c>
      <c r="K48" s="359" t="s">
        <v>541</v>
      </c>
      <c r="L48" s="359" t="s">
        <v>541</v>
      </c>
      <c r="M48" s="360" t="s">
        <v>541</v>
      </c>
    </row>
    <row r="49" spans="2:13" ht="27.75" customHeight="1" x14ac:dyDescent="0.15">
      <c r="B49" s="1188"/>
      <c r="C49" s="1189"/>
      <c r="D49" s="106"/>
      <c r="E49" s="1190" t="s">
        <v>41</v>
      </c>
      <c r="F49" s="1190"/>
      <c r="G49" s="1190"/>
      <c r="H49" s="1191"/>
      <c r="I49" s="358" t="s">
        <v>541</v>
      </c>
      <c r="J49" s="359" t="s">
        <v>541</v>
      </c>
      <c r="K49" s="359" t="s">
        <v>541</v>
      </c>
      <c r="L49" s="359" t="s">
        <v>541</v>
      </c>
      <c r="M49" s="360" t="s">
        <v>541</v>
      </c>
    </row>
    <row r="50" spans="2:13" ht="27.75" customHeight="1" x14ac:dyDescent="0.15">
      <c r="B50" s="1184" t="s">
        <v>42</v>
      </c>
      <c r="C50" s="1185"/>
      <c r="D50" s="109"/>
      <c r="E50" s="1190" t="s">
        <v>43</v>
      </c>
      <c r="F50" s="1190"/>
      <c r="G50" s="1190"/>
      <c r="H50" s="1191"/>
      <c r="I50" s="358">
        <v>1793</v>
      </c>
      <c r="J50" s="359">
        <v>1878</v>
      </c>
      <c r="K50" s="359">
        <v>1907</v>
      </c>
      <c r="L50" s="359">
        <v>2152</v>
      </c>
      <c r="M50" s="360">
        <v>2272</v>
      </c>
    </row>
    <row r="51" spans="2:13" ht="27.75" customHeight="1" x14ac:dyDescent="0.15">
      <c r="B51" s="1186"/>
      <c r="C51" s="1187"/>
      <c r="D51" s="106"/>
      <c r="E51" s="1190" t="s">
        <v>44</v>
      </c>
      <c r="F51" s="1190"/>
      <c r="G51" s="1190"/>
      <c r="H51" s="1191"/>
      <c r="I51" s="358">
        <v>60</v>
      </c>
      <c r="J51" s="359">
        <v>56</v>
      </c>
      <c r="K51" s="359">
        <v>50</v>
      </c>
      <c r="L51" s="359">
        <v>43</v>
      </c>
      <c r="M51" s="360">
        <v>37</v>
      </c>
    </row>
    <row r="52" spans="2:13" ht="27.75" customHeight="1" x14ac:dyDescent="0.15">
      <c r="B52" s="1188"/>
      <c r="C52" s="1189"/>
      <c r="D52" s="106"/>
      <c r="E52" s="1190" t="s">
        <v>45</v>
      </c>
      <c r="F52" s="1190"/>
      <c r="G52" s="1190"/>
      <c r="H52" s="1191"/>
      <c r="I52" s="358">
        <v>4171</v>
      </c>
      <c r="J52" s="359">
        <v>4032</v>
      </c>
      <c r="K52" s="359">
        <v>3751</v>
      </c>
      <c r="L52" s="359">
        <v>3522</v>
      </c>
      <c r="M52" s="360">
        <v>3285</v>
      </c>
    </row>
    <row r="53" spans="2:13" ht="27.75" customHeight="1" thickBot="1" x14ac:dyDescent="0.2">
      <c r="B53" s="1192" t="s">
        <v>21</v>
      </c>
      <c r="C53" s="1193"/>
      <c r="D53" s="110"/>
      <c r="E53" s="1194" t="s">
        <v>46</v>
      </c>
      <c r="F53" s="1194"/>
      <c r="G53" s="1194"/>
      <c r="H53" s="1195"/>
      <c r="I53" s="361">
        <v>362</v>
      </c>
      <c r="J53" s="362">
        <v>293</v>
      </c>
      <c r="K53" s="362">
        <v>558</v>
      </c>
      <c r="L53" s="362">
        <v>411</v>
      </c>
      <c r="M53" s="363">
        <v>217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64cunQ5v6V4bwp+E3KG4lhLtOpR2cql+Yt0a6TFr5gqekzlzYwrWJDXFtBa3w37TAVeU0VKLDPPL/sV1Yd3EA==" saltValue="/1he6ypre6/HRr487+KP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584</v>
      </c>
      <c r="G54" s="119" t="s">
        <v>585</v>
      </c>
      <c r="H54" s="120" t="s">
        <v>586</v>
      </c>
    </row>
    <row r="55" spans="2:8" ht="52.5" customHeight="1" x14ac:dyDescent="0.15">
      <c r="B55" s="121"/>
      <c r="C55" s="1211" t="s">
        <v>49</v>
      </c>
      <c r="D55" s="1211"/>
      <c r="E55" s="1212"/>
      <c r="F55" s="122">
        <v>812</v>
      </c>
      <c r="G55" s="122">
        <v>882</v>
      </c>
      <c r="H55" s="123">
        <v>960</v>
      </c>
    </row>
    <row r="56" spans="2:8" ht="52.5" customHeight="1" x14ac:dyDescent="0.15">
      <c r="B56" s="124"/>
      <c r="C56" s="1213" t="s">
        <v>50</v>
      </c>
      <c r="D56" s="1213"/>
      <c r="E56" s="1214"/>
      <c r="F56" s="125">
        <v>283</v>
      </c>
      <c r="G56" s="125">
        <v>383</v>
      </c>
      <c r="H56" s="126">
        <v>350</v>
      </c>
    </row>
    <row r="57" spans="2:8" ht="53.25" customHeight="1" x14ac:dyDescent="0.15">
      <c r="B57" s="124"/>
      <c r="C57" s="1215" t="s">
        <v>51</v>
      </c>
      <c r="D57" s="1215"/>
      <c r="E57" s="1216"/>
      <c r="F57" s="127">
        <v>624</v>
      </c>
      <c r="G57" s="127">
        <v>699</v>
      </c>
      <c r="H57" s="128">
        <v>776</v>
      </c>
    </row>
    <row r="58" spans="2:8" ht="45.75" customHeight="1" x14ac:dyDescent="0.15">
      <c r="B58" s="129"/>
      <c r="C58" s="1203" t="s">
        <v>605</v>
      </c>
      <c r="D58" s="1204"/>
      <c r="E58" s="1205"/>
      <c r="F58" s="130">
        <v>185</v>
      </c>
      <c r="G58" s="130">
        <v>242</v>
      </c>
      <c r="H58" s="131">
        <v>300</v>
      </c>
    </row>
    <row r="59" spans="2:8" ht="45.75" customHeight="1" x14ac:dyDescent="0.15">
      <c r="B59" s="129"/>
      <c r="C59" s="1203" t="s">
        <v>606</v>
      </c>
      <c r="D59" s="1204"/>
      <c r="E59" s="1205"/>
      <c r="F59" s="130">
        <v>185</v>
      </c>
      <c r="G59" s="130">
        <v>169</v>
      </c>
      <c r="H59" s="131">
        <v>169</v>
      </c>
    </row>
    <row r="60" spans="2:8" ht="45.75" customHeight="1" x14ac:dyDescent="0.15">
      <c r="B60" s="129"/>
      <c r="C60" s="1203" t="s">
        <v>607</v>
      </c>
      <c r="D60" s="1204"/>
      <c r="E60" s="1205"/>
      <c r="F60" s="130">
        <v>68</v>
      </c>
      <c r="G60" s="130">
        <v>68</v>
      </c>
      <c r="H60" s="131">
        <v>68</v>
      </c>
    </row>
    <row r="61" spans="2:8" ht="45.75" customHeight="1" x14ac:dyDescent="0.15">
      <c r="B61" s="129"/>
      <c r="C61" s="1203" t="s">
        <v>609</v>
      </c>
      <c r="D61" s="1204"/>
      <c r="E61" s="1205"/>
      <c r="F61" s="130">
        <v>40</v>
      </c>
      <c r="G61" s="130">
        <v>60</v>
      </c>
      <c r="H61" s="131">
        <v>60</v>
      </c>
    </row>
    <row r="62" spans="2:8" ht="45.75" customHeight="1" thickBot="1" x14ac:dyDescent="0.2">
      <c r="B62" s="132"/>
      <c r="C62" s="1206" t="s">
        <v>608</v>
      </c>
      <c r="D62" s="1207"/>
      <c r="E62" s="1208"/>
      <c r="F62" s="133">
        <v>56</v>
      </c>
      <c r="G62" s="133">
        <v>57</v>
      </c>
      <c r="H62" s="134">
        <v>56</v>
      </c>
    </row>
    <row r="63" spans="2:8" ht="52.5" customHeight="1" thickBot="1" x14ac:dyDescent="0.2">
      <c r="B63" s="135"/>
      <c r="C63" s="1209" t="s">
        <v>52</v>
      </c>
      <c r="D63" s="1209"/>
      <c r="E63" s="1210"/>
      <c r="F63" s="136">
        <v>1718</v>
      </c>
      <c r="G63" s="136">
        <v>1963</v>
      </c>
      <c r="H63" s="137">
        <v>2086</v>
      </c>
    </row>
    <row r="64" spans="2:8" x14ac:dyDescent="0.15"/>
  </sheetData>
  <sheetProtection algorithmName="SHA-512" hashValue="lKc2Quz5lT7iyDWnVw18OsecAAerWCAElBy3Ad4ydiShwPzrqhsb+zxBXMxfliYrJYRVgldlIdoRLV8Dg2VRdA==" saltValue="+LlxrYQ2rq9d4Yt58nAz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579</v>
      </c>
      <c r="G2" s="151"/>
      <c r="H2" s="152"/>
    </row>
    <row r="3" spans="1:8" x14ac:dyDescent="0.15">
      <c r="A3" s="148" t="s">
        <v>572</v>
      </c>
      <c r="B3" s="153"/>
      <c r="C3" s="154"/>
      <c r="D3" s="155">
        <v>167612</v>
      </c>
      <c r="E3" s="156"/>
      <c r="F3" s="157">
        <v>228215</v>
      </c>
      <c r="G3" s="158"/>
      <c r="H3" s="159"/>
    </row>
    <row r="4" spans="1:8" x14ac:dyDescent="0.15">
      <c r="A4" s="160"/>
      <c r="B4" s="161"/>
      <c r="C4" s="162"/>
      <c r="D4" s="163">
        <v>119530</v>
      </c>
      <c r="E4" s="164"/>
      <c r="F4" s="165">
        <v>117571</v>
      </c>
      <c r="G4" s="166"/>
      <c r="H4" s="167"/>
    </row>
    <row r="5" spans="1:8" x14ac:dyDescent="0.15">
      <c r="A5" s="148" t="s">
        <v>574</v>
      </c>
      <c r="B5" s="153"/>
      <c r="C5" s="154"/>
      <c r="D5" s="155">
        <v>208806</v>
      </c>
      <c r="E5" s="156"/>
      <c r="F5" s="157">
        <v>264232</v>
      </c>
      <c r="G5" s="158"/>
      <c r="H5" s="159"/>
    </row>
    <row r="6" spans="1:8" x14ac:dyDescent="0.15">
      <c r="A6" s="160"/>
      <c r="B6" s="161"/>
      <c r="C6" s="162"/>
      <c r="D6" s="163">
        <v>91182</v>
      </c>
      <c r="E6" s="164"/>
      <c r="F6" s="165">
        <v>133959</v>
      </c>
      <c r="G6" s="166"/>
      <c r="H6" s="167"/>
    </row>
    <row r="7" spans="1:8" x14ac:dyDescent="0.15">
      <c r="A7" s="148" t="s">
        <v>575</v>
      </c>
      <c r="B7" s="153"/>
      <c r="C7" s="154"/>
      <c r="D7" s="155">
        <v>156753</v>
      </c>
      <c r="E7" s="156"/>
      <c r="F7" s="157">
        <v>263613</v>
      </c>
      <c r="G7" s="158"/>
      <c r="H7" s="159"/>
    </row>
    <row r="8" spans="1:8" x14ac:dyDescent="0.15">
      <c r="A8" s="160"/>
      <c r="B8" s="161"/>
      <c r="C8" s="162"/>
      <c r="D8" s="163">
        <v>72519</v>
      </c>
      <c r="E8" s="164"/>
      <c r="F8" s="165">
        <v>128823</v>
      </c>
      <c r="G8" s="166"/>
      <c r="H8" s="167"/>
    </row>
    <row r="9" spans="1:8" x14ac:dyDescent="0.15">
      <c r="A9" s="148" t="s">
        <v>576</v>
      </c>
      <c r="B9" s="153"/>
      <c r="C9" s="154"/>
      <c r="D9" s="155">
        <v>178572</v>
      </c>
      <c r="E9" s="156"/>
      <c r="F9" s="157">
        <v>330026</v>
      </c>
      <c r="G9" s="158"/>
      <c r="H9" s="159"/>
    </row>
    <row r="10" spans="1:8" x14ac:dyDescent="0.15">
      <c r="A10" s="160"/>
      <c r="B10" s="161"/>
      <c r="C10" s="162"/>
      <c r="D10" s="163">
        <v>52778</v>
      </c>
      <c r="E10" s="164"/>
      <c r="F10" s="165">
        <v>141075</v>
      </c>
      <c r="G10" s="166"/>
      <c r="H10" s="167"/>
    </row>
    <row r="11" spans="1:8" x14ac:dyDescent="0.15">
      <c r="A11" s="148" t="s">
        <v>577</v>
      </c>
      <c r="B11" s="153"/>
      <c r="C11" s="154"/>
      <c r="D11" s="155">
        <v>143988</v>
      </c>
      <c r="E11" s="156"/>
      <c r="F11" s="157">
        <v>278179</v>
      </c>
      <c r="G11" s="158"/>
      <c r="H11" s="159"/>
    </row>
    <row r="12" spans="1:8" x14ac:dyDescent="0.15">
      <c r="A12" s="160"/>
      <c r="B12" s="161"/>
      <c r="C12" s="168"/>
      <c r="D12" s="163">
        <v>71335</v>
      </c>
      <c r="E12" s="164"/>
      <c r="F12" s="165">
        <v>122182</v>
      </c>
      <c r="G12" s="166"/>
      <c r="H12" s="167"/>
    </row>
    <row r="13" spans="1:8" x14ac:dyDescent="0.15">
      <c r="A13" s="148"/>
      <c r="B13" s="153"/>
      <c r="C13" s="169"/>
      <c r="D13" s="170">
        <v>171146</v>
      </c>
      <c r="E13" s="171"/>
      <c r="F13" s="172">
        <v>272853</v>
      </c>
      <c r="G13" s="173"/>
      <c r="H13" s="159"/>
    </row>
    <row r="14" spans="1:8" x14ac:dyDescent="0.15">
      <c r="A14" s="160"/>
      <c r="B14" s="161"/>
      <c r="C14" s="162"/>
      <c r="D14" s="163">
        <v>81469</v>
      </c>
      <c r="E14" s="164"/>
      <c r="F14" s="165">
        <v>128722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4.1500000000000004</v>
      </c>
      <c r="C19" s="174">
        <f>ROUND(VALUE(SUBSTITUTE(実質収支比率等に係る経年分析!G$48,"▲","-")),2)</f>
        <v>3.23</v>
      </c>
      <c r="D19" s="174">
        <f>ROUND(VALUE(SUBSTITUTE(実質収支比率等に係る経年分析!H$48,"▲","-")),2)</f>
        <v>5.15</v>
      </c>
      <c r="E19" s="174">
        <f>ROUND(VALUE(SUBSTITUTE(実質収支比率等に係る経年分析!I$48,"▲","-")),2)</f>
        <v>5.66</v>
      </c>
      <c r="F19" s="174">
        <f>ROUND(VALUE(SUBSTITUTE(実質収支比率等に係る経年分析!J$48,"▲","-")),2)</f>
        <v>5.08</v>
      </c>
    </row>
    <row r="20" spans="1:11" x14ac:dyDescent="0.15">
      <c r="A20" s="174" t="s">
        <v>56</v>
      </c>
      <c r="B20" s="174">
        <f>ROUND(VALUE(SUBSTITUTE(実質収支比率等に係る経年分析!F$47,"▲","-")),2)</f>
        <v>32.08</v>
      </c>
      <c r="C20" s="174">
        <f>ROUND(VALUE(SUBSTITUTE(実質収支比率等に係る経年分析!G$47,"▲","-")),2)</f>
        <v>34.200000000000003</v>
      </c>
      <c r="D20" s="174">
        <f>ROUND(VALUE(SUBSTITUTE(実質収支比率等に係る経年分析!H$47,"▲","-")),2)</f>
        <v>32.5</v>
      </c>
      <c r="E20" s="174">
        <f>ROUND(VALUE(SUBSTITUTE(実質収支比率等に係る経年分析!I$47,"▲","-")),2)</f>
        <v>32.270000000000003</v>
      </c>
      <c r="F20" s="174">
        <f>ROUND(VALUE(SUBSTITUTE(実質収支比率等に係る経年分析!J$47,"▲","-")),2)</f>
        <v>36.15</v>
      </c>
    </row>
    <row r="21" spans="1:11" x14ac:dyDescent="0.15">
      <c r="A21" s="174" t="s">
        <v>57</v>
      </c>
      <c r="B21" s="174">
        <f>IF(ISNUMBER(VALUE(SUBSTITUTE(実質収支比率等に係る経年分析!F$49,"▲","-"))),ROUND(VALUE(SUBSTITUTE(実質収支比率等に係る経年分析!F$49,"▲","-")),2),NA())</f>
        <v>-2.66</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0.48</v>
      </c>
      <c r="E21" s="174">
        <f>IF(ISNUMBER(VALUE(SUBSTITUTE(実質収支比率等に係る経年分析!I$49,"▲","-"))),ROUND(VALUE(SUBSTITUTE(実質収支比率等に係る経年分析!I$49,"▲","-")),2),NA())</f>
        <v>1.03</v>
      </c>
      <c r="F21" s="174">
        <f>IF(ISNUMBER(VALUE(SUBSTITUTE(実質収支比率等に係る経年分析!J$49,"▲","-"))),ROUND(VALUE(SUBSTITUTE(実質収支比率等に係る経年分析!J$49,"▲","-")),2),NA())</f>
        <v>0.4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0.55000000000000004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南木曽町宅地造成事業特別会計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南木曽町後期高齢者医療特別会計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南木曽町特定環境保全公共下水道事業会計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南木曽町国民健康保険特別会計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15">
      <c r="A33" s="175" t="str">
        <f>IF(連結実質赤字比率に係る赤字・黒字の構成分析!C$37="",NA(),連結実質赤字比率に係る赤字・黒字の構成分析!C$37)</f>
        <v>南木曽町農業集落排水事業会計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南木曽町浄化槽市町村整備推進事業会計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4.1399999999999997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5.07</v>
      </c>
    </row>
    <row r="36" spans="1:16" x14ac:dyDescent="0.15">
      <c r="A36" s="175" t="str">
        <f>IF(連結実質赤字比率に係る赤字・黒字の構成分析!C$34="",NA(),連結実質赤字比率に係る赤字・黒字の構成分析!C$34)</f>
        <v>南木曽町簡易水道事業会計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5.27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446</v>
      </c>
      <c r="E42" s="176"/>
      <c r="F42" s="176"/>
      <c r="G42" s="176">
        <f>'実質公債費比率（分子）の構造'!L$52</f>
        <v>420</v>
      </c>
      <c r="H42" s="176"/>
      <c r="I42" s="176"/>
      <c r="J42" s="176">
        <f>'実質公債費比率（分子）の構造'!M$52</f>
        <v>411</v>
      </c>
      <c r="K42" s="176"/>
      <c r="L42" s="176"/>
      <c r="M42" s="176">
        <f>'実質公債費比率（分子）の構造'!N$52</f>
        <v>420</v>
      </c>
      <c r="N42" s="176"/>
      <c r="O42" s="176"/>
      <c r="P42" s="176">
        <f>'実質公債費比率（分子）の構造'!O$52</f>
        <v>418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16</v>
      </c>
      <c r="C45" s="176"/>
      <c r="D45" s="176"/>
      <c r="E45" s="176">
        <f>'実質公債費比率（分子）の構造'!L$49</f>
        <v>16</v>
      </c>
      <c r="F45" s="176"/>
      <c r="G45" s="176"/>
      <c r="H45" s="176">
        <f>'実質公債費比率（分子）の構造'!M$49</f>
        <v>16</v>
      </c>
      <c r="I45" s="176"/>
      <c r="J45" s="176"/>
      <c r="K45" s="176">
        <f>'実質公債費比率（分子）の構造'!N$49</f>
        <v>16</v>
      </c>
      <c r="L45" s="176"/>
      <c r="M45" s="176"/>
      <c r="N45" s="176">
        <f>'実質公債費比率（分子）の構造'!O$49</f>
        <v>14</v>
      </c>
      <c r="O45" s="176"/>
      <c r="P45" s="176"/>
    </row>
    <row r="46" spans="1:16" x14ac:dyDescent="0.15">
      <c r="A46" s="176" t="s">
        <v>68</v>
      </c>
      <c r="B46" s="176">
        <f>'実質公債費比率（分子）の構造'!K$48</f>
        <v>129</v>
      </c>
      <c r="C46" s="176"/>
      <c r="D46" s="176"/>
      <c r="E46" s="176">
        <f>'実質公債費比率（分子）の構造'!L$48</f>
        <v>97</v>
      </c>
      <c r="F46" s="176"/>
      <c r="G46" s="176"/>
      <c r="H46" s="176">
        <f>'実質公債費比率（分子）の構造'!M$48</f>
        <v>126</v>
      </c>
      <c r="I46" s="176"/>
      <c r="J46" s="176"/>
      <c r="K46" s="176">
        <f>'実質公債費比率（分子）の構造'!N$48</f>
        <v>113</v>
      </c>
      <c r="L46" s="176"/>
      <c r="M46" s="176"/>
      <c r="N46" s="176">
        <f>'実質公債費比率（分子）の構造'!O$48</f>
        <v>131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410</v>
      </c>
      <c r="C49" s="176"/>
      <c r="D49" s="176"/>
      <c r="E49" s="176">
        <f>'実質公債費比率（分子）の構造'!L$45</f>
        <v>418</v>
      </c>
      <c r="F49" s="176"/>
      <c r="G49" s="176"/>
      <c r="H49" s="176">
        <f>'実質公債費比率（分子）の構造'!M$45</f>
        <v>423</v>
      </c>
      <c r="I49" s="176"/>
      <c r="J49" s="176"/>
      <c r="K49" s="176">
        <f>'実質公債費比率（分子）の構造'!N$45</f>
        <v>464</v>
      </c>
      <c r="L49" s="176"/>
      <c r="M49" s="176"/>
      <c r="N49" s="176">
        <f>'実質公債費比率（分子）の構造'!O$45</f>
        <v>454</v>
      </c>
      <c r="O49" s="176"/>
      <c r="P49" s="176"/>
    </row>
    <row r="50" spans="1:16" x14ac:dyDescent="0.15">
      <c r="A50" s="176" t="s">
        <v>72</v>
      </c>
      <c r="B50" s="176" t="e">
        <f>NA()</f>
        <v>#N/A</v>
      </c>
      <c r="C50" s="176">
        <f>IF(ISNUMBER('実質公債費比率（分子）の構造'!K$53),'実質公債費比率（分子）の構造'!K$53,NA())</f>
        <v>111</v>
      </c>
      <c r="D50" s="176" t="e">
        <f>NA()</f>
        <v>#N/A</v>
      </c>
      <c r="E50" s="176" t="e">
        <f>NA()</f>
        <v>#N/A</v>
      </c>
      <c r="F50" s="176">
        <f>IF(ISNUMBER('実質公債費比率（分子）の構造'!L$53),'実質公債費比率（分子）の構造'!L$53,NA())</f>
        <v>111</v>
      </c>
      <c r="G50" s="176" t="e">
        <f>NA()</f>
        <v>#N/A</v>
      </c>
      <c r="H50" s="176" t="e">
        <f>NA()</f>
        <v>#N/A</v>
      </c>
      <c r="I50" s="176">
        <f>IF(ISNUMBER('実質公債費比率（分子）の構造'!M$53),'実質公債費比率（分子）の構造'!M$53,NA())</f>
        <v>154</v>
      </c>
      <c r="J50" s="176" t="e">
        <f>NA()</f>
        <v>#N/A</v>
      </c>
      <c r="K50" s="176" t="e">
        <f>NA()</f>
        <v>#N/A</v>
      </c>
      <c r="L50" s="176">
        <f>IF(ISNUMBER('実質公債費比率（分子）の構造'!N$53),'実質公債費比率（分子）の構造'!N$53,NA())</f>
        <v>173</v>
      </c>
      <c r="M50" s="176" t="e">
        <f>NA()</f>
        <v>#N/A</v>
      </c>
      <c r="N50" s="176" t="e">
        <f>NA()</f>
        <v>#N/A</v>
      </c>
      <c r="O50" s="176">
        <f>IF(ISNUMBER('実質公債費比率（分子）の構造'!O$53),'実質公債費比率（分子）の構造'!O$53,NA())</f>
        <v>181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4171</v>
      </c>
      <c r="E56" s="175"/>
      <c r="F56" s="175"/>
      <c r="G56" s="175">
        <f>'将来負担比率（分子）の構造'!J$52</f>
        <v>4032</v>
      </c>
      <c r="H56" s="175"/>
      <c r="I56" s="175"/>
      <c r="J56" s="175">
        <f>'将来負担比率（分子）の構造'!K$52</f>
        <v>3751</v>
      </c>
      <c r="K56" s="175"/>
      <c r="L56" s="175"/>
      <c r="M56" s="175">
        <f>'将来負担比率（分子）の構造'!L$52</f>
        <v>3522</v>
      </c>
      <c r="N56" s="175"/>
      <c r="O56" s="175"/>
      <c r="P56" s="175">
        <f>'将来負担比率（分子）の構造'!M$52</f>
        <v>3285</v>
      </c>
    </row>
    <row r="57" spans="1:16" x14ac:dyDescent="0.15">
      <c r="A57" s="175" t="s">
        <v>44</v>
      </c>
      <c r="B57" s="175"/>
      <c r="C57" s="175"/>
      <c r="D57" s="175">
        <f>'将来負担比率（分子）の構造'!I$51</f>
        <v>60</v>
      </c>
      <c r="E57" s="175"/>
      <c r="F57" s="175"/>
      <c r="G57" s="175">
        <f>'将来負担比率（分子）の構造'!J$51</f>
        <v>56</v>
      </c>
      <c r="H57" s="175"/>
      <c r="I57" s="175"/>
      <c r="J57" s="175">
        <f>'将来負担比率（分子）の構造'!K$51</f>
        <v>50</v>
      </c>
      <c r="K57" s="175"/>
      <c r="L57" s="175"/>
      <c r="M57" s="175">
        <f>'将来負担比率（分子）の構造'!L$51</f>
        <v>43</v>
      </c>
      <c r="N57" s="175"/>
      <c r="O57" s="175"/>
      <c r="P57" s="175">
        <f>'将来負担比率（分子）の構造'!M$51</f>
        <v>37</v>
      </c>
    </row>
    <row r="58" spans="1:16" x14ac:dyDescent="0.15">
      <c r="A58" s="175" t="s">
        <v>43</v>
      </c>
      <c r="B58" s="175"/>
      <c r="C58" s="175"/>
      <c r="D58" s="175">
        <f>'将来負担比率（分子）の構造'!I$50</f>
        <v>1793</v>
      </c>
      <c r="E58" s="175"/>
      <c r="F58" s="175"/>
      <c r="G58" s="175">
        <f>'将来負担比率（分子）の構造'!J$50</f>
        <v>1878</v>
      </c>
      <c r="H58" s="175"/>
      <c r="I58" s="175"/>
      <c r="J58" s="175">
        <f>'将来負担比率（分子）の構造'!K$50</f>
        <v>1907</v>
      </c>
      <c r="K58" s="175"/>
      <c r="L58" s="175"/>
      <c r="M58" s="175">
        <f>'将来負担比率（分子）の構造'!L$50</f>
        <v>2152</v>
      </c>
      <c r="N58" s="175"/>
      <c r="O58" s="175"/>
      <c r="P58" s="175">
        <f>'将来負担比率（分子）の構造'!M$50</f>
        <v>2272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832</v>
      </c>
      <c r="C62" s="175"/>
      <c r="D62" s="175"/>
      <c r="E62" s="175">
        <f>'将来負担比率（分子）の構造'!J$45</f>
        <v>847</v>
      </c>
      <c r="F62" s="175"/>
      <c r="G62" s="175"/>
      <c r="H62" s="175">
        <f>'将来負担比率（分子）の構造'!K$45</f>
        <v>645</v>
      </c>
      <c r="I62" s="175"/>
      <c r="J62" s="175"/>
      <c r="K62" s="175">
        <f>'将来負担比率（分子）の構造'!L$45</f>
        <v>832</v>
      </c>
      <c r="L62" s="175"/>
      <c r="M62" s="175"/>
      <c r="N62" s="175">
        <f>'将来負担比率（分子）の構造'!M$45</f>
        <v>820</v>
      </c>
      <c r="O62" s="175"/>
      <c r="P62" s="175"/>
    </row>
    <row r="63" spans="1:16" x14ac:dyDescent="0.15">
      <c r="A63" s="175" t="s">
        <v>36</v>
      </c>
      <c r="B63" s="175">
        <f>'将来負担比率（分子）の構造'!I$44</f>
        <v>97</v>
      </c>
      <c r="C63" s="175"/>
      <c r="D63" s="175"/>
      <c r="E63" s="175">
        <f>'将来負担比率（分子）の構造'!J$44</f>
        <v>81</v>
      </c>
      <c r="F63" s="175"/>
      <c r="G63" s="175"/>
      <c r="H63" s="175">
        <f>'将来負担比率（分子）の構造'!K$44</f>
        <v>66</v>
      </c>
      <c r="I63" s="175"/>
      <c r="J63" s="175"/>
      <c r="K63" s="175">
        <f>'将来負担比率（分子）の構造'!L$44</f>
        <v>65</v>
      </c>
      <c r="L63" s="175"/>
      <c r="M63" s="175"/>
      <c r="N63" s="175">
        <f>'将来負担比率（分子）の構造'!M$44</f>
        <v>78</v>
      </c>
      <c r="O63" s="175"/>
      <c r="P63" s="175"/>
    </row>
    <row r="64" spans="1:16" x14ac:dyDescent="0.15">
      <c r="A64" s="175" t="s">
        <v>35</v>
      </c>
      <c r="B64" s="175">
        <f>'将来負担比率（分子）の構造'!I$43</f>
        <v>1701</v>
      </c>
      <c r="C64" s="175"/>
      <c r="D64" s="175"/>
      <c r="E64" s="175">
        <f>'将来負担比率（分子）の構造'!J$43</f>
        <v>1473</v>
      </c>
      <c r="F64" s="175"/>
      <c r="G64" s="175"/>
      <c r="H64" s="175">
        <f>'将来負担比率（分子）の構造'!K$43</f>
        <v>1382</v>
      </c>
      <c r="I64" s="175"/>
      <c r="J64" s="175"/>
      <c r="K64" s="175">
        <f>'将来負担比率（分子）の構造'!L$43</f>
        <v>1202</v>
      </c>
      <c r="L64" s="175"/>
      <c r="M64" s="175"/>
      <c r="N64" s="175">
        <f>'将来負担比率（分子）の構造'!M$43</f>
        <v>1053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3757</v>
      </c>
      <c r="C66" s="175"/>
      <c r="D66" s="175"/>
      <c r="E66" s="175">
        <f>'将来負担比率（分子）の構造'!J$41</f>
        <v>3858</v>
      </c>
      <c r="F66" s="175"/>
      <c r="G66" s="175"/>
      <c r="H66" s="175">
        <f>'将来負担比率（分子）の構造'!K$41</f>
        <v>4174</v>
      </c>
      <c r="I66" s="175"/>
      <c r="J66" s="175"/>
      <c r="K66" s="175">
        <f>'将来負担比率（分子）の構造'!L$41</f>
        <v>4030</v>
      </c>
      <c r="L66" s="175"/>
      <c r="M66" s="175"/>
      <c r="N66" s="175">
        <f>'将来負担比率（分子）の構造'!M$41</f>
        <v>3861</v>
      </c>
      <c r="O66" s="175"/>
      <c r="P66" s="175"/>
    </row>
    <row r="67" spans="1:16" x14ac:dyDescent="0.15">
      <c r="A67" s="175" t="s">
        <v>76</v>
      </c>
      <c r="B67" s="175" t="e">
        <f>NA()</f>
        <v>#N/A</v>
      </c>
      <c r="C67" s="175">
        <f>IF(ISNUMBER('将来負担比率（分子）の構造'!I$53), IF('将来負担比率（分子）の構造'!I$53 &lt; 0, 0, '将来負担比率（分子）の構造'!I$53), NA())</f>
        <v>362</v>
      </c>
      <c r="D67" s="175" t="e">
        <f>NA()</f>
        <v>#N/A</v>
      </c>
      <c r="E67" s="175" t="e">
        <f>NA()</f>
        <v>#N/A</v>
      </c>
      <c r="F67" s="175">
        <f>IF(ISNUMBER('将来負担比率（分子）の構造'!J$53), IF('将来負担比率（分子）の構造'!J$53 &lt; 0, 0, '将来負担比率（分子）の構造'!J$53), NA())</f>
        <v>293</v>
      </c>
      <c r="G67" s="175" t="e">
        <f>NA()</f>
        <v>#N/A</v>
      </c>
      <c r="H67" s="175" t="e">
        <f>NA()</f>
        <v>#N/A</v>
      </c>
      <c r="I67" s="175">
        <f>IF(ISNUMBER('将来負担比率（分子）の構造'!K$53), IF('将来負担比率（分子）の構造'!K$53 &lt; 0, 0, '将来負担比率（分子）の構造'!K$53), NA())</f>
        <v>558</v>
      </c>
      <c r="J67" s="175" t="e">
        <f>NA()</f>
        <v>#N/A</v>
      </c>
      <c r="K67" s="175" t="e">
        <f>NA()</f>
        <v>#N/A</v>
      </c>
      <c r="L67" s="175">
        <f>IF(ISNUMBER('将来負担比率（分子）の構造'!L$53), IF('将来負担比率（分子）の構造'!L$53 &lt; 0, 0, '将来負担比率（分子）の構造'!L$53), NA())</f>
        <v>411</v>
      </c>
      <c r="M67" s="175" t="e">
        <f>NA()</f>
        <v>#N/A</v>
      </c>
      <c r="N67" s="175" t="e">
        <f>NA()</f>
        <v>#N/A</v>
      </c>
      <c r="O67" s="175">
        <f>IF(ISNUMBER('将来負担比率（分子）の構造'!M$53), IF('将来負担比率（分子）の構造'!M$53 &lt; 0, 0, '将来負担比率（分子）の構造'!M$53), NA())</f>
        <v>217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812</v>
      </c>
      <c r="C72" s="179">
        <f>基金残高に係る経年分析!G55</f>
        <v>882</v>
      </c>
      <c r="D72" s="179">
        <f>基金残高に係る経年分析!H55</f>
        <v>960</v>
      </c>
    </row>
    <row r="73" spans="1:16" x14ac:dyDescent="0.15">
      <c r="A73" s="178" t="s">
        <v>79</v>
      </c>
      <c r="B73" s="179">
        <f>基金残高に係る経年分析!F56</f>
        <v>283</v>
      </c>
      <c r="C73" s="179">
        <f>基金残高に係る経年分析!G56</f>
        <v>383</v>
      </c>
      <c r="D73" s="179">
        <f>基金残高に係る経年分析!H56</f>
        <v>350</v>
      </c>
    </row>
    <row r="74" spans="1:16" x14ac:dyDescent="0.15">
      <c r="A74" s="178" t="s">
        <v>80</v>
      </c>
      <c r="B74" s="179">
        <f>基金残高に係る経年分析!F57</f>
        <v>624</v>
      </c>
      <c r="C74" s="179">
        <f>基金残高に係る経年分析!G57</f>
        <v>699</v>
      </c>
      <c r="D74" s="179">
        <f>基金残高に係る経年分析!H57</f>
        <v>776</v>
      </c>
    </row>
  </sheetData>
  <sheetProtection algorithmName="SHA-512" hashValue="Tw5WAMQE/YGbsvYP2W1c0PYaf6ibhKaqc68D2Lsd4Z/CMa0zJZgA/Px2ulRzrYDqTQVi6LuJBgAJRQGI9YaMvA==" saltValue="2Ntd1t2SC6v84vLorw9L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590638</v>
      </c>
      <c r="S5" s="677"/>
      <c r="T5" s="677"/>
      <c r="U5" s="677"/>
      <c r="V5" s="677"/>
      <c r="W5" s="677"/>
      <c r="X5" s="677"/>
      <c r="Y5" s="702"/>
      <c r="Z5" s="715">
        <v>13.6</v>
      </c>
      <c r="AA5" s="715"/>
      <c r="AB5" s="715"/>
      <c r="AC5" s="715"/>
      <c r="AD5" s="716">
        <v>590638</v>
      </c>
      <c r="AE5" s="716"/>
      <c r="AF5" s="716"/>
      <c r="AG5" s="716"/>
      <c r="AH5" s="716"/>
      <c r="AI5" s="716"/>
      <c r="AJ5" s="716"/>
      <c r="AK5" s="716"/>
      <c r="AL5" s="703">
        <v>21.6</v>
      </c>
      <c r="AM5" s="685"/>
      <c r="AN5" s="685"/>
      <c r="AO5" s="704"/>
      <c r="AP5" s="679" t="s">
        <v>232</v>
      </c>
      <c r="AQ5" s="680"/>
      <c r="AR5" s="680"/>
      <c r="AS5" s="680"/>
      <c r="AT5" s="680"/>
      <c r="AU5" s="680"/>
      <c r="AV5" s="680"/>
      <c r="AW5" s="680"/>
      <c r="AX5" s="680"/>
      <c r="AY5" s="680"/>
      <c r="AZ5" s="680"/>
      <c r="BA5" s="680"/>
      <c r="BB5" s="680"/>
      <c r="BC5" s="680"/>
      <c r="BD5" s="680"/>
      <c r="BE5" s="680"/>
      <c r="BF5" s="681"/>
      <c r="BG5" s="621">
        <v>578862</v>
      </c>
      <c r="BH5" s="622"/>
      <c r="BI5" s="622"/>
      <c r="BJ5" s="622"/>
      <c r="BK5" s="622"/>
      <c r="BL5" s="622"/>
      <c r="BM5" s="622"/>
      <c r="BN5" s="623"/>
      <c r="BO5" s="659">
        <v>98</v>
      </c>
      <c r="BP5" s="659"/>
      <c r="BQ5" s="659"/>
      <c r="BR5" s="659"/>
      <c r="BS5" s="660">
        <v>48389</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62152</v>
      </c>
      <c r="S6" s="622"/>
      <c r="T6" s="622"/>
      <c r="U6" s="622"/>
      <c r="V6" s="622"/>
      <c r="W6" s="622"/>
      <c r="X6" s="622"/>
      <c r="Y6" s="623"/>
      <c r="Z6" s="659">
        <v>1.4</v>
      </c>
      <c r="AA6" s="659"/>
      <c r="AB6" s="659"/>
      <c r="AC6" s="659"/>
      <c r="AD6" s="660">
        <v>62152</v>
      </c>
      <c r="AE6" s="660"/>
      <c r="AF6" s="660"/>
      <c r="AG6" s="660"/>
      <c r="AH6" s="660"/>
      <c r="AI6" s="660"/>
      <c r="AJ6" s="660"/>
      <c r="AK6" s="660"/>
      <c r="AL6" s="624">
        <v>2.2999999999999998</v>
      </c>
      <c r="AM6" s="625"/>
      <c r="AN6" s="625"/>
      <c r="AO6" s="661"/>
      <c r="AP6" s="618" t="s">
        <v>237</v>
      </c>
      <c r="AQ6" s="619"/>
      <c r="AR6" s="619"/>
      <c r="AS6" s="619"/>
      <c r="AT6" s="619"/>
      <c r="AU6" s="619"/>
      <c r="AV6" s="619"/>
      <c r="AW6" s="619"/>
      <c r="AX6" s="619"/>
      <c r="AY6" s="619"/>
      <c r="AZ6" s="619"/>
      <c r="BA6" s="619"/>
      <c r="BB6" s="619"/>
      <c r="BC6" s="619"/>
      <c r="BD6" s="619"/>
      <c r="BE6" s="619"/>
      <c r="BF6" s="620"/>
      <c r="BG6" s="621">
        <v>578862</v>
      </c>
      <c r="BH6" s="622"/>
      <c r="BI6" s="622"/>
      <c r="BJ6" s="622"/>
      <c r="BK6" s="622"/>
      <c r="BL6" s="622"/>
      <c r="BM6" s="622"/>
      <c r="BN6" s="623"/>
      <c r="BO6" s="659">
        <v>98</v>
      </c>
      <c r="BP6" s="659"/>
      <c r="BQ6" s="659"/>
      <c r="BR6" s="659"/>
      <c r="BS6" s="660">
        <v>48389</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52063</v>
      </c>
      <c r="CS6" s="622"/>
      <c r="CT6" s="622"/>
      <c r="CU6" s="622"/>
      <c r="CV6" s="622"/>
      <c r="CW6" s="622"/>
      <c r="CX6" s="622"/>
      <c r="CY6" s="623"/>
      <c r="CZ6" s="703">
        <v>1.2</v>
      </c>
      <c r="DA6" s="685"/>
      <c r="DB6" s="685"/>
      <c r="DC6" s="705"/>
      <c r="DD6" s="627" t="s">
        <v>138</v>
      </c>
      <c r="DE6" s="622"/>
      <c r="DF6" s="622"/>
      <c r="DG6" s="622"/>
      <c r="DH6" s="622"/>
      <c r="DI6" s="622"/>
      <c r="DJ6" s="622"/>
      <c r="DK6" s="622"/>
      <c r="DL6" s="622"/>
      <c r="DM6" s="622"/>
      <c r="DN6" s="622"/>
      <c r="DO6" s="622"/>
      <c r="DP6" s="623"/>
      <c r="DQ6" s="627">
        <v>52063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151</v>
      </c>
      <c r="S7" s="622"/>
      <c r="T7" s="622"/>
      <c r="U7" s="622"/>
      <c r="V7" s="622"/>
      <c r="W7" s="622"/>
      <c r="X7" s="622"/>
      <c r="Y7" s="623"/>
      <c r="Z7" s="659">
        <v>0</v>
      </c>
      <c r="AA7" s="659"/>
      <c r="AB7" s="659"/>
      <c r="AC7" s="659"/>
      <c r="AD7" s="660">
        <v>151</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191514</v>
      </c>
      <c r="BH7" s="622"/>
      <c r="BI7" s="622"/>
      <c r="BJ7" s="622"/>
      <c r="BK7" s="622"/>
      <c r="BL7" s="622"/>
      <c r="BM7" s="622"/>
      <c r="BN7" s="623"/>
      <c r="BO7" s="659">
        <v>32.4</v>
      </c>
      <c r="BP7" s="659"/>
      <c r="BQ7" s="659"/>
      <c r="BR7" s="659"/>
      <c r="BS7" s="660">
        <v>7236</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892855</v>
      </c>
      <c r="CS7" s="622"/>
      <c r="CT7" s="622"/>
      <c r="CU7" s="622"/>
      <c r="CV7" s="622"/>
      <c r="CW7" s="622"/>
      <c r="CX7" s="622"/>
      <c r="CY7" s="623"/>
      <c r="CZ7" s="659">
        <v>21.2</v>
      </c>
      <c r="DA7" s="659"/>
      <c r="DB7" s="659"/>
      <c r="DC7" s="659"/>
      <c r="DD7" s="627">
        <v>62273</v>
      </c>
      <c r="DE7" s="622"/>
      <c r="DF7" s="622"/>
      <c r="DG7" s="622"/>
      <c r="DH7" s="622"/>
      <c r="DI7" s="622"/>
      <c r="DJ7" s="622"/>
      <c r="DK7" s="622"/>
      <c r="DL7" s="622"/>
      <c r="DM7" s="622"/>
      <c r="DN7" s="622"/>
      <c r="DO7" s="622"/>
      <c r="DP7" s="623"/>
      <c r="DQ7" s="627">
        <v>756991</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1830</v>
      </c>
      <c r="S8" s="622"/>
      <c r="T8" s="622"/>
      <c r="U8" s="622"/>
      <c r="V8" s="622"/>
      <c r="W8" s="622"/>
      <c r="X8" s="622"/>
      <c r="Y8" s="623"/>
      <c r="Z8" s="659">
        <v>0</v>
      </c>
      <c r="AA8" s="659"/>
      <c r="AB8" s="659"/>
      <c r="AC8" s="659"/>
      <c r="AD8" s="660">
        <v>1830</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6727</v>
      </c>
      <c r="BH8" s="622"/>
      <c r="BI8" s="622"/>
      <c r="BJ8" s="622"/>
      <c r="BK8" s="622"/>
      <c r="BL8" s="622"/>
      <c r="BM8" s="622"/>
      <c r="BN8" s="623"/>
      <c r="BO8" s="659">
        <v>1.1000000000000001</v>
      </c>
      <c r="BP8" s="659"/>
      <c r="BQ8" s="659"/>
      <c r="BR8" s="659"/>
      <c r="BS8" s="660" t="s">
        <v>138</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838938</v>
      </c>
      <c r="CS8" s="622"/>
      <c r="CT8" s="622"/>
      <c r="CU8" s="622"/>
      <c r="CV8" s="622"/>
      <c r="CW8" s="622"/>
      <c r="CX8" s="622"/>
      <c r="CY8" s="623"/>
      <c r="CZ8" s="659">
        <v>19.899999999999999</v>
      </c>
      <c r="DA8" s="659"/>
      <c r="DB8" s="659"/>
      <c r="DC8" s="659"/>
      <c r="DD8" s="627">
        <v>781</v>
      </c>
      <c r="DE8" s="622"/>
      <c r="DF8" s="622"/>
      <c r="DG8" s="622"/>
      <c r="DH8" s="622"/>
      <c r="DI8" s="622"/>
      <c r="DJ8" s="622"/>
      <c r="DK8" s="622"/>
      <c r="DL8" s="622"/>
      <c r="DM8" s="622"/>
      <c r="DN8" s="622"/>
      <c r="DO8" s="622"/>
      <c r="DP8" s="623"/>
      <c r="DQ8" s="627">
        <v>523553</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1308</v>
      </c>
      <c r="S9" s="622"/>
      <c r="T9" s="622"/>
      <c r="U9" s="622"/>
      <c r="V9" s="622"/>
      <c r="W9" s="622"/>
      <c r="X9" s="622"/>
      <c r="Y9" s="623"/>
      <c r="Z9" s="659">
        <v>0</v>
      </c>
      <c r="AA9" s="659"/>
      <c r="AB9" s="659"/>
      <c r="AC9" s="659"/>
      <c r="AD9" s="660">
        <v>1308</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141269</v>
      </c>
      <c r="BH9" s="622"/>
      <c r="BI9" s="622"/>
      <c r="BJ9" s="622"/>
      <c r="BK9" s="622"/>
      <c r="BL9" s="622"/>
      <c r="BM9" s="622"/>
      <c r="BN9" s="623"/>
      <c r="BO9" s="659">
        <v>23.9</v>
      </c>
      <c r="BP9" s="659"/>
      <c r="BQ9" s="659"/>
      <c r="BR9" s="659"/>
      <c r="BS9" s="660" t="s">
        <v>138</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267684</v>
      </c>
      <c r="CS9" s="622"/>
      <c r="CT9" s="622"/>
      <c r="CU9" s="622"/>
      <c r="CV9" s="622"/>
      <c r="CW9" s="622"/>
      <c r="CX9" s="622"/>
      <c r="CY9" s="623"/>
      <c r="CZ9" s="659">
        <v>6.4</v>
      </c>
      <c r="DA9" s="659"/>
      <c r="DB9" s="659"/>
      <c r="DC9" s="659"/>
      <c r="DD9" s="627">
        <v>4184</v>
      </c>
      <c r="DE9" s="622"/>
      <c r="DF9" s="622"/>
      <c r="DG9" s="622"/>
      <c r="DH9" s="622"/>
      <c r="DI9" s="622"/>
      <c r="DJ9" s="622"/>
      <c r="DK9" s="622"/>
      <c r="DL9" s="622"/>
      <c r="DM9" s="622"/>
      <c r="DN9" s="622"/>
      <c r="DO9" s="622"/>
      <c r="DP9" s="623"/>
      <c r="DQ9" s="627">
        <v>232305</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249</v>
      </c>
      <c r="S10" s="622"/>
      <c r="T10" s="622"/>
      <c r="U10" s="622"/>
      <c r="V10" s="622"/>
      <c r="W10" s="622"/>
      <c r="X10" s="622"/>
      <c r="Y10" s="623"/>
      <c r="Z10" s="659" t="s">
        <v>249</v>
      </c>
      <c r="AA10" s="659"/>
      <c r="AB10" s="659"/>
      <c r="AC10" s="659"/>
      <c r="AD10" s="660" t="s">
        <v>249</v>
      </c>
      <c r="AE10" s="660"/>
      <c r="AF10" s="660"/>
      <c r="AG10" s="660"/>
      <c r="AH10" s="660"/>
      <c r="AI10" s="660"/>
      <c r="AJ10" s="660"/>
      <c r="AK10" s="660"/>
      <c r="AL10" s="624" t="s">
        <v>138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18191</v>
      </c>
      <c r="BH10" s="622"/>
      <c r="BI10" s="622"/>
      <c r="BJ10" s="622"/>
      <c r="BK10" s="622"/>
      <c r="BL10" s="622"/>
      <c r="BM10" s="622"/>
      <c r="BN10" s="623"/>
      <c r="BO10" s="659">
        <v>3.1</v>
      </c>
      <c r="BP10" s="659"/>
      <c r="BQ10" s="659"/>
      <c r="BR10" s="659"/>
      <c r="BS10" s="660" t="s">
        <v>249</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2994</v>
      </c>
      <c r="CS10" s="622"/>
      <c r="CT10" s="622"/>
      <c r="CU10" s="622"/>
      <c r="CV10" s="622"/>
      <c r="CW10" s="622"/>
      <c r="CX10" s="622"/>
      <c r="CY10" s="623"/>
      <c r="CZ10" s="659">
        <v>0.1</v>
      </c>
      <c r="DA10" s="659"/>
      <c r="DB10" s="659"/>
      <c r="DC10" s="659"/>
      <c r="DD10" s="627" t="s">
        <v>138</v>
      </c>
      <c r="DE10" s="622"/>
      <c r="DF10" s="622"/>
      <c r="DG10" s="622"/>
      <c r="DH10" s="622"/>
      <c r="DI10" s="622"/>
      <c r="DJ10" s="622"/>
      <c r="DK10" s="622"/>
      <c r="DL10" s="622"/>
      <c r="DM10" s="622"/>
      <c r="DN10" s="622"/>
      <c r="DO10" s="622"/>
      <c r="DP10" s="623"/>
      <c r="DQ10" s="627">
        <v>994</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106254</v>
      </c>
      <c r="S11" s="622"/>
      <c r="T11" s="622"/>
      <c r="U11" s="622"/>
      <c r="V11" s="622"/>
      <c r="W11" s="622"/>
      <c r="X11" s="622"/>
      <c r="Y11" s="623"/>
      <c r="Z11" s="624">
        <v>2.4</v>
      </c>
      <c r="AA11" s="625"/>
      <c r="AB11" s="625"/>
      <c r="AC11" s="626"/>
      <c r="AD11" s="627">
        <v>106254</v>
      </c>
      <c r="AE11" s="622"/>
      <c r="AF11" s="622"/>
      <c r="AG11" s="622"/>
      <c r="AH11" s="622"/>
      <c r="AI11" s="622"/>
      <c r="AJ11" s="622"/>
      <c r="AK11" s="623"/>
      <c r="AL11" s="624">
        <v>3.9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25327</v>
      </c>
      <c r="BH11" s="622"/>
      <c r="BI11" s="622"/>
      <c r="BJ11" s="622"/>
      <c r="BK11" s="622"/>
      <c r="BL11" s="622"/>
      <c r="BM11" s="622"/>
      <c r="BN11" s="623"/>
      <c r="BO11" s="659">
        <v>4.3</v>
      </c>
      <c r="BP11" s="659"/>
      <c r="BQ11" s="659"/>
      <c r="BR11" s="659"/>
      <c r="BS11" s="660">
        <v>7236</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209256</v>
      </c>
      <c r="CS11" s="622"/>
      <c r="CT11" s="622"/>
      <c r="CU11" s="622"/>
      <c r="CV11" s="622"/>
      <c r="CW11" s="622"/>
      <c r="CX11" s="622"/>
      <c r="CY11" s="623"/>
      <c r="CZ11" s="659">
        <v>5</v>
      </c>
      <c r="DA11" s="659"/>
      <c r="DB11" s="659"/>
      <c r="DC11" s="659"/>
      <c r="DD11" s="627">
        <v>64399</v>
      </c>
      <c r="DE11" s="622"/>
      <c r="DF11" s="622"/>
      <c r="DG11" s="622"/>
      <c r="DH11" s="622"/>
      <c r="DI11" s="622"/>
      <c r="DJ11" s="622"/>
      <c r="DK11" s="622"/>
      <c r="DL11" s="622"/>
      <c r="DM11" s="622"/>
      <c r="DN11" s="622"/>
      <c r="DO11" s="622"/>
      <c r="DP11" s="623"/>
      <c r="DQ11" s="627">
        <v>149660</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59" t="s">
        <v>138</v>
      </c>
      <c r="AA12" s="659"/>
      <c r="AB12" s="659"/>
      <c r="AC12" s="659"/>
      <c r="AD12" s="660" t="s">
        <v>249</v>
      </c>
      <c r="AE12" s="660"/>
      <c r="AF12" s="660"/>
      <c r="AG12" s="660"/>
      <c r="AH12" s="660"/>
      <c r="AI12" s="660"/>
      <c r="AJ12" s="660"/>
      <c r="AK12" s="660"/>
      <c r="AL12" s="624" t="s">
        <v>138</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353620</v>
      </c>
      <c r="BH12" s="622"/>
      <c r="BI12" s="622"/>
      <c r="BJ12" s="622"/>
      <c r="BK12" s="622"/>
      <c r="BL12" s="622"/>
      <c r="BM12" s="622"/>
      <c r="BN12" s="623"/>
      <c r="BO12" s="659">
        <v>59.9</v>
      </c>
      <c r="BP12" s="659"/>
      <c r="BQ12" s="659"/>
      <c r="BR12" s="659"/>
      <c r="BS12" s="660">
        <v>41153</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214326</v>
      </c>
      <c r="CS12" s="622"/>
      <c r="CT12" s="622"/>
      <c r="CU12" s="622"/>
      <c r="CV12" s="622"/>
      <c r="CW12" s="622"/>
      <c r="CX12" s="622"/>
      <c r="CY12" s="623"/>
      <c r="CZ12" s="659">
        <v>5.0999999999999996</v>
      </c>
      <c r="DA12" s="659"/>
      <c r="DB12" s="659"/>
      <c r="DC12" s="659"/>
      <c r="DD12" s="627">
        <v>30412</v>
      </c>
      <c r="DE12" s="622"/>
      <c r="DF12" s="622"/>
      <c r="DG12" s="622"/>
      <c r="DH12" s="622"/>
      <c r="DI12" s="622"/>
      <c r="DJ12" s="622"/>
      <c r="DK12" s="622"/>
      <c r="DL12" s="622"/>
      <c r="DM12" s="622"/>
      <c r="DN12" s="622"/>
      <c r="DO12" s="622"/>
      <c r="DP12" s="623"/>
      <c r="DQ12" s="627">
        <v>152452</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59" t="s">
        <v>138</v>
      </c>
      <c r="AA13" s="659"/>
      <c r="AB13" s="659"/>
      <c r="AC13" s="659"/>
      <c r="AD13" s="660" t="s">
        <v>138</v>
      </c>
      <c r="AE13" s="660"/>
      <c r="AF13" s="660"/>
      <c r="AG13" s="660"/>
      <c r="AH13" s="660"/>
      <c r="AI13" s="660"/>
      <c r="AJ13" s="660"/>
      <c r="AK13" s="660"/>
      <c r="AL13" s="624" t="s">
        <v>249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329227</v>
      </c>
      <c r="BH13" s="622"/>
      <c r="BI13" s="622"/>
      <c r="BJ13" s="622"/>
      <c r="BK13" s="622"/>
      <c r="BL13" s="622"/>
      <c r="BM13" s="622"/>
      <c r="BN13" s="623"/>
      <c r="BO13" s="659">
        <v>55.7</v>
      </c>
      <c r="BP13" s="659"/>
      <c r="BQ13" s="659"/>
      <c r="BR13" s="659"/>
      <c r="BS13" s="660">
        <v>41153</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546187</v>
      </c>
      <c r="CS13" s="622"/>
      <c r="CT13" s="622"/>
      <c r="CU13" s="622"/>
      <c r="CV13" s="622"/>
      <c r="CW13" s="622"/>
      <c r="CX13" s="622"/>
      <c r="CY13" s="623"/>
      <c r="CZ13" s="659">
        <v>13</v>
      </c>
      <c r="DA13" s="659"/>
      <c r="DB13" s="659"/>
      <c r="DC13" s="659"/>
      <c r="DD13" s="627">
        <v>301423</v>
      </c>
      <c r="DE13" s="622"/>
      <c r="DF13" s="622"/>
      <c r="DG13" s="622"/>
      <c r="DH13" s="622"/>
      <c r="DI13" s="622"/>
      <c r="DJ13" s="622"/>
      <c r="DK13" s="622"/>
      <c r="DL13" s="622"/>
      <c r="DM13" s="622"/>
      <c r="DN13" s="622"/>
      <c r="DO13" s="622"/>
      <c r="DP13" s="623"/>
      <c r="DQ13" s="627">
        <v>312826</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138</v>
      </c>
      <c r="S14" s="622"/>
      <c r="T14" s="622"/>
      <c r="U14" s="622"/>
      <c r="V14" s="622"/>
      <c r="W14" s="622"/>
      <c r="X14" s="622"/>
      <c r="Y14" s="623"/>
      <c r="Z14" s="659" t="s">
        <v>138</v>
      </c>
      <c r="AA14" s="659"/>
      <c r="AB14" s="659"/>
      <c r="AC14" s="659"/>
      <c r="AD14" s="660" t="s">
        <v>249</v>
      </c>
      <c r="AE14" s="660"/>
      <c r="AF14" s="660"/>
      <c r="AG14" s="660"/>
      <c r="AH14" s="660"/>
      <c r="AI14" s="660"/>
      <c r="AJ14" s="660"/>
      <c r="AK14" s="660"/>
      <c r="AL14" s="624" t="s">
        <v>138</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15666</v>
      </c>
      <c r="BH14" s="622"/>
      <c r="BI14" s="622"/>
      <c r="BJ14" s="622"/>
      <c r="BK14" s="622"/>
      <c r="BL14" s="622"/>
      <c r="BM14" s="622"/>
      <c r="BN14" s="623"/>
      <c r="BO14" s="659">
        <v>2.7</v>
      </c>
      <c r="BP14" s="659"/>
      <c r="BQ14" s="659"/>
      <c r="BR14" s="659"/>
      <c r="BS14" s="660" t="s">
        <v>249</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169174</v>
      </c>
      <c r="CS14" s="622"/>
      <c r="CT14" s="622"/>
      <c r="CU14" s="622"/>
      <c r="CV14" s="622"/>
      <c r="CW14" s="622"/>
      <c r="CX14" s="622"/>
      <c r="CY14" s="623"/>
      <c r="CZ14" s="659">
        <v>4</v>
      </c>
      <c r="DA14" s="659"/>
      <c r="DB14" s="659"/>
      <c r="DC14" s="659"/>
      <c r="DD14" s="627">
        <v>7425</v>
      </c>
      <c r="DE14" s="622"/>
      <c r="DF14" s="622"/>
      <c r="DG14" s="622"/>
      <c r="DH14" s="622"/>
      <c r="DI14" s="622"/>
      <c r="DJ14" s="622"/>
      <c r="DK14" s="622"/>
      <c r="DL14" s="622"/>
      <c r="DM14" s="622"/>
      <c r="DN14" s="622"/>
      <c r="DO14" s="622"/>
      <c r="DP14" s="623"/>
      <c r="DQ14" s="627">
        <v>161267</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59" t="s">
        <v>138</v>
      </c>
      <c r="AA15" s="659"/>
      <c r="AB15" s="659"/>
      <c r="AC15" s="659"/>
      <c r="AD15" s="660" t="s">
        <v>249</v>
      </c>
      <c r="AE15" s="660"/>
      <c r="AF15" s="660"/>
      <c r="AG15" s="660"/>
      <c r="AH15" s="660"/>
      <c r="AI15" s="660"/>
      <c r="AJ15" s="660"/>
      <c r="AK15" s="660"/>
      <c r="AL15" s="624" t="s">
        <v>138</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18062</v>
      </c>
      <c r="BH15" s="622"/>
      <c r="BI15" s="622"/>
      <c r="BJ15" s="622"/>
      <c r="BK15" s="622"/>
      <c r="BL15" s="622"/>
      <c r="BM15" s="622"/>
      <c r="BN15" s="623"/>
      <c r="BO15" s="659">
        <v>3.1</v>
      </c>
      <c r="BP15" s="659"/>
      <c r="BQ15" s="659"/>
      <c r="BR15" s="659"/>
      <c r="BS15" s="660" t="s">
        <v>249</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420887</v>
      </c>
      <c r="CS15" s="622"/>
      <c r="CT15" s="622"/>
      <c r="CU15" s="622"/>
      <c r="CV15" s="622"/>
      <c r="CW15" s="622"/>
      <c r="CX15" s="622"/>
      <c r="CY15" s="623"/>
      <c r="CZ15" s="659">
        <v>10</v>
      </c>
      <c r="DA15" s="659"/>
      <c r="DB15" s="659"/>
      <c r="DC15" s="659"/>
      <c r="DD15" s="627">
        <v>87200</v>
      </c>
      <c r="DE15" s="622"/>
      <c r="DF15" s="622"/>
      <c r="DG15" s="622"/>
      <c r="DH15" s="622"/>
      <c r="DI15" s="622"/>
      <c r="DJ15" s="622"/>
      <c r="DK15" s="622"/>
      <c r="DL15" s="622"/>
      <c r="DM15" s="622"/>
      <c r="DN15" s="622"/>
      <c r="DO15" s="622"/>
      <c r="DP15" s="623"/>
      <c r="DQ15" s="627">
        <v>332071</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2822</v>
      </c>
      <c r="S16" s="622"/>
      <c r="T16" s="622"/>
      <c r="U16" s="622"/>
      <c r="V16" s="622"/>
      <c r="W16" s="622"/>
      <c r="X16" s="622"/>
      <c r="Y16" s="623"/>
      <c r="Z16" s="659">
        <v>0.1</v>
      </c>
      <c r="AA16" s="659"/>
      <c r="AB16" s="659"/>
      <c r="AC16" s="659"/>
      <c r="AD16" s="660">
        <v>2822</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138</v>
      </c>
      <c r="BP16" s="659"/>
      <c r="BQ16" s="659"/>
      <c r="BR16" s="659"/>
      <c r="BS16" s="660" t="s">
        <v>249</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104617</v>
      </c>
      <c r="CS16" s="622"/>
      <c r="CT16" s="622"/>
      <c r="CU16" s="622"/>
      <c r="CV16" s="622"/>
      <c r="CW16" s="622"/>
      <c r="CX16" s="622"/>
      <c r="CY16" s="623"/>
      <c r="CZ16" s="659">
        <v>2.5</v>
      </c>
      <c r="DA16" s="659"/>
      <c r="DB16" s="659"/>
      <c r="DC16" s="659"/>
      <c r="DD16" s="627" t="s">
        <v>138</v>
      </c>
      <c r="DE16" s="622"/>
      <c r="DF16" s="622"/>
      <c r="DG16" s="622"/>
      <c r="DH16" s="622"/>
      <c r="DI16" s="622"/>
      <c r="DJ16" s="622"/>
      <c r="DK16" s="622"/>
      <c r="DL16" s="622"/>
      <c r="DM16" s="622"/>
      <c r="DN16" s="622"/>
      <c r="DO16" s="622"/>
      <c r="DP16" s="623"/>
      <c r="DQ16" s="627">
        <v>31108</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8776</v>
      </c>
      <c r="S17" s="622"/>
      <c r="T17" s="622"/>
      <c r="U17" s="622"/>
      <c r="V17" s="622"/>
      <c r="W17" s="622"/>
      <c r="X17" s="622"/>
      <c r="Y17" s="623"/>
      <c r="Z17" s="659">
        <v>0.2</v>
      </c>
      <c r="AA17" s="659"/>
      <c r="AB17" s="659"/>
      <c r="AC17" s="659"/>
      <c r="AD17" s="660">
        <v>8776</v>
      </c>
      <c r="AE17" s="660"/>
      <c r="AF17" s="660"/>
      <c r="AG17" s="660"/>
      <c r="AH17" s="660"/>
      <c r="AI17" s="660"/>
      <c r="AJ17" s="660"/>
      <c r="AK17" s="660"/>
      <c r="AL17" s="624">
        <v>0.3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272</v>
      </c>
      <c r="BH17" s="622"/>
      <c r="BI17" s="622"/>
      <c r="BJ17" s="622"/>
      <c r="BK17" s="622"/>
      <c r="BL17" s="622"/>
      <c r="BM17" s="622"/>
      <c r="BN17" s="623"/>
      <c r="BO17" s="659" t="s">
        <v>138</v>
      </c>
      <c r="BP17" s="659"/>
      <c r="BQ17" s="659"/>
      <c r="BR17" s="659"/>
      <c r="BS17" s="660" t="s">
        <v>138</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487134</v>
      </c>
      <c r="CS17" s="622"/>
      <c r="CT17" s="622"/>
      <c r="CU17" s="622"/>
      <c r="CV17" s="622"/>
      <c r="CW17" s="622"/>
      <c r="CX17" s="622"/>
      <c r="CY17" s="623"/>
      <c r="CZ17" s="659">
        <v>11.6</v>
      </c>
      <c r="DA17" s="659"/>
      <c r="DB17" s="659"/>
      <c r="DC17" s="659"/>
      <c r="DD17" s="627" t="s">
        <v>138</v>
      </c>
      <c r="DE17" s="622"/>
      <c r="DF17" s="622"/>
      <c r="DG17" s="622"/>
      <c r="DH17" s="622"/>
      <c r="DI17" s="622"/>
      <c r="DJ17" s="622"/>
      <c r="DK17" s="622"/>
      <c r="DL17" s="622"/>
      <c r="DM17" s="622"/>
      <c r="DN17" s="622"/>
      <c r="DO17" s="622"/>
      <c r="DP17" s="623"/>
      <c r="DQ17" s="627">
        <v>480325</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2075</v>
      </c>
      <c r="S18" s="622"/>
      <c r="T18" s="622"/>
      <c r="U18" s="622"/>
      <c r="V18" s="622"/>
      <c r="W18" s="622"/>
      <c r="X18" s="622"/>
      <c r="Y18" s="623"/>
      <c r="Z18" s="659">
        <v>0</v>
      </c>
      <c r="AA18" s="659"/>
      <c r="AB18" s="659"/>
      <c r="AC18" s="659"/>
      <c r="AD18" s="660">
        <v>2075</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138</v>
      </c>
      <c r="BP18" s="659"/>
      <c r="BQ18" s="659"/>
      <c r="BR18" s="659"/>
      <c r="BS18" s="660" t="s">
        <v>138</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138</v>
      </c>
      <c r="DA18" s="659"/>
      <c r="DB18" s="659"/>
      <c r="DC18" s="659"/>
      <c r="DD18" s="627" t="s">
        <v>249</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2075</v>
      </c>
      <c r="S19" s="622"/>
      <c r="T19" s="622"/>
      <c r="U19" s="622"/>
      <c r="V19" s="622"/>
      <c r="W19" s="622"/>
      <c r="X19" s="622"/>
      <c r="Y19" s="623"/>
      <c r="Z19" s="659">
        <v>0</v>
      </c>
      <c r="AA19" s="659"/>
      <c r="AB19" s="659"/>
      <c r="AC19" s="659"/>
      <c r="AD19" s="660">
        <v>2075</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11776</v>
      </c>
      <c r="BH19" s="622"/>
      <c r="BI19" s="622"/>
      <c r="BJ19" s="622"/>
      <c r="BK19" s="622"/>
      <c r="BL19" s="622"/>
      <c r="BM19" s="622"/>
      <c r="BN19" s="623"/>
      <c r="BO19" s="659">
        <v>2</v>
      </c>
      <c r="BP19" s="659"/>
      <c r="BQ19" s="659"/>
      <c r="BR19" s="659"/>
      <c r="BS19" s="660" t="s">
        <v>249</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249</v>
      </c>
      <c r="CS19" s="622"/>
      <c r="CT19" s="622"/>
      <c r="CU19" s="622"/>
      <c r="CV19" s="622"/>
      <c r="CW19" s="622"/>
      <c r="CX19" s="622"/>
      <c r="CY19" s="623"/>
      <c r="CZ19" s="659" t="s">
        <v>249</v>
      </c>
      <c r="DA19" s="659"/>
      <c r="DB19" s="659"/>
      <c r="DC19" s="659"/>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t="s">
        <v>138</v>
      </c>
      <c r="S20" s="622"/>
      <c r="T20" s="622"/>
      <c r="U20" s="622"/>
      <c r="V20" s="622"/>
      <c r="W20" s="622"/>
      <c r="X20" s="622"/>
      <c r="Y20" s="623"/>
      <c r="Z20" s="659" t="s">
        <v>249</v>
      </c>
      <c r="AA20" s="659"/>
      <c r="AB20" s="659"/>
      <c r="AC20" s="659"/>
      <c r="AD20" s="660" t="s">
        <v>249</v>
      </c>
      <c r="AE20" s="660"/>
      <c r="AF20" s="660"/>
      <c r="AG20" s="660"/>
      <c r="AH20" s="660"/>
      <c r="AI20" s="660"/>
      <c r="AJ20" s="660"/>
      <c r="AK20" s="660"/>
      <c r="AL20" s="624" t="s">
        <v>138</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11776</v>
      </c>
      <c r="BH20" s="622"/>
      <c r="BI20" s="622"/>
      <c r="BJ20" s="622"/>
      <c r="BK20" s="622"/>
      <c r="BL20" s="622"/>
      <c r="BM20" s="622"/>
      <c r="BN20" s="623"/>
      <c r="BO20" s="659">
        <v>2</v>
      </c>
      <c r="BP20" s="659"/>
      <c r="BQ20" s="659"/>
      <c r="BR20" s="659"/>
      <c r="BS20" s="660" t="s">
        <v>138</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4206115</v>
      </c>
      <c r="CS20" s="622"/>
      <c r="CT20" s="622"/>
      <c r="CU20" s="622"/>
      <c r="CV20" s="622"/>
      <c r="CW20" s="622"/>
      <c r="CX20" s="622"/>
      <c r="CY20" s="623"/>
      <c r="CZ20" s="659">
        <v>100</v>
      </c>
      <c r="DA20" s="659"/>
      <c r="DB20" s="659"/>
      <c r="DC20" s="659"/>
      <c r="DD20" s="627">
        <v>558097</v>
      </c>
      <c r="DE20" s="622"/>
      <c r="DF20" s="622"/>
      <c r="DG20" s="622"/>
      <c r="DH20" s="622"/>
      <c r="DI20" s="622"/>
      <c r="DJ20" s="622"/>
      <c r="DK20" s="622"/>
      <c r="DL20" s="622"/>
      <c r="DM20" s="622"/>
      <c r="DN20" s="622"/>
      <c r="DO20" s="622"/>
      <c r="DP20" s="623"/>
      <c r="DQ20" s="627">
        <v>3185615</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2083034</v>
      </c>
      <c r="S21" s="622"/>
      <c r="T21" s="622"/>
      <c r="U21" s="622"/>
      <c r="V21" s="622"/>
      <c r="W21" s="622"/>
      <c r="X21" s="622"/>
      <c r="Y21" s="623"/>
      <c r="Z21" s="659">
        <v>47.8</v>
      </c>
      <c r="AA21" s="659"/>
      <c r="AB21" s="659"/>
      <c r="AC21" s="659"/>
      <c r="AD21" s="660">
        <v>1933836</v>
      </c>
      <c r="AE21" s="660"/>
      <c r="AF21" s="660"/>
      <c r="AG21" s="660"/>
      <c r="AH21" s="660"/>
      <c r="AI21" s="660"/>
      <c r="AJ21" s="660"/>
      <c r="AK21" s="660"/>
      <c r="AL21" s="624">
        <v>70.900000000000006</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11776</v>
      </c>
      <c r="BH21" s="622"/>
      <c r="BI21" s="622"/>
      <c r="BJ21" s="622"/>
      <c r="BK21" s="622"/>
      <c r="BL21" s="622"/>
      <c r="BM21" s="622"/>
      <c r="BN21" s="623"/>
      <c r="BO21" s="659">
        <v>2</v>
      </c>
      <c r="BP21" s="659"/>
      <c r="BQ21" s="659"/>
      <c r="BR21" s="659"/>
      <c r="BS21" s="660" t="s">
        <v>138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1933836</v>
      </c>
      <c r="S22" s="622"/>
      <c r="T22" s="622"/>
      <c r="U22" s="622"/>
      <c r="V22" s="622"/>
      <c r="W22" s="622"/>
      <c r="X22" s="622"/>
      <c r="Y22" s="623"/>
      <c r="Z22" s="659">
        <v>44.4</v>
      </c>
      <c r="AA22" s="659"/>
      <c r="AB22" s="659"/>
      <c r="AC22" s="659"/>
      <c r="AD22" s="660">
        <v>1933836</v>
      </c>
      <c r="AE22" s="660"/>
      <c r="AF22" s="660"/>
      <c r="AG22" s="660"/>
      <c r="AH22" s="660"/>
      <c r="AI22" s="660"/>
      <c r="AJ22" s="660"/>
      <c r="AK22" s="660"/>
      <c r="AL22" s="624">
        <v>70.900000000000006</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249</v>
      </c>
      <c r="BH22" s="622"/>
      <c r="BI22" s="622"/>
      <c r="BJ22" s="622"/>
      <c r="BK22" s="622"/>
      <c r="BL22" s="622"/>
      <c r="BM22" s="622"/>
      <c r="BN22" s="623"/>
      <c r="BO22" s="659" t="s">
        <v>138</v>
      </c>
      <c r="BP22" s="659"/>
      <c r="BQ22" s="659"/>
      <c r="BR22" s="659"/>
      <c r="BS22" s="660" t="s">
        <v>249</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149196</v>
      </c>
      <c r="S23" s="622"/>
      <c r="T23" s="622"/>
      <c r="U23" s="622"/>
      <c r="V23" s="622"/>
      <c r="W23" s="622"/>
      <c r="X23" s="622"/>
      <c r="Y23" s="623"/>
      <c r="Z23" s="659">
        <v>3.4</v>
      </c>
      <c r="AA23" s="659"/>
      <c r="AB23" s="659"/>
      <c r="AC23" s="659"/>
      <c r="AD23" s="660" t="s">
        <v>249</v>
      </c>
      <c r="AE23" s="660"/>
      <c r="AF23" s="660"/>
      <c r="AG23" s="660"/>
      <c r="AH23" s="660"/>
      <c r="AI23" s="660"/>
      <c r="AJ23" s="660"/>
      <c r="AK23" s="660"/>
      <c r="AL23" s="624" t="s">
        <v>138</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138</v>
      </c>
      <c r="BH23" s="622"/>
      <c r="BI23" s="622"/>
      <c r="BJ23" s="622"/>
      <c r="BK23" s="622"/>
      <c r="BL23" s="622"/>
      <c r="BM23" s="622"/>
      <c r="BN23" s="623"/>
      <c r="BO23" s="659" t="s">
        <v>138</v>
      </c>
      <c r="BP23" s="659"/>
      <c r="BQ23" s="659"/>
      <c r="BR23" s="659"/>
      <c r="BS23" s="660" t="s">
        <v>138</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2</v>
      </c>
      <c r="S24" s="622"/>
      <c r="T24" s="622"/>
      <c r="U24" s="622"/>
      <c r="V24" s="622"/>
      <c r="W24" s="622"/>
      <c r="X24" s="622"/>
      <c r="Y24" s="623"/>
      <c r="Z24" s="659">
        <v>0</v>
      </c>
      <c r="AA24" s="659"/>
      <c r="AB24" s="659"/>
      <c r="AC24" s="659"/>
      <c r="AD24" s="660" t="s">
        <v>138</v>
      </c>
      <c r="AE24" s="660"/>
      <c r="AF24" s="660"/>
      <c r="AG24" s="660"/>
      <c r="AH24" s="660"/>
      <c r="AI24" s="660"/>
      <c r="AJ24" s="660"/>
      <c r="AK24" s="660"/>
      <c r="AL24" s="624" t="s">
        <v>138</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249</v>
      </c>
      <c r="BH24" s="622"/>
      <c r="BI24" s="622"/>
      <c r="BJ24" s="622"/>
      <c r="BK24" s="622"/>
      <c r="BL24" s="622"/>
      <c r="BM24" s="622"/>
      <c r="BN24" s="623"/>
      <c r="BO24" s="659" t="s">
        <v>138</v>
      </c>
      <c r="BP24" s="659"/>
      <c r="BQ24" s="659"/>
      <c r="BR24" s="659"/>
      <c r="BS24" s="660" t="s">
        <v>249</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1564292</v>
      </c>
      <c r="CS24" s="677"/>
      <c r="CT24" s="677"/>
      <c r="CU24" s="677"/>
      <c r="CV24" s="677"/>
      <c r="CW24" s="677"/>
      <c r="CX24" s="677"/>
      <c r="CY24" s="702"/>
      <c r="CZ24" s="703">
        <v>37.200000000000003</v>
      </c>
      <c r="DA24" s="685"/>
      <c r="DB24" s="685"/>
      <c r="DC24" s="705"/>
      <c r="DD24" s="701">
        <v>1314370</v>
      </c>
      <c r="DE24" s="677"/>
      <c r="DF24" s="677"/>
      <c r="DG24" s="677"/>
      <c r="DH24" s="677"/>
      <c r="DI24" s="677"/>
      <c r="DJ24" s="677"/>
      <c r="DK24" s="702"/>
      <c r="DL24" s="701">
        <v>1154214</v>
      </c>
      <c r="DM24" s="677"/>
      <c r="DN24" s="677"/>
      <c r="DO24" s="677"/>
      <c r="DP24" s="677"/>
      <c r="DQ24" s="677"/>
      <c r="DR24" s="677"/>
      <c r="DS24" s="677"/>
      <c r="DT24" s="677"/>
      <c r="DU24" s="677"/>
      <c r="DV24" s="702"/>
      <c r="DW24" s="703">
        <v>41.9</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2859040</v>
      </c>
      <c r="S25" s="622"/>
      <c r="T25" s="622"/>
      <c r="U25" s="622"/>
      <c r="V25" s="622"/>
      <c r="W25" s="622"/>
      <c r="X25" s="622"/>
      <c r="Y25" s="623"/>
      <c r="Z25" s="659">
        <v>65.599999999999994</v>
      </c>
      <c r="AA25" s="659"/>
      <c r="AB25" s="659"/>
      <c r="AC25" s="659"/>
      <c r="AD25" s="660">
        <v>2709842</v>
      </c>
      <c r="AE25" s="660"/>
      <c r="AF25" s="660"/>
      <c r="AG25" s="660"/>
      <c r="AH25" s="660"/>
      <c r="AI25" s="660"/>
      <c r="AJ25" s="660"/>
      <c r="AK25" s="660"/>
      <c r="AL25" s="624">
        <v>99.3</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249</v>
      </c>
      <c r="BH25" s="622"/>
      <c r="BI25" s="622"/>
      <c r="BJ25" s="622"/>
      <c r="BK25" s="622"/>
      <c r="BL25" s="622"/>
      <c r="BM25" s="622"/>
      <c r="BN25" s="623"/>
      <c r="BO25" s="659" t="s">
        <v>138</v>
      </c>
      <c r="BP25" s="659"/>
      <c r="BQ25" s="659"/>
      <c r="BR25" s="659"/>
      <c r="BS25" s="660" t="s">
        <v>249</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791135</v>
      </c>
      <c r="CS25" s="634"/>
      <c r="CT25" s="634"/>
      <c r="CU25" s="634"/>
      <c r="CV25" s="634"/>
      <c r="CW25" s="634"/>
      <c r="CX25" s="634"/>
      <c r="CY25" s="635"/>
      <c r="CZ25" s="624">
        <v>18.8</v>
      </c>
      <c r="DA25" s="636"/>
      <c r="DB25" s="636"/>
      <c r="DC25" s="637"/>
      <c r="DD25" s="627">
        <v>725021</v>
      </c>
      <c r="DE25" s="634"/>
      <c r="DF25" s="634"/>
      <c r="DG25" s="634"/>
      <c r="DH25" s="634"/>
      <c r="DI25" s="634"/>
      <c r="DJ25" s="634"/>
      <c r="DK25" s="635"/>
      <c r="DL25" s="627">
        <v>596511</v>
      </c>
      <c r="DM25" s="634"/>
      <c r="DN25" s="634"/>
      <c r="DO25" s="634"/>
      <c r="DP25" s="634"/>
      <c r="DQ25" s="634"/>
      <c r="DR25" s="634"/>
      <c r="DS25" s="634"/>
      <c r="DT25" s="634"/>
      <c r="DU25" s="634"/>
      <c r="DV25" s="635"/>
      <c r="DW25" s="624">
        <v>21.7</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138</v>
      </c>
      <c r="S26" s="622"/>
      <c r="T26" s="622"/>
      <c r="U26" s="622"/>
      <c r="V26" s="622"/>
      <c r="W26" s="622"/>
      <c r="X26" s="622"/>
      <c r="Y26" s="623"/>
      <c r="Z26" s="659" t="s">
        <v>272</v>
      </c>
      <c r="AA26" s="659"/>
      <c r="AB26" s="659"/>
      <c r="AC26" s="659"/>
      <c r="AD26" s="660" t="s">
        <v>138</v>
      </c>
      <c r="AE26" s="660"/>
      <c r="AF26" s="660"/>
      <c r="AG26" s="660"/>
      <c r="AH26" s="660"/>
      <c r="AI26" s="660"/>
      <c r="AJ26" s="660"/>
      <c r="AK26" s="660"/>
      <c r="AL26" s="624" t="s">
        <v>138</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59" t="s">
        <v>138</v>
      </c>
      <c r="BP26" s="659"/>
      <c r="BQ26" s="659"/>
      <c r="BR26" s="659"/>
      <c r="BS26" s="660" t="s">
        <v>138</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455571</v>
      </c>
      <c r="CS26" s="622"/>
      <c r="CT26" s="622"/>
      <c r="CU26" s="622"/>
      <c r="CV26" s="622"/>
      <c r="CW26" s="622"/>
      <c r="CX26" s="622"/>
      <c r="CY26" s="623"/>
      <c r="CZ26" s="624">
        <v>10.8</v>
      </c>
      <c r="DA26" s="636"/>
      <c r="DB26" s="636"/>
      <c r="DC26" s="637"/>
      <c r="DD26" s="627">
        <v>401782</v>
      </c>
      <c r="DE26" s="622"/>
      <c r="DF26" s="622"/>
      <c r="DG26" s="622"/>
      <c r="DH26" s="622"/>
      <c r="DI26" s="622"/>
      <c r="DJ26" s="622"/>
      <c r="DK26" s="623"/>
      <c r="DL26" s="627" t="s">
        <v>138</v>
      </c>
      <c r="DM26" s="622"/>
      <c r="DN26" s="622"/>
      <c r="DO26" s="622"/>
      <c r="DP26" s="622"/>
      <c r="DQ26" s="622"/>
      <c r="DR26" s="622"/>
      <c r="DS26" s="622"/>
      <c r="DT26" s="622"/>
      <c r="DU26" s="622"/>
      <c r="DV26" s="623"/>
      <c r="DW26" s="624" t="s">
        <v>138</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2112</v>
      </c>
      <c r="S27" s="622"/>
      <c r="T27" s="622"/>
      <c r="U27" s="622"/>
      <c r="V27" s="622"/>
      <c r="W27" s="622"/>
      <c r="X27" s="622"/>
      <c r="Y27" s="623"/>
      <c r="Z27" s="659">
        <v>0</v>
      </c>
      <c r="AA27" s="659"/>
      <c r="AB27" s="659"/>
      <c r="AC27" s="659"/>
      <c r="AD27" s="660" t="s">
        <v>138</v>
      </c>
      <c r="AE27" s="660"/>
      <c r="AF27" s="660"/>
      <c r="AG27" s="660"/>
      <c r="AH27" s="660"/>
      <c r="AI27" s="660"/>
      <c r="AJ27" s="660"/>
      <c r="AK27" s="660"/>
      <c r="AL27" s="624" t="s">
        <v>249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590638</v>
      </c>
      <c r="BH27" s="622"/>
      <c r="BI27" s="622"/>
      <c r="BJ27" s="622"/>
      <c r="BK27" s="622"/>
      <c r="BL27" s="622"/>
      <c r="BM27" s="622"/>
      <c r="BN27" s="623"/>
      <c r="BO27" s="659">
        <v>100</v>
      </c>
      <c r="BP27" s="659"/>
      <c r="BQ27" s="659"/>
      <c r="BR27" s="659"/>
      <c r="BS27" s="660">
        <v>48389</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286023</v>
      </c>
      <c r="CS27" s="634"/>
      <c r="CT27" s="634"/>
      <c r="CU27" s="634"/>
      <c r="CV27" s="634"/>
      <c r="CW27" s="634"/>
      <c r="CX27" s="634"/>
      <c r="CY27" s="635"/>
      <c r="CZ27" s="624">
        <v>6.8</v>
      </c>
      <c r="DA27" s="636"/>
      <c r="DB27" s="636"/>
      <c r="DC27" s="637"/>
      <c r="DD27" s="627">
        <v>109024</v>
      </c>
      <c r="DE27" s="634"/>
      <c r="DF27" s="634"/>
      <c r="DG27" s="634"/>
      <c r="DH27" s="634"/>
      <c r="DI27" s="634"/>
      <c r="DJ27" s="634"/>
      <c r="DK27" s="635"/>
      <c r="DL27" s="627">
        <v>77378</v>
      </c>
      <c r="DM27" s="634"/>
      <c r="DN27" s="634"/>
      <c r="DO27" s="634"/>
      <c r="DP27" s="634"/>
      <c r="DQ27" s="634"/>
      <c r="DR27" s="634"/>
      <c r="DS27" s="634"/>
      <c r="DT27" s="634"/>
      <c r="DU27" s="634"/>
      <c r="DV27" s="635"/>
      <c r="DW27" s="624">
        <v>2.8</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95280</v>
      </c>
      <c r="S28" s="622"/>
      <c r="T28" s="622"/>
      <c r="U28" s="622"/>
      <c r="V28" s="622"/>
      <c r="W28" s="622"/>
      <c r="X28" s="622"/>
      <c r="Y28" s="623"/>
      <c r="Z28" s="659">
        <v>2.2000000000000002</v>
      </c>
      <c r="AA28" s="659"/>
      <c r="AB28" s="659"/>
      <c r="AC28" s="659"/>
      <c r="AD28" s="660">
        <v>7597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487134</v>
      </c>
      <c r="CS28" s="622"/>
      <c r="CT28" s="622"/>
      <c r="CU28" s="622"/>
      <c r="CV28" s="622"/>
      <c r="CW28" s="622"/>
      <c r="CX28" s="622"/>
      <c r="CY28" s="623"/>
      <c r="CZ28" s="624">
        <v>11.6</v>
      </c>
      <c r="DA28" s="636"/>
      <c r="DB28" s="636"/>
      <c r="DC28" s="637"/>
      <c r="DD28" s="627">
        <v>480325</v>
      </c>
      <c r="DE28" s="622"/>
      <c r="DF28" s="622"/>
      <c r="DG28" s="622"/>
      <c r="DH28" s="622"/>
      <c r="DI28" s="622"/>
      <c r="DJ28" s="622"/>
      <c r="DK28" s="623"/>
      <c r="DL28" s="627">
        <v>480325</v>
      </c>
      <c r="DM28" s="622"/>
      <c r="DN28" s="622"/>
      <c r="DO28" s="622"/>
      <c r="DP28" s="622"/>
      <c r="DQ28" s="622"/>
      <c r="DR28" s="622"/>
      <c r="DS28" s="622"/>
      <c r="DT28" s="622"/>
      <c r="DU28" s="622"/>
      <c r="DV28" s="623"/>
      <c r="DW28" s="624">
        <v>17.399999999999999</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2999</v>
      </c>
      <c r="S29" s="622"/>
      <c r="T29" s="622"/>
      <c r="U29" s="622"/>
      <c r="V29" s="622"/>
      <c r="W29" s="622"/>
      <c r="X29" s="622"/>
      <c r="Y29" s="623"/>
      <c r="Z29" s="659">
        <v>0.1</v>
      </c>
      <c r="AA29" s="659"/>
      <c r="AB29" s="659"/>
      <c r="AC29" s="659"/>
      <c r="AD29" s="660" t="s">
        <v>249</v>
      </c>
      <c r="AE29" s="660"/>
      <c r="AF29" s="660"/>
      <c r="AG29" s="660"/>
      <c r="AH29" s="660"/>
      <c r="AI29" s="660"/>
      <c r="AJ29" s="660"/>
      <c r="AK29" s="660"/>
      <c r="AL29" s="624" t="s">
        <v>138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487134</v>
      </c>
      <c r="CS29" s="634"/>
      <c r="CT29" s="634"/>
      <c r="CU29" s="634"/>
      <c r="CV29" s="634"/>
      <c r="CW29" s="634"/>
      <c r="CX29" s="634"/>
      <c r="CY29" s="635"/>
      <c r="CZ29" s="624">
        <v>11.6</v>
      </c>
      <c r="DA29" s="636"/>
      <c r="DB29" s="636"/>
      <c r="DC29" s="637"/>
      <c r="DD29" s="627">
        <v>480325</v>
      </c>
      <c r="DE29" s="634"/>
      <c r="DF29" s="634"/>
      <c r="DG29" s="634"/>
      <c r="DH29" s="634"/>
      <c r="DI29" s="634"/>
      <c r="DJ29" s="634"/>
      <c r="DK29" s="635"/>
      <c r="DL29" s="627">
        <v>480325</v>
      </c>
      <c r="DM29" s="634"/>
      <c r="DN29" s="634"/>
      <c r="DO29" s="634"/>
      <c r="DP29" s="634"/>
      <c r="DQ29" s="634"/>
      <c r="DR29" s="634"/>
      <c r="DS29" s="634"/>
      <c r="DT29" s="634"/>
      <c r="DU29" s="634"/>
      <c r="DV29" s="635"/>
      <c r="DW29" s="624">
        <v>17.399999999999999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491042</v>
      </c>
      <c r="S30" s="622"/>
      <c r="T30" s="622"/>
      <c r="U30" s="622"/>
      <c r="V30" s="622"/>
      <c r="W30" s="622"/>
      <c r="X30" s="622"/>
      <c r="Y30" s="623"/>
      <c r="Z30" s="659">
        <v>11.3</v>
      </c>
      <c r="AA30" s="659"/>
      <c r="AB30" s="659"/>
      <c r="AC30" s="659"/>
      <c r="AD30" s="660" t="s">
        <v>138</v>
      </c>
      <c r="AE30" s="660"/>
      <c r="AF30" s="660"/>
      <c r="AG30" s="660"/>
      <c r="AH30" s="660"/>
      <c r="AI30" s="660"/>
      <c r="AJ30" s="660"/>
      <c r="AK30" s="660"/>
      <c r="AL30" s="624" t="s">
        <v>249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476338</v>
      </c>
      <c r="CS30" s="622"/>
      <c r="CT30" s="622"/>
      <c r="CU30" s="622"/>
      <c r="CV30" s="622"/>
      <c r="CW30" s="622"/>
      <c r="CX30" s="622"/>
      <c r="CY30" s="623"/>
      <c r="CZ30" s="624">
        <v>11.3</v>
      </c>
      <c r="DA30" s="636"/>
      <c r="DB30" s="636"/>
      <c r="DC30" s="637"/>
      <c r="DD30" s="627">
        <v>469838</v>
      </c>
      <c r="DE30" s="622"/>
      <c r="DF30" s="622"/>
      <c r="DG30" s="622"/>
      <c r="DH30" s="622"/>
      <c r="DI30" s="622"/>
      <c r="DJ30" s="622"/>
      <c r="DK30" s="623"/>
      <c r="DL30" s="627">
        <v>469838</v>
      </c>
      <c r="DM30" s="622"/>
      <c r="DN30" s="622"/>
      <c r="DO30" s="622"/>
      <c r="DP30" s="622"/>
      <c r="DQ30" s="622"/>
      <c r="DR30" s="622"/>
      <c r="DS30" s="622"/>
      <c r="DT30" s="622"/>
      <c r="DU30" s="622"/>
      <c r="DV30" s="623"/>
      <c r="DW30" s="624">
        <v>17.100000000000001</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t="s">
        <v>138</v>
      </c>
      <c r="S31" s="622"/>
      <c r="T31" s="622"/>
      <c r="U31" s="622"/>
      <c r="V31" s="622"/>
      <c r="W31" s="622"/>
      <c r="X31" s="622"/>
      <c r="Y31" s="623"/>
      <c r="Z31" s="659" t="s">
        <v>249</v>
      </c>
      <c r="AA31" s="659"/>
      <c r="AB31" s="659"/>
      <c r="AC31" s="659"/>
      <c r="AD31" s="660" t="s">
        <v>138</v>
      </c>
      <c r="AE31" s="660"/>
      <c r="AF31" s="660"/>
      <c r="AG31" s="660"/>
      <c r="AH31" s="660"/>
      <c r="AI31" s="660"/>
      <c r="AJ31" s="660"/>
      <c r="AK31" s="660"/>
      <c r="AL31" s="624" t="s">
        <v>138</v>
      </c>
      <c r="AM31" s="625"/>
      <c r="AN31" s="625"/>
      <c r="AO31" s="661"/>
      <c r="AP31" s="687" t="s">
        <v>317</v>
      </c>
      <c r="AQ31" s="688"/>
      <c r="AR31" s="688"/>
      <c r="AS31" s="688"/>
      <c r="AT31" s="689" t="s">
        <v>318</v>
      </c>
      <c r="AU31" s="218"/>
      <c r="AV31" s="218"/>
      <c r="AW31" s="218"/>
      <c r="AX31" s="679" t="s">
        <v>190</v>
      </c>
      <c r="AY31" s="680"/>
      <c r="AZ31" s="680"/>
      <c r="BA31" s="680"/>
      <c r="BB31" s="680"/>
      <c r="BC31" s="680"/>
      <c r="BD31" s="680"/>
      <c r="BE31" s="680"/>
      <c r="BF31" s="681"/>
      <c r="BG31" s="683">
        <v>99.6</v>
      </c>
      <c r="BH31" s="684"/>
      <c r="BI31" s="684"/>
      <c r="BJ31" s="684"/>
      <c r="BK31" s="684"/>
      <c r="BL31" s="684"/>
      <c r="BM31" s="685">
        <v>96.9</v>
      </c>
      <c r="BN31" s="684"/>
      <c r="BO31" s="684"/>
      <c r="BP31" s="684"/>
      <c r="BQ31" s="686"/>
      <c r="BR31" s="683">
        <v>99.6</v>
      </c>
      <c r="BS31" s="684"/>
      <c r="BT31" s="684"/>
      <c r="BU31" s="684"/>
      <c r="BV31" s="684"/>
      <c r="BW31" s="684"/>
      <c r="BX31" s="685">
        <v>96.7</v>
      </c>
      <c r="BY31" s="684"/>
      <c r="BZ31" s="684"/>
      <c r="CA31" s="684"/>
      <c r="CB31" s="686"/>
      <c r="CD31" s="642"/>
      <c r="CE31" s="643"/>
      <c r="CF31" s="618" t="s">
        <v>319</v>
      </c>
      <c r="CG31" s="619"/>
      <c r="CH31" s="619"/>
      <c r="CI31" s="619"/>
      <c r="CJ31" s="619"/>
      <c r="CK31" s="619"/>
      <c r="CL31" s="619"/>
      <c r="CM31" s="619"/>
      <c r="CN31" s="619"/>
      <c r="CO31" s="619"/>
      <c r="CP31" s="619"/>
      <c r="CQ31" s="620"/>
      <c r="CR31" s="621">
        <v>10796</v>
      </c>
      <c r="CS31" s="634"/>
      <c r="CT31" s="634"/>
      <c r="CU31" s="634"/>
      <c r="CV31" s="634"/>
      <c r="CW31" s="634"/>
      <c r="CX31" s="634"/>
      <c r="CY31" s="635"/>
      <c r="CZ31" s="624">
        <v>0.3</v>
      </c>
      <c r="DA31" s="636"/>
      <c r="DB31" s="636"/>
      <c r="DC31" s="637"/>
      <c r="DD31" s="627">
        <v>10487</v>
      </c>
      <c r="DE31" s="634"/>
      <c r="DF31" s="634"/>
      <c r="DG31" s="634"/>
      <c r="DH31" s="634"/>
      <c r="DI31" s="634"/>
      <c r="DJ31" s="634"/>
      <c r="DK31" s="635"/>
      <c r="DL31" s="627">
        <v>10487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222682</v>
      </c>
      <c r="S32" s="622"/>
      <c r="T32" s="622"/>
      <c r="U32" s="622"/>
      <c r="V32" s="622"/>
      <c r="W32" s="622"/>
      <c r="X32" s="622"/>
      <c r="Y32" s="623"/>
      <c r="Z32" s="659">
        <v>5.0999999999999996</v>
      </c>
      <c r="AA32" s="659"/>
      <c r="AB32" s="659"/>
      <c r="AC32" s="659"/>
      <c r="AD32" s="660" t="s">
        <v>138</v>
      </c>
      <c r="AE32" s="660"/>
      <c r="AF32" s="660"/>
      <c r="AG32" s="660"/>
      <c r="AH32" s="660"/>
      <c r="AI32" s="660"/>
      <c r="AJ32" s="660"/>
      <c r="AK32" s="660"/>
      <c r="AL32" s="624" t="s">
        <v>249</v>
      </c>
      <c r="AM32" s="625"/>
      <c r="AN32" s="625"/>
      <c r="AO32" s="661"/>
      <c r="AP32" s="662"/>
      <c r="AQ32" s="663"/>
      <c r="AR32" s="663"/>
      <c r="AS32" s="663"/>
      <c r="AT32" s="690"/>
      <c r="AU32" s="214" t="s">
        <v>321</v>
      </c>
      <c r="AX32" s="618" t="s">
        <v>322</v>
      </c>
      <c r="AY32" s="619"/>
      <c r="AZ32" s="619"/>
      <c r="BA32" s="619"/>
      <c r="BB32" s="619"/>
      <c r="BC32" s="619"/>
      <c r="BD32" s="619"/>
      <c r="BE32" s="619"/>
      <c r="BF32" s="620"/>
      <c r="BG32" s="692">
        <v>99.3</v>
      </c>
      <c r="BH32" s="634"/>
      <c r="BI32" s="634"/>
      <c r="BJ32" s="634"/>
      <c r="BK32" s="634"/>
      <c r="BL32" s="634"/>
      <c r="BM32" s="625">
        <v>97.3</v>
      </c>
      <c r="BN32" s="634"/>
      <c r="BO32" s="634"/>
      <c r="BP32" s="634"/>
      <c r="BQ32" s="657"/>
      <c r="BR32" s="692">
        <v>99.6</v>
      </c>
      <c r="BS32" s="634"/>
      <c r="BT32" s="634"/>
      <c r="BU32" s="634"/>
      <c r="BV32" s="634"/>
      <c r="BW32" s="634"/>
      <c r="BX32" s="625">
        <v>97</v>
      </c>
      <c r="BY32" s="634"/>
      <c r="BZ32" s="634"/>
      <c r="CA32" s="634"/>
      <c r="CB32" s="657"/>
      <c r="CD32" s="644"/>
      <c r="CE32" s="645"/>
      <c r="CF32" s="618" t="s">
        <v>323</v>
      </c>
      <c r="CG32" s="619"/>
      <c r="CH32" s="619"/>
      <c r="CI32" s="619"/>
      <c r="CJ32" s="619"/>
      <c r="CK32" s="619"/>
      <c r="CL32" s="619"/>
      <c r="CM32" s="619"/>
      <c r="CN32" s="619"/>
      <c r="CO32" s="619"/>
      <c r="CP32" s="619"/>
      <c r="CQ32" s="620"/>
      <c r="CR32" s="621" t="s">
        <v>138</v>
      </c>
      <c r="CS32" s="622"/>
      <c r="CT32" s="622"/>
      <c r="CU32" s="622"/>
      <c r="CV32" s="622"/>
      <c r="CW32" s="622"/>
      <c r="CX32" s="622"/>
      <c r="CY32" s="623"/>
      <c r="CZ32" s="624" t="s">
        <v>249</v>
      </c>
      <c r="DA32" s="636"/>
      <c r="DB32" s="636"/>
      <c r="DC32" s="637"/>
      <c r="DD32" s="627" t="s">
        <v>138</v>
      </c>
      <c r="DE32" s="622"/>
      <c r="DF32" s="622"/>
      <c r="DG32" s="622"/>
      <c r="DH32" s="622"/>
      <c r="DI32" s="622"/>
      <c r="DJ32" s="622"/>
      <c r="DK32" s="623"/>
      <c r="DL32" s="627" t="s">
        <v>138</v>
      </c>
      <c r="DM32" s="622"/>
      <c r="DN32" s="622"/>
      <c r="DO32" s="622"/>
      <c r="DP32" s="622"/>
      <c r="DQ32" s="622"/>
      <c r="DR32" s="622"/>
      <c r="DS32" s="622"/>
      <c r="DT32" s="622"/>
      <c r="DU32" s="622"/>
      <c r="DV32" s="623"/>
      <c r="DW32" s="624" t="s">
        <v>249</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27709</v>
      </c>
      <c r="S33" s="622"/>
      <c r="T33" s="622"/>
      <c r="U33" s="622"/>
      <c r="V33" s="622"/>
      <c r="W33" s="622"/>
      <c r="X33" s="622"/>
      <c r="Y33" s="623"/>
      <c r="Z33" s="659">
        <v>0.6</v>
      </c>
      <c r="AA33" s="659"/>
      <c r="AB33" s="659"/>
      <c r="AC33" s="659"/>
      <c r="AD33" s="660">
        <v>8554</v>
      </c>
      <c r="AE33" s="660"/>
      <c r="AF33" s="660"/>
      <c r="AG33" s="660"/>
      <c r="AH33" s="660"/>
      <c r="AI33" s="660"/>
      <c r="AJ33" s="660"/>
      <c r="AK33" s="660"/>
      <c r="AL33" s="624">
        <v>0.3</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99.7</v>
      </c>
      <c r="BH33" s="606"/>
      <c r="BI33" s="606"/>
      <c r="BJ33" s="606"/>
      <c r="BK33" s="606"/>
      <c r="BL33" s="606"/>
      <c r="BM33" s="652">
        <v>96.1</v>
      </c>
      <c r="BN33" s="606"/>
      <c r="BO33" s="606"/>
      <c r="BP33" s="606"/>
      <c r="BQ33" s="669"/>
      <c r="BR33" s="682">
        <v>99.5</v>
      </c>
      <c r="BS33" s="606"/>
      <c r="BT33" s="606"/>
      <c r="BU33" s="606"/>
      <c r="BV33" s="606"/>
      <c r="BW33" s="606"/>
      <c r="BX33" s="652">
        <v>96</v>
      </c>
      <c r="BY33" s="606"/>
      <c r="BZ33" s="606"/>
      <c r="CA33" s="606"/>
      <c r="CB33" s="669"/>
      <c r="CD33" s="618" t="s">
        <v>326</v>
      </c>
      <c r="CE33" s="619"/>
      <c r="CF33" s="619"/>
      <c r="CG33" s="619"/>
      <c r="CH33" s="619"/>
      <c r="CI33" s="619"/>
      <c r="CJ33" s="619"/>
      <c r="CK33" s="619"/>
      <c r="CL33" s="619"/>
      <c r="CM33" s="619"/>
      <c r="CN33" s="619"/>
      <c r="CO33" s="619"/>
      <c r="CP33" s="619"/>
      <c r="CQ33" s="620"/>
      <c r="CR33" s="621">
        <v>1979109</v>
      </c>
      <c r="CS33" s="634"/>
      <c r="CT33" s="634"/>
      <c r="CU33" s="634"/>
      <c r="CV33" s="634"/>
      <c r="CW33" s="634"/>
      <c r="CX33" s="634"/>
      <c r="CY33" s="635"/>
      <c r="CZ33" s="624">
        <v>47.1</v>
      </c>
      <c r="DA33" s="636"/>
      <c r="DB33" s="636"/>
      <c r="DC33" s="637"/>
      <c r="DD33" s="627">
        <v>1649608</v>
      </c>
      <c r="DE33" s="634"/>
      <c r="DF33" s="634"/>
      <c r="DG33" s="634"/>
      <c r="DH33" s="634"/>
      <c r="DI33" s="634"/>
      <c r="DJ33" s="634"/>
      <c r="DK33" s="635"/>
      <c r="DL33" s="627">
        <v>1111402</v>
      </c>
      <c r="DM33" s="634"/>
      <c r="DN33" s="634"/>
      <c r="DO33" s="634"/>
      <c r="DP33" s="634"/>
      <c r="DQ33" s="634"/>
      <c r="DR33" s="634"/>
      <c r="DS33" s="634"/>
      <c r="DT33" s="634"/>
      <c r="DU33" s="634"/>
      <c r="DV33" s="635"/>
      <c r="DW33" s="624">
        <v>40.4</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34251</v>
      </c>
      <c r="S34" s="622"/>
      <c r="T34" s="622"/>
      <c r="U34" s="622"/>
      <c r="V34" s="622"/>
      <c r="W34" s="622"/>
      <c r="X34" s="622"/>
      <c r="Y34" s="623"/>
      <c r="Z34" s="659">
        <v>0.8</v>
      </c>
      <c r="AA34" s="659"/>
      <c r="AB34" s="659"/>
      <c r="AC34" s="659"/>
      <c r="AD34" s="660" t="s">
        <v>138</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604954</v>
      </c>
      <c r="CS34" s="622"/>
      <c r="CT34" s="622"/>
      <c r="CU34" s="622"/>
      <c r="CV34" s="622"/>
      <c r="CW34" s="622"/>
      <c r="CX34" s="622"/>
      <c r="CY34" s="623"/>
      <c r="CZ34" s="624">
        <v>14.4</v>
      </c>
      <c r="DA34" s="636"/>
      <c r="DB34" s="636"/>
      <c r="DC34" s="637"/>
      <c r="DD34" s="627">
        <v>487830</v>
      </c>
      <c r="DE34" s="622"/>
      <c r="DF34" s="622"/>
      <c r="DG34" s="622"/>
      <c r="DH34" s="622"/>
      <c r="DI34" s="622"/>
      <c r="DJ34" s="622"/>
      <c r="DK34" s="623"/>
      <c r="DL34" s="627">
        <v>355517</v>
      </c>
      <c r="DM34" s="622"/>
      <c r="DN34" s="622"/>
      <c r="DO34" s="622"/>
      <c r="DP34" s="622"/>
      <c r="DQ34" s="622"/>
      <c r="DR34" s="622"/>
      <c r="DS34" s="622"/>
      <c r="DT34" s="622"/>
      <c r="DU34" s="622"/>
      <c r="DV34" s="623"/>
      <c r="DW34" s="624">
        <v>12.9</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104453</v>
      </c>
      <c r="S35" s="622"/>
      <c r="T35" s="622"/>
      <c r="U35" s="622"/>
      <c r="V35" s="622"/>
      <c r="W35" s="622"/>
      <c r="X35" s="622"/>
      <c r="Y35" s="623"/>
      <c r="Z35" s="659">
        <v>2.4</v>
      </c>
      <c r="AA35" s="659"/>
      <c r="AB35" s="659"/>
      <c r="AC35" s="659"/>
      <c r="AD35" s="660" t="s">
        <v>138</v>
      </c>
      <c r="AE35" s="660"/>
      <c r="AF35" s="660"/>
      <c r="AG35" s="660"/>
      <c r="AH35" s="660"/>
      <c r="AI35" s="660"/>
      <c r="AJ35" s="660"/>
      <c r="AK35" s="660"/>
      <c r="AL35" s="624" t="s">
        <v>138</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41459</v>
      </c>
      <c r="CS35" s="634"/>
      <c r="CT35" s="634"/>
      <c r="CU35" s="634"/>
      <c r="CV35" s="634"/>
      <c r="CW35" s="634"/>
      <c r="CX35" s="634"/>
      <c r="CY35" s="635"/>
      <c r="CZ35" s="624">
        <v>1</v>
      </c>
      <c r="DA35" s="636"/>
      <c r="DB35" s="636"/>
      <c r="DC35" s="637"/>
      <c r="DD35" s="627">
        <v>31544</v>
      </c>
      <c r="DE35" s="634"/>
      <c r="DF35" s="634"/>
      <c r="DG35" s="634"/>
      <c r="DH35" s="634"/>
      <c r="DI35" s="634"/>
      <c r="DJ35" s="634"/>
      <c r="DK35" s="635"/>
      <c r="DL35" s="627">
        <v>19990</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111984</v>
      </c>
      <c r="S36" s="622"/>
      <c r="T36" s="622"/>
      <c r="U36" s="622"/>
      <c r="V36" s="622"/>
      <c r="W36" s="622"/>
      <c r="X36" s="622"/>
      <c r="Y36" s="623"/>
      <c r="Z36" s="659">
        <v>2.6</v>
      </c>
      <c r="AA36" s="659"/>
      <c r="AB36" s="659"/>
      <c r="AC36" s="659"/>
      <c r="AD36" s="660" t="s">
        <v>138</v>
      </c>
      <c r="AE36" s="660"/>
      <c r="AF36" s="660"/>
      <c r="AG36" s="660"/>
      <c r="AH36" s="660"/>
      <c r="AI36" s="660"/>
      <c r="AJ36" s="660"/>
      <c r="AK36" s="660"/>
      <c r="AL36" s="624" t="s">
        <v>138</v>
      </c>
      <c r="AM36" s="625"/>
      <c r="AN36" s="625"/>
      <c r="AO36" s="661"/>
      <c r="AP36" s="222"/>
      <c r="AQ36" s="670" t="s">
        <v>334</v>
      </c>
      <c r="AR36" s="671"/>
      <c r="AS36" s="671"/>
      <c r="AT36" s="671"/>
      <c r="AU36" s="671"/>
      <c r="AV36" s="671"/>
      <c r="AW36" s="671"/>
      <c r="AX36" s="671"/>
      <c r="AY36" s="672"/>
      <c r="AZ36" s="676">
        <v>472003</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4918</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922624</v>
      </c>
      <c r="CS36" s="622"/>
      <c r="CT36" s="622"/>
      <c r="CU36" s="622"/>
      <c r="CV36" s="622"/>
      <c r="CW36" s="622"/>
      <c r="CX36" s="622"/>
      <c r="CY36" s="623"/>
      <c r="CZ36" s="624">
        <v>21.9</v>
      </c>
      <c r="DA36" s="636"/>
      <c r="DB36" s="636"/>
      <c r="DC36" s="637"/>
      <c r="DD36" s="627">
        <v>812288</v>
      </c>
      <c r="DE36" s="622"/>
      <c r="DF36" s="622"/>
      <c r="DG36" s="622"/>
      <c r="DH36" s="622"/>
      <c r="DI36" s="622"/>
      <c r="DJ36" s="622"/>
      <c r="DK36" s="623"/>
      <c r="DL36" s="627">
        <v>542472</v>
      </c>
      <c r="DM36" s="622"/>
      <c r="DN36" s="622"/>
      <c r="DO36" s="622"/>
      <c r="DP36" s="622"/>
      <c r="DQ36" s="622"/>
      <c r="DR36" s="622"/>
      <c r="DS36" s="622"/>
      <c r="DT36" s="622"/>
      <c r="DU36" s="622"/>
      <c r="DV36" s="623"/>
      <c r="DW36" s="624">
        <v>19.7</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98606</v>
      </c>
      <c r="S37" s="622"/>
      <c r="T37" s="622"/>
      <c r="U37" s="622"/>
      <c r="V37" s="622"/>
      <c r="W37" s="622"/>
      <c r="X37" s="622"/>
      <c r="Y37" s="623"/>
      <c r="Z37" s="659">
        <v>2.2999999999999998</v>
      </c>
      <c r="AA37" s="659"/>
      <c r="AB37" s="659"/>
      <c r="AC37" s="659"/>
      <c r="AD37" s="660">
        <v>2961</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195024</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3137</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328912</v>
      </c>
      <c r="CS37" s="634"/>
      <c r="CT37" s="634"/>
      <c r="CU37" s="634"/>
      <c r="CV37" s="634"/>
      <c r="CW37" s="634"/>
      <c r="CX37" s="634"/>
      <c r="CY37" s="635"/>
      <c r="CZ37" s="624">
        <v>7.8</v>
      </c>
      <c r="DA37" s="636"/>
      <c r="DB37" s="636"/>
      <c r="DC37" s="637"/>
      <c r="DD37" s="627">
        <v>285815</v>
      </c>
      <c r="DE37" s="634"/>
      <c r="DF37" s="634"/>
      <c r="DG37" s="634"/>
      <c r="DH37" s="634"/>
      <c r="DI37" s="634"/>
      <c r="DJ37" s="634"/>
      <c r="DK37" s="635"/>
      <c r="DL37" s="627">
        <v>254267</v>
      </c>
      <c r="DM37" s="634"/>
      <c r="DN37" s="634"/>
      <c r="DO37" s="634"/>
      <c r="DP37" s="634"/>
      <c r="DQ37" s="634"/>
      <c r="DR37" s="634"/>
      <c r="DS37" s="634"/>
      <c r="DT37" s="634"/>
      <c r="DU37" s="634"/>
      <c r="DV37" s="635"/>
      <c r="DW37" s="624">
        <v>9.1999999999999993</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307318</v>
      </c>
      <c r="S38" s="622"/>
      <c r="T38" s="622"/>
      <c r="U38" s="622"/>
      <c r="V38" s="622"/>
      <c r="W38" s="622"/>
      <c r="X38" s="622"/>
      <c r="Y38" s="623"/>
      <c r="Z38" s="659">
        <v>7.1</v>
      </c>
      <c r="AA38" s="659"/>
      <c r="AB38" s="659"/>
      <c r="AC38" s="659"/>
      <c r="AD38" s="660" t="s">
        <v>138</v>
      </c>
      <c r="AE38" s="660"/>
      <c r="AF38" s="660"/>
      <c r="AG38" s="660"/>
      <c r="AH38" s="660"/>
      <c r="AI38" s="660"/>
      <c r="AJ38" s="660"/>
      <c r="AK38" s="660"/>
      <c r="AL38" s="624" t="s">
        <v>249</v>
      </c>
      <c r="AM38" s="625"/>
      <c r="AN38" s="625"/>
      <c r="AO38" s="661"/>
      <c r="AQ38" s="654" t="s">
        <v>342</v>
      </c>
      <c r="AR38" s="655"/>
      <c r="AS38" s="655"/>
      <c r="AT38" s="655"/>
      <c r="AU38" s="655"/>
      <c r="AV38" s="655"/>
      <c r="AW38" s="655"/>
      <c r="AX38" s="655"/>
      <c r="AY38" s="656"/>
      <c r="AZ38" s="621">
        <v>48699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517</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230536</v>
      </c>
      <c r="CS38" s="622"/>
      <c r="CT38" s="622"/>
      <c r="CU38" s="622"/>
      <c r="CV38" s="622"/>
      <c r="CW38" s="622"/>
      <c r="CX38" s="622"/>
      <c r="CY38" s="623"/>
      <c r="CZ38" s="624">
        <v>5.5</v>
      </c>
      <c r="DA38" s="636"/>
      <c r="DB38" s="636"/>
      <c r="DC38" s="637"/>
      <c r="DD38" s="627">
        <v>201533</v>
      </c>
      <c r="DE38" s="622"/>
      <c r="DF38" s="622"/>
      <c r="DG38" s="622"/>
      <c r="DH38" s="622"/>
      <c r="DI38" s="622"/>
      <c r="DJ38" s="622"/>
      <c r="DK38" s="623"/>
      <c r="DL38" s="627">
        <v>193423</v>
      </c>
      <c r="DM38" s="622"/>
      <c r="DN38" s="622"/>
      <c r="DO38" s="622"/>
      <c r="DP38" s="622"/>
      <c r="DQ38" s="622"/>
      <c r="DR38" s="622"/>
      <c r="DS38" s="622"/>
      <c r="DT38" s="622"/>
      <c r="DU38" s="622"/>
      <c r="DV38" s="623"/>
      <c r="DW38" s="624">
        <v>7</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138</v>
      </c>
      <c r="AA39" s="659"/>
      <c r="AB39" s="659"/>
      <c r="AC39" s="659"/>
      <c r="AD39" s="660" t="s">
        <v>138</v>
      </c>
      <c r="AE39" s="660"/>
      <c r="AF39" s="660"/>
      <c r="AG39" s="660"/>
      <c r="AH39" s="660"/>
      <c r="AI39" s="660"/>
      <c r="AJ39" s="660"/>
      <c r="AK39" s="660"/>
      <c r="AL39" s="624" t="s">
        <v>249</v>
      </c>
      <c r="AM39" s="625"/>
      <c r="AN39" s="625"/>
      <c r="AO39" s="661"/>
      <c r="AQ39" s="654" t="s">
        <v>346</v>
      </c>
      <c r="AR39" s="655"/>
      <c r="AS39" s="655"/>
      <c r="AT39" s="655"/>
      <c r="AU39" s="655"/>
      <c r="AV39" s="655"/>
      <c r="AW39" s="655"/>
      <c r="AX39" s="655"/>
      <c r="AY39" s="656"/>
      <c r="AZ39" s="621">
        <v>1566</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780</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149036</v>
      </c>
      <c r="CS39" s="634"/>
      <c r="CT39" s="634"/>
      <c r="CU39" s="634"/>
      <c r="CV39" s="634"/>
      <c r="CW39" s="634"/>
      <c r="CX39" s="634"/>
      <c r="CY39" s="635"/>
      <c r="CZ39" s="624">
        <v>3.5</v>
      </c>
      <c r="DA39" s="636"/>
      <c r="DB39" s="636"/>
      <c r="DC39" s="637"/>
      <c r="DD39" s="627">
        <v>116413</v>
      </c>
      <c r="DE39" s="634"/>
      <c r="DF39" s="634"/>
      <c r="DG39" s="634"/>
      <c r="DH39" s="634"/>
      <c r="DI39" s="634"/>
      <c r="DJ39" s="634"/>
      <c r="DK39" s="635"/>
      <c r="DL39" s="627" t="s">
        <v>138</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25018</v>
      </c>
      <c r="S40" s="622"/>
      <c r="T40" s="622"/>
      <c r="U40" s="622"/>
      <c r="V40" s="622"/>
      <c r="W40" s="622"/>
      <c r="X40" s="622"/>
      <c r="Y40" s="623"/>
      <c r="Z40" s="659">
        <v>0.6</v>
      </c>
      <c r="AA40" s="659"/>
      <c r="AB40" s="659"/>
      <c r="AC40" s="659"/>
      <c r="AD40" s="660" t="s">
        <v>138</v>
      </c>
      <c r="AE40" s="660"/>
      <c r="AF40" s="660"/>
      <c r="AG40" s="660"/>
      <c r="AH40" s="660"/>
      <c r="AI40" s="660"/>
      <c r="AJ40" s="660"/>
      <c r="AK40" s="660"/>
      <c r="AL40" s="624" t="s">
        <v>249</v>
      </c>
      <c r="AM40" s="625"/>
      <c r="AN40" s="625"/>
      <c r="AO40" s="661"/>
      <c r="AQ40" s="654" t="s">
        <v>350</v>
      </c>
      <c r="AR40" s="655"/>
      <c r="AS40" s="655"/>
      <c r="AT40" s="655"/>
      <c r="AU40" s="655"/>
      <c r="AV40" s="655"/>
      <c r="AW40" s="655"/>
      <c r="AX40" s="655"/>
      <c r="AY40" s="656"/>
      <c r="AZ40" s="621" t="s">
        <v>138</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30500</v>
      </c>
      <c r="CS40" s="622"/>
      <c r="CT40" s="622"/>
      <c r="CU40" s="622"/>
      <c r="CV40" s="622"/>
      <c r="CW40" s="622"/>
      <c r="CX40" s="622"/>
      <c r="CY40" s="623"/>
      <c r="CZ40" s="624">
        <v>0.7</v>
      </c>
      <c r="DA40" s="636"/>
      <c r="DB40" s="636"/>
      <c r="DC40" s="637"/>
      <c r="DD40" s="627" t="s">
        <v>138</v>
      </c>
      <c r="DE40" s="622"/>
      <c r="DF40" s="622"/>
      <c r="DG40" s="622"/>
      <c r="DH40" s="622"/>
      <c r="DI40" s="622"/>
      <c r="DJ40" s="622"/>
      <c r="DK40" s="623"/>
      <c r="DL40" s="627" t="s">
        <v>249</v>
      </c>
      <c r="DM40" s="622"/>
      <c r="DN40" s="622"/>
      <c r="DO40" s="622"/>
      <c r="DP40" s="622"/>
      <c r="DQ40" s="622"/>
      <c r="DR40" s="622"/>
      <c r="DS40" s="622"/>
      <c r="DT40" s="622"/>
      <c r="DU40" s="622"/>
      <c r="DV40" s="623"/>
      <c r="DW40" s="624" t="s">
        <v>249</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4357476</v>
      </c>
      <c r="S41" s="646"/>
      <c r="T41" s="646"/>
      <c r="U41" s="646"/>
      <c r="V41" s="646"/>
      <c r="W41" s="646"/>
      <c r="X41" s="646"/>
      <c r="Y41" s="649"/>
      <c r="Z41" s="650">
        <v>100</v>
      </c>
      <c r="AA41" s="650"/>
      <c r="AB41" s="650"/>
      <c r="AC41" s="650"/>
      <c r="AD41" s="651">
        <v>2728954</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30946</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249</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195768</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361</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662714</v>
      </c>
      <c r="CS42" s="634"/>
      <c r="CT42" s="634"/>
      <c r="CU42" s="634"/>
      <c r="CV42" s="634"/>
      <c r="CW42" s="634"/>
      <c r="CX42" s="634"/>
      <c r="CY42" s="635"/>
      <c r="CZ42" s="624">
        <v>15.8</v>
      </c>
      <c r="DA42" s="636"/>
      <c r="DB42" s="636"/>
      <c r="DC42" s="637"/>
      <c r="DD42" s="627">
        <v>221637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10902</v>
      </c>
      <c r="CS43" s="634"/>
      <c r="CT43" s="634"/>
      <c r="CU43" s="634"/>
      <c r="CV43" s="634"/>
      <c r="CW43" s="634"/>
      <c r="CX43" s="634"/>
      <c r="CY43" s="635"/>
      <c r="CZ43" s="624">
        <v>0.3</v>
      </c>
      <c r="DA43" s="636"/>
      <c r="DB43" s="636"/>
      <c r="DC43" s="637"/>
      <c r="DD43" s="627">
        <v>10902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558097</v>
      </c>
      <c r="CS44" s="622"/>
      <c r="CT44" s="622"/>
      <c r="CU44" s="622"/>
      <c r="CV44" s="622"/>
      <c r="CW44" s="622"/>
      <c r="CX44" s="622"/>
      <c r="CY44" s="623"/>
      <c r="CZ44" s="624">
        <v>13.3</v>
      </c>
      <c r="DA44" s="625"/>
      <c r="DB44" s="625"/>
      <c r="DC44" s="626"/>
      <c r="DD44" s="627">
        <v>190529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281602</v>
      </c>
      <c r="CS45" s="634"/>
      <c r="CT45" s="634"/>
      <c r="CU45" s="634"/>
      <c r="CV45" s="634"/>
      <c r="CW45" s="634"/>
      <c r="CX45" s="634"/>
      <c r="CY45" s="635"/>
      <c r="CZ45" s="624">
        <v>6.7</v>
      </c>
      <c r="DA45" s="636"/>
      <c r="DB45" s="636"/>
      <c r="DC45" s="637"/>
      <c r="DD45" s="627">
        <v>58087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276495</v>
      </c>
      <c r="CS46" s="622"/>
      <c r="CT46" s="622"/>
      <c r="CU46" s="622"/>
      <c r="CV46" s="622"/>
      <c r="CW46" s="622"/>
      <c r="CX46" s="622"/>
      <c r="CY46" s="623"/>
      <c r="CZ46" s="624">
        <v>6.6</v>
      </c>
      <c r="DA46" s="625"/>
      <c r="DB46" s="625"/>
      <c r="DC46" s="626"/>
      <c r="DD46" s="627">
        <v>132442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104617</v>
      </c>
      <c r="CS47" s="634"/>
      <c r="CT47" s="634"/>
      <c r="CU47" s="634"/>
      <c r="CV47" s="634"/>
      <c r="CW47" s="634"/>
      <c r="CX47" s="634"/>
      <c r="CY47" s="635"/>
      <c r="CZ47" s="624">
        <v>2.5</v>
      </c>
      <c r="DA47" s="636"/>
      <c r="DB47" s="636"/>
      <c r="DC47" s="637"/>
      <c r="DD47" s="627">
        <v>31108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138</v>
      </c>
      <c r="DA48" s="625"/>
      <c r="DB48" s="625"/>
      <c r="DC48" s="626"/>
      <c r="DD48" s="627" t="s">
        <v>272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4206115</v>
      </c>
      <c r="CS49" s="606"/>
      <c r="CT49" s="606"/>
      <c r="CU49" s="606"/>
      <c r="CV49" s="606"/>
      <c r="CW49" s="606"/>
      <c r="CX49" s="606"/>
      <c r="CY49" s="607"/>
      <c r="CZ49" s="608">
        <v>100</v>
      </c>
      <c r="DA49" s="609"/>
      <c r="DB49" s="609"/>
      <c r="DC49" s="610"/>
      <c r="DD49" s="611">
        <v>3185615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uDcTEmpTE0PJG+0toIqaG92pdFHvyN9o/Bk4O05TlgLnKoKuuT+9IPa49m/lSt0yeU8b5M9FsdIjlBgMCdtgA==" saltValue="aO32N7lHiXDQqrSg6FMS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F69" sqref="AF69:AJ6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c r="R7" s="1103"/>
      <c r="S7" s="1103"/>
      <c r="T7" s="1103"/>
      <c r="U7" s="1103"/>
      <c r="V7" s="1103"/>
      <c r="W7" s="1103"/>
      <c r="X7" s="1103"/>
      <c r="Y7" s="1103"/>
      <c r="Z7" s="1103"/>
      <c r="AA7" s="1103"/>
      <c r="AB7" s="1103"/>
      <c r="AC7" s="1103"/>
      <c r="AD7" s="1103"/>
      <c r="AE7" s="1104"/>
      <c r="AF7" s="1105">
        <v>135</v>
      </c>
      <c r="AG7" s="1106"/>
      <c r="AH7" s="1106"/>
      <c r="AI7" s="1106"/>
      <c r="AJ7" s="1107"/>
      <c r="AK7" s="1108"/>
      <c r="AL7" s="1109"/>
      <c r="AM7" s="1109"/>
      <c r="AN7" s="1109"/>
      <c r="AO7" s="1109"/>
      <c r="AP7" s="1109"/>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135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5</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2</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140</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t="s">
        <v>411</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4</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5</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18</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t="s">
        <v>419</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420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610</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611</v>
      </c>
      <c r="C69" s="975"/>
      <c r="D69" s="975"/>
      <c r="E69" s="975"/>
      <c r="F69" s="975"/>
      <c r="G69" s="975"/>
      <c r="H69" s="975"/>
      <c r="I69" s="975"/>
      <c r="J69" s="975"/>
      <c r="K69" s="975"/>
      <c r="L69" s="975"/>
      <c r="M69" s="975"/>
      <c r="N69" s="975"/>
      <c r="O69" s="975"/>
      <c r="P69" s="976"/>
      <c r="Q69" s="977">
        <v>3984</v>
      </c>
      <c r="R69" s="971"/>
      <c r="S69" s="971"/>
      <c r="T69" s="971"/>
      <c r="U69" s="971"/>
      <c r="V69" s="971">
        <v>3840</v>
      </c>
      <c r="W69" s="971"/>
      <c r="X69" s="971"/>
      <c r="Y69" s="971"/>
      <c r="Z69" s="971"/>
      <c r="AA69" s="971">
        <v>143</v>
      </c>
      <c r="AB69" s="971"/>
      <c r="AC69" s="971"/>
      <c r="AD69" s="971"/>
      <c r="AE69" s="971"/>
      <c r="AF69" s="971">
        <v>70</v>
      </c>
      <c r="AG69" s="971"/>
      <c r="AH69" s="971"/>
      <c r="AI69" s="971"/>
      <c r="AJ69" s="971"/>
      <c r="AK69" s="971">
        <v>18</v>
      </c>
      <c r="AL69" s="971"/>
      <c r="AM69" s="971"/>
      <c r="AN69" s="971"/>
      <c r="AO69" s="971"/>
      <c r="AP69" s="971">
        <v>50</v>
      </c>
      <c r="AQ69" s="971"/>
      <c r="AR69" s="971"/>
      <c r="AS69" s="971"/>
      <c r="AT69" s="971"/>
      <c r="AU69" s="971">
        <v>50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612</v>
      </c>
      <c r="C70" s="975"/>
      <c r="D70" s="975"/>
      <c r="E70" s="975"/>
      <c r="F70" s="975"/>
      <c r="G70" s="975"/>
      <c r="H70" s="975"/>
      <c r="I70" s="975"/>
      <c r="J70" s="975"/>
      <c r="K70" s="975"/>
      <c r="L70" s="975"/>
      <c r="M70" s="975"/>
      <c r="N70" s="975"/>
      <c r="O70" s="975"/>
      <c r="P70" s="976"/>
      <c r="Q70" s="977">
        <v>4013</v>
      </c>
      <c r="R70" s="971"/>
      <c r="S70" s="971"/>
      <c r="T70" s="971"/>
      <c r="U70" s="971"/>
      <c r="V70" s="971">
        <v>3904</v>
      </c>
      <c r="W70" s="971"/>
      <c r="X70" s="971"/>
      <c r="Y70" s="971"/>
      <c r="Z70" s="971"/>
      <c r="AA70" s="971">
        <v>109</v>
      </c>
      <c r="AB70" s="971"/>
      <c r="AC70" s="971"/>
      <c r="AD70" s="971"/>
      <c r="AE70" s="971"/>
      <c r="AF70" s="971">
        <v>109</v>
      </c>
      <c r="AG70" s="971"/>
      <c r="AH70" s="971"/>
      <c r="AI70" s="971"/>
      <c r="AJ70" s="971"/>
      <c r="AK70" s="971">
        <v>106</v>
      </c>
      <c r="AL70" s="971"/>
      <c r="AM70" s="971"/>
      <c r="AN70" s="971"/>
      <c r="AO70" s="971"/>
      <c r="AP70" s="971" t="s">
        <v>622</v>
      </c>
      <c r="AQ70" s="971"/>
      <c r="AR70" s="971"/>
      <c r="AS70" s="971"/>
      <c r="AT70" s="971"/>
      <c r="AU70" s="971" t="s">
        <v>622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613</v>
      </c>
      <c r="C71" s="975"/>
      <c r="D71" s="975"/>
      <c r="E71" s="975"/>
      <c r="F71" s="975"/>
      <c r="G71" s="975"/>
      <c r="H71" s="975"/>
      <c r="I71" s="975"/>
      <c r="J71" s="975"/>
      <c r="K71" s="975"/>
      <c r="L71" s="975"/>
      <c r="M71" s="975"/>
      <c r="N71" s="975"/>
      <c r="O71" s="975"/>
      <c r="P71" s="976"/>
      <c r="Q71" s="977">
        <v>115</v>
      </c>
      <c r="R71" s="971"/>
      <c r="S71" s="971"/>
      <c r="T71" s="971"/>
      <c r="U71" s="971"/>
      <c r="V71" s="971">
        <v>110</v>
      </c>
      <c r="W71" s="971"/>
      <c r="X71" s="971"/>
      <c r="Y71" s="971"/>
      <c r="Z71" s="971"/>
      <c r="AA71" s="971">
        <v>5</v>
      </c>
      <c r="AB71" s="971"/>
      <c r="AC71" s="971"/>
      <c r="AD71" s="971"/>
      <c r="AE71" s="971"/>
      <c r="AF71" s="971">
        <v>20</v>
      </c>
      <c r="AG71" s="971"/>
      <c r="AH71" s="971"/>
      <c r="AI71" s="971"/>
      <c r="AJ71" s="971"/>
      <c r="AK71" s="971" t="s">
        <v>622</v>
      </c>
      <c r="AL71" s="971"/>
      <c r="AM71" s="971"/>
      <c r="AN71" s="971"/>
      <c r="AO71" s="971"/>
      <c r="AP71" s="971">
        <v>28</v>
      </c>
      <c r="AQ71" s="971"/>
      <c r="AR71" s="971"/>
      <c r="AS71" s="971"/>
      <c r="AT71" s="971"/>
      <c r="AU71" s="971">
        <v>28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614</v>
      </c>
      <c r="C72" s="975"/>
      <c r="D72" s="975"/>
      <c r="E72" s="975"/>
      <c r="F72" s="975"/>
      <c r="G72" s="975"/>
      <c r="H72" s="975"/>
      <c r="I72" s="975"/>
      <c r="J72" s="975"/>
      <c r="K72" s="975"/>
      <c r="L72" s="975"/>
      <c r="M72" s="975"/>
      <c r="N72" s="975"/>
      <c r="O72" s="975"/>
      <c r="P72" s="976"/>
      <c r="Q72" s="977">
        <v>38</v>
      </c>
      <c r="R72" s="971"/>
      <c r="S72" s="971"/>
      <c r="T72" s="971"/>
      <c r="U72" s="971"/>
      <c r="V72" s="971">
        <v>24</v>
      </c>
      <c r="W72" s="971"/>
      <c r="X72" s="971"/>
      <c r="Y72" s="971"/>
      <c r="Z72" s="971"/>
      <c r="AA72" s="971">
        <v>14</v>
      </c>
      <c r="AB72" s="971"/>
      <c r="AC72" s="971"/>
      <c r="AD72" s="971"/>
      <c r="AE72" s="971"/>
      <c r="AF72" s="971">
        <v>12</v>
      </c>
      <c r="AG72" s="971"/>
      <c r="AH72" s="971"/>
      <c r="AI72" s="971"/>
      <c r="AJ72" s="971"/>
      <c r="AK72" s="971">
        <v>16</v>
      </c>
      <c r="AL72" s="971"/>
      <c r="AM72" s="971"/>
      <c r="AN72" s="971"/>
      <c r="AO72" s="971"/>
      <c r="AP72" s="971" t="s">
        <v>622</v>
      </c>
      <c r="AQ72" s="971"/>
      <c r="AR72" s="971"/>
      <c r="AS72" s="971"/>
      <c r="AT72" s="971"/>
      <c r="AU72" s="971" t="s">
        <v>622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615</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611</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t="s">
        <v>622</v>
      </c>
      <c r="AQ74" s="971"/>
      <c r="AR74" s="971"/>
      <c r="AS74" s="971"/>
      <c r="AT74" s="971"/>
      <c r="AU74" s="971" t="s">
        <v>622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616</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t="s">
        <v>622</v>
      </c>
      <c r="AQ75" s="979"/>
      <c r="AR75" s="979"/>
      <c r="AS75" s="979"/>
      <c r="AT75" s="980"/>
      <c r="AU75" s="981" t="s">
        <v>622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617</v>
      </c>
      <c r="C76" s="975"/>
      <c r="D76" s="975"/>
      <c r="E76" s="975"/>
      <c r="F76" s="975"/>
      <c r="G76" s="975"/>
      <c r="H76" s="975"/>
      <c r="I76" s="975"/>
      <c r="J76" s="975"/>
      <c r="K76" s="975"/>
      <c r="L76" s="975"/>
      <c r="M76" s="975"/>
      <c r="N76" s="975"/>
      <c r="O76" s="975"/>
      <c r="P76" s="976"/>
      <c r="Q76" s="978">
        <v>1833</v>
      </c>
      <c r="R76" s="979"/>
      <c r="S76" s="979"/>
      <c r="T76" s="979"/>
      <c r="U76" s="980"/>
      <c r="V76" s="981">
        <v>1780</v>
      </c>
      <c r="W76" s="979"/>
      <c r="X76" s="979"/>
      <c r="Y76" s="979"/>
      <c r="Z76" s="980"/>
      <c r="AA76" s="981">
        <v>53</v>
      </c>
      <c r="AB76" s="979"/>
      <c r="AC76" s="979"/>
      <c r="AD76" s="979"/>
      <c r="AE76" s="980"/>
      <c r="AF76" s="981">
        <v>53</v>
      </c>
      <c r="AG76" s="979"/>
      <c r="AH76" s="979"/>
      <c r="AI76" s="979"/>
      <c r="AJ76" s="980"/>
      <c r="AK76" s="981">
        <v>4</v>
      </c>
      <c r="AL76" s="979"/>
      <c r="AM76" s="979"/>
      <c r="AN76" s="979"/>
      <c r="AO76" s="980"/>
      <c r="AP76" s="981" t="s">
        <v>622</v>
      </c>
      <c r="AQ76" s="979"/>
      <c r="AR76" s="979"/>
      <c r="AS76" s="979"/>
      <c r="AT76" s="980"/>
      <c r="AU76" s="981" t="s">
        <v>622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618</v>
      </c>
      <c r="C77" s="975"/>
      <c r="D77" s="975"/>
      <c r="E77" s="975"/>
      <c r="F77" s="975"/>
      <c r="G77" s="975"/>
      <c r="H77" s="975"/>
      <c r="I77" s="975"/>
      <c r="J77" s="975"/>
      <c r="K77" s="975"/>
      <c r="L77" s="975"/>
      <c r="M77" s="975"/>
      <c r="N77" s="975"/>
      <c r="O77" s="975"/>
      <c r="P77" s="976"/>
      <c r="Q77" s="978">
        <v>210</v>
      </c>
      <c r="R77" s="979"/>
      <c r="S77" s="979"/>
      <c r="T77" s="979"/>
      <c r="U77" s="980"/>
      <c r="V77" s="981">
        <v>206</v>
      </c>
      <c r="W77" s="979"/>
      <c r="X77" s="979"/>
      <c r="Y77" s="979"/>
      <c r="Z77" s="980"/>
      <c r="AA77" s="981">
        <v>4</v>
      </c>
      <c r="AB77" s="979"/>
      <c r="AC77" s="979"/>
      <c r="AD77" s="979"/>
      <c r="AE77" s="980"/>
      <c r="AF77" s="981">
        <v>4</v>
      </c>
      <c r="AG77" s="979"/>
      <c r="AH77" s="979"/>
      <c r="AI77" s="979"/>
      <c r="AJ77" s="980"/>
      <c r="AK77" s="981">
        <v>6</v>
      </c>
      <c r="AL77" s="979"/>
      <c r="AM77" s="979"/>
      <c r="AN77" s="979"/>
      <c r="AO77" s="980"/>
      <c r="AP77" s="981" t="s">
        <v>622</v>
      </c>
      <c r="AQ77" s="979"/>
      <c r="AR77" s="979"/>
      <c r="AS77" s="979"/>
      <c r="AT77" s="980"/>
      <c r="AU77" s="981" t="s">
        <v>622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619</v>
      </c>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611</v>
      </c>
      <c r="C79" s="975"/>
      <c r="D79" s="975"/>
      <c r="E79" s="975"/>
      <c r="F79" s="975"/>
      <c r="G79" s="975"/>
      <c r="H79" s="975"/>
      <c r="I79" s="975"/>
      <c r="J79" s="975"/>
      <c r="K79" s="975"/>
      <c r="L79" s="975"/>
      <c r="M79" s="975"/>
      <c r="N79" s="975"/>
      <c r="O79" s="975"/>
      <c r="P79" s="976"/>
      <c r="Q79" s="977">
        <v>6552</v>
      </c>
      <c r="R79" s="971"/>
      <c r="S79" s="971"/>
      <c r="T79" s="971"/>
      <c r="U79" s="971"/>
      <c r="V79" s="971">
        <v>6149</v>
      </c>
      <c r="W79" s="971"/>
      <c r="X79" s="971"/>
      <c r="Y79" s="971"/>
      <c r="Z79" s="971"/>
      <c r="AA79" s="971">
        <v>403</v>
      </c>
      <c r="AB79" s="971"/>
      <c r="AC79" s="971"/>
      <c r="AD79" s="971"/>
      <c r="AE79" s="971"/>
      <c r="AF79" s="971">
        <v>403</v>
      </c>
      <c r="AG79" s="971"/>
      <c r="AH79" s="971"/>
      <c r="AI79" s="971"/>
      <c r="AJ79" s="971"/>
      <c r="AK79" s="971">
        <v>7</v>
      </c>
      <c r="AL79" s="971"/>
      <c r="AM79" s="971"/>
      <c r="AN79" s="971"/>
      <c r="AO79" s="971"/>
      <c r="AP79" s="971" t="s">
        <v>622</v>
      </c>
      <c r="AQ79" s="971"/>
      <c r="AR79" s="971"/>
      <c r="AS79" s="971"/>
      <c r="AT79" s="971"/>
      <c r="AU79" s="971" t="s">
        <v>622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620</v>
      </c>
      <c r="C80" s="975"/>
      <c r="D80" s="975"/>
      <c r="E80" s="975"/>
      <c r="F80" s="975"/>
      <c r="G80" s="975"/>
      <c r="H80" s="975"/>
      <c r="I80" s="975"/>
      <c r="J80" s="975"/>
      <c r="K80" s="975"/>
      <c r="L80" s="975"/>
      <c r="M80" s="975"/>
      <c r="N80" s="975"/>
      <c r="O80" s="975"/>
      <c r="P80" s="976"/>
      <c r="Q80" s="977">
        <v>13</v>
      </c>
      <c r="R80" s="971"/>
      <c r="S80" s="971"/>
      <c r="T80" s="971"/>
      <c r="U80" s="971"/>
      <c r="V80" s="971">
        <v>13</v>
      </c>
      <c r="W80" s="971"/>
      <c r="X80" s="971"/>
      <c r="Y80" s="971"/>
      <c r="Z80" s="971"/>
      <c r="AA80" s="971">
        <v>0</v>
      </c>
      <c r="AB80" s="971"/>
      <c r="AC80" s="971"/>
      <c r="AD80" s="971"/>
      <c r="AE80" s="971"/>
      <c r="AF80" s="971">
        <v>0</v>
      </c>
      <c r="AG80" s="971"/>
      <c r="AH80" s="971"/>
      <c r="AI80" s="971"/>
      <c r="AJ80" s="971"/>
      <c r="AK80" s="971">
        <v>0</v>
      </c>
      <c r="AL80" s="971"/>
      <c r="AM80" s="971"/>
      <c r="AN80" s="971"/>
      <c r="AO80" s="971"/>
      <c r="AP80" s="971" t="s">
        <v>622</v>
      </c>
      <c r="AQ80" s="971"/>
      <c r="AR80" s="971"/>
      <c r="AS80" s="971"/>
      <c r="AT80" s="971"/>
      <c r="AU80" s="971" t="s">
        <v>622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621</v>
      </c>
      <c r="C81" s="975"/>
      <c r="D81" s="975"/>
      <c r="E81" s="975"/>
      <c r="F81" s="975"/>
      <c r="G81" s="975"/>
      <c r="H81" s="975"/>
      <c r="I81" s="975"/>
      <c r="J81" s="975"/>
      <c r="K81" s="975"/>
      <c r="L81" s="975"/>
      <c r="M81" s="975"/>
      <c r="N81" s="975"/>
      <c r="O81" s="975"/>
      <c r="P81" s="976"/>
      <c r="Q81" s="977">
        <v>4370</v>
      </c>
      <c r="R81" s="971"/>
      <c r="S81" s="971"/>
      <c r="T81" s="971"/>
      <c r="U81" s="971"/>
      <c r="V81" s="971">
        <v>4221</v>
      </c>
      <c r="W81" s="971"/>
      <c r="X81" s="971"/>
      <c r="Y81" s="971"/>
      <c r="Z81" s="971"/>
      <c r="AA81" s="971">
        <v>149</v>
      </c>
      <c r="AB81" s="971"/>
      <c r="AC81" s="971"/>
      <c r="AD81" s="971"/>
      <c r="AE81" s="971"/>
      <c r="AF81" s="971">
        <v>149</v>
      </c>
      <c r="AG81" s="971"/>
      <c r="AH81" s="971"/>
      <c r="AI81" s="971"/>
      <c r="AJ81" s="971"/>
      <c r="AK81" s="971" t="s">
        <v>622</v>
      </c>
      <c r="AL81" s="971"/>
      <c r="AM81" s="971"/>
      <c r="AN81" s="971"/>
      <c r="AO81" s="971"/>
      <c r="AP81" s="971" t="s">
        <v>622</v>
      </c>
      <c r="AQ81" s="971"/>
      <c r="AR81" s="971"/>
      <c r="AS81" s="971"/>
      <c r="AT81" s="971"/>
      <c r="AU81" s="971" t="s">
        <v>622</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313</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313</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313</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423342</v>
      </c>
      <c r="AB110" s="889"/>
      <c r="AC110" s="889"/>
      <c r="AD110" s="889"/>
      <c r="AE110" s="890"/>
      <c r="AF110" s="891">
        <v>463642</v>
      </c>
      <c r="AG110" s="889"/>
      <c r="AH110" s="889"/>
      <c r="AI110" s="889"/>
      <c r="AJ110" s="890"/>
      <c r="AK110" s="891">
        <v>453878</v>
      </c>
      <c r="AL110" s="889"/>
      <c r="AM110" s="889"/>
      <c r="AN110" s="889"/>
      <c r="AO110" s="890"/>
      <c r="AP110" s="892">
        <v>20.2</v>
      </c>
      <c r="AQ110" s="893"/>
      <c r="AR110" s="893"/>
      <c r="AS110" s="893"/>
      <c r="AT110" s="894"/>
      <c r="AU110" s="930" t="s">
        <v>74</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4173912</v>
      </c>
      <c r="BR110" s="842"/>
      <c r="BS110" s="842"/>
      <c r="BT110" s="842"/>
      <c r="BU110" s="842"/>
      <c r="BV110" s="842">
        <v>4029520</v>
      </c>
      <c r="BW110" s="842"/>
      <c r="BX110" s="842"/>
      <c r="BY110" s="842"/>
      <c r="BZ110" s="842"/>
      <c r="CA110" s="842">
        <v>3860500</v>
      </c>
      <c r="CB110" s="842"/>
      <c r="CC110" s="842"/>
      <c r="CD110" s="842"/>
      <c r="CE110" s="842"/>
      <c r="CF110" s="866">
        <v>172</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451</v>
      </c>
      <c r="DM110" s="842"/>
      <c r="DN110" s="842"/>
      <c r="DO110" s="842"/>
      <c r="DP110" s="842"/>
      <c r="DQ110" s="842" t="s">
        <v>452</v>
      </c>
      <c r="DR110" s="842"/>
      <c r="DS110" s="842"/>
      <c r="DT110" s="842"/>
      <c r="DU110" s="842"/>
      <c r="DV110" s="843" t="s">
        <v>453</v>
      </c>
      <c r="DW110" s="843"/>
      <c r="DX110" s="843"/>
      <c r="DY110" s="843"/>
      <c r="DZ110" s="844"/>
    </row>
    <row r="111" spans="1:131" s="230" customFormat="1" ht="26.25" customHeight="1" x14ac:dyDescent="0.15">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455</v>
      </c>
      <c r="AB111" s="919"/>
      <c r="AC111" s="919"/>
      <c r="AD111" s="919"/>
      <c r="AE111" s="920"/>
      <c r="AF111" s="921" t="s">
        <v>456</v>
      </c>
      <c r="AG111" s="919"/>
      <c r="AH111" s="919"/>
      <c r="AI111" s="919"/>
      <c r="AJ111" s="920"/>
      <c r="AK111" s="921" t="s">
        <v>450</v>
      </c>
      <c r="AL111" s="919"/>
      <c r="AM111" s="919"/>
      <c r="AN111" s="919"/>
      <c r="AO111" s="920"/>
      <c r="AP111" s="922" t="s">
        <v>423</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t="s">
        <v>458</v>
      </c>
      <c r="BR111" s="817"/>
      <c r="BS111" s="817"/>
      <c r="BT111" s="817"/>
      <c r="BU111" s="817"/>
      <c r="BV111" s="817" t="s">
        <v>453</v>
      </c>
      <c r="BW111" s="817"/>
      <c r="BX111" s="817"/>
      <c r="BY111" s="817"/>
      <c r="BZ111" s="817"/>
      <c r="CA111" s="817" t="s">
        <v>453</v>
      </c>
      <c r="CB111" s="817"/>
      <c r="CC111" s="817"/>
      <c r="CD111" s="817"/>
      <c r="CE111" s="817"/>
      <c r="CF111" s="875" t="s">
        <v>423</v>
      </c>
      <c r="CG111" s="876"/>
      <c r="CH111" s="876"/>
      <c r="CI111" s="876"/>
      <c r="CJ111" s="876"/>
      <c r="CK111" s="927"/>
      <c r="CL111" s="821"/>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460</v>
      </c>
      <c r="DH111" s="817"/>
      <c r="DI111" s="817"/>
      <c r="DJ111" s="817"/>
      <c r="DK111" s="817"/>
      <c r="DL111" s="817" t="s">
        <v>455</v>
      </c>
      <c r="DM111" s="817"/>
      <c r="DN111" s="817"/>
      <c r="DO111" s="817"/>
      <c r="DP111" s="817"/>
      <c r="DQ111" s="817" t="s">
        <v>423</v>
      </c>
      <c r="DR111" s="817"/>
      <c r="DS111" s="817"/>
      <c r="DT111" s="817"/>
      <c r="DU111" s="817"/>
      <c r="DV111" s="794" t="s">
        <v>451</v>
      </c>
      <c r="DW111" s="794"/>
      <c r="DX111" s="794"/>
      <c r="DY111" s="794"/>
      <c r="DZ111" s="795"/>
    </row>
    <row r="112" spans="1:131" s="230" customFormat="1" ht="26.25" customHeight="1" x14ac:dyDescent="0.15">
      <c r="A112" s="912" t="s">
        <v>461</v>
      </c>
      <c r="B112" s="913"/>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463</v>
      </c>
      <c r="AG112" s="780"/>
      <c r="AH112" s="780"/>
      <c r="AI112" s="780"/>
      <c r="AJ112" s="781"/>
      <c r="AK112" s="782" t="s">
        <v>463</v>
      </c>
      <c r="AL112" s="780"/>
      <c r="AM112" s="780"/>
      <c r="AN112" s="780"/>
      <c r="AO112" s="781"/>
      <c r="AP112" s="824" t="s">
        <v>451</v>
      </c>
      <c r="AQ112" s="825"/>
      <c r="AR112" s="825"/>
      <c r="AS112" s="825"/>
      <c r="AT112" s="826"/>
      <c r="AU112" s="932"/>
      <c r="AV112" s="933"/>
      <c r="AW112" s="933"/>
      <c r="AX112" s="933"/>
      <c r="AY112" s="933"/>
      <c r="AZ112" s="815" t="s">
        <v>464</v>
      </c>
      <c r="BA112" s="752"/>
      <c r="BB112" s="752"/>
      <c r="BC112" s="752"/>
      <c r="BD112" s="752"/>
      <c r="BE112" s="752"/>
      <c r="BF112" s="752"/>
      <c r="BG112" s="752"/>
      <c r="BH112" s="752"/>
      <c r="BI112" s="752"/>
      <c r="BJ112" s="752"/>
      <c r="BK112" s="752"/>
      <c r="BL112" s="752"/>
      <c r="BM112" s="752"/>
      <c r="BN112" s="752"/>
      <c r="BO112" s="752"/>
      <c r="BP112" s="753"/>
      <c r="BQ112" s="816">
        <v>1381647</v>
      </c>
      <c r="BR112" s="817"/>
      <c r="BS112" s="817"/>
      <c r="BT112" s="817"/>
      <c r="BU112" s="817"/>
      <c r="BV112" s="817">
        <v>1201555</v>
      </c>
      <c r="BW112" s="817"/>
      <c r="BX112" s="817"/>
      <c r="BY112" s="817"/>
      <c r="BZ112" s="817"/>
      <c r="CA112" s="817">
        <v>1053243</v>
      </c>
      <c r="CB112" s="817"/>
      <c r="CC112" s="817"/>
      <c r="CD112" s="817"/>
      <c r="CE112" s="817"/>
      <c r="CF112" s="875">
        <v>46.9</v>
      </c>
      <c r="CG112" s="876"/>
      <c r="CH112" s="876"/>
      <c r="CI112" s="876"/>
      <c r="CJ112" s="876"/>
      <c r="CK112" s="927"/>
      <c r="CL112" s="821"/>
      <c r="CM112" s="815" t="s">
        <v>465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458</v>
      </c>
      <c r="DH112" s="817"/>
      <c r="DI112" s="817"/>
      <c r="DJ112" s="817"/>
      <c r="DK112" s="817"/>
      <c r="DL112" s="817" t="s">
        <v>423</v>
      </c>
      <c r="DM112" s="817"/>
      <c r="DN112" s="817"/>
      <c r="DO112" s="817"/>
      <c r="DP112" s="817"/>
      <c r="DQ112" s="817" t="s">
        <v>451</v>
      </c>
      <c r="DR112" s="817"/>
      <c r="DS112" s="817"/>
      <c r="DT112" s="817"/>
      <c r="DU112" s="817"/>
      <c r="DV112" s="794" t="s">
        <v>466</v>
      </c>
      <c r="DW112" s="794"/>
      <c r="DX112" s="794"/>
      <c r="DY112" s="794"/>
      <c r="DZ112" s="795"/>
    </row>
    <row r="113" spans="1:130" s="230" customFormat="1" ht="26.25" customHeight="1" x14ac:dyDescent="0.15">
      <c r="A113" s="914"/>
      <c r="B113" s="915"/>
      <c r="C113" s="752" t="s">
        <v>467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126137</v>
      </c>
      <c r="AB113" s="919"/>
      <c r="AC113" s="919"/>
      <c r="AD113" s="919"/>
      <c r="AE113" s="920"/>
      <c r="AF113" s="921">
        <v>113315</v>
      </c>
      <c r="AG113" s="919"/>
      <c r="AH113" s="919"/>
      <c r="AI113" s="919"/>
      <c r="AJ113" s="920"/>
      <c r="AK113" s="921">
        <v>130991</v>
      </c>
      <c r="AL113" s="919"/>
      <c r="AM113" s="919"/>
      <c r="AN113" s="919"/>
      <c r="AO113" s="920"/>
      <c r="AP113" s="922">
        <v>5.8</v>
      </c>
      <c r="AQ113" s="923"/>
      <c r="AR113" s="923"/>
      <c r="AS113" s="923"/>
      <c r="AT113" s="924"/>
      <c r="AU113" s="932"/>
      <c r="AV113" s="933"/>
      <c r="AW113" s="933"/>
      <c r="AX113" s="933"/>
      <c r="AY113" s="933"/>
      <c r="AZ113" s="815" t="s">
        <v>468</v>
      </c>
      <c r="BA113" s="752"/>
      <c r="BB113" s="752"/>
      <c r="BC113" s="752"/>
      <c r="BD113" s="752"/>
      <c r="BE113" s="752"/>
      <c r="BF113" s="752"/>
      <c r="BG113" s="752"/>
      <c r="BH113" s="752"/>
      <c r="BI113" s="752"/>
      <c r="BJ113" s="752"/>
      <c r="BK113" s="752"/>
      <c r="BL113" s="752"/>
      <c r="BM113" s="752"/>
      <c r="BN113" s="752"/>
      <c r="BO113" s="752"/>
      <c r="BP113" s="753"/>
      <c r="BQ113" s="816">
        <v>66232</v>
      </c>
      <c r="BR113" s="817"/>
      <c r="BS113" s="817"/>
      <c r="BT113" s="817"/>
      <c r="BU113" s="817"/>
      <c r="BV113" s="817">
        <v>64545</v>
      </c>
      <c r="BW113" s="817"/>
      <c r="BX113" s="817"/>
      <c r="BY113" s="817"/>
      <c r="BZ113" s="817"/>
      <c r="CA113" s="817">
        <v>77683</v>
      </c>
      <c r="CB113" s="817"/>
      <c r="CC113" s="817"/>
      <c r="CD113" s="817"/>
      <c r="CE113" s="817"/>
      <c r="CF113" s="875">
        <v>3.5</v>
      </c>
      <c r="CG113" s="876"/>
      <c r="CH113" s="876"/>
      <c r="CI113" s="876"/>
      <c r="CJ113" s="876"/>
      <c r="CK113" s="927"/>
      <c r="CL113" s="821"/>
      <c r="CM113" s="815" t="s">
        <v>469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458</v>
      </c>
      <c r="DM113" s="780"/>
      <c r="DN113" s="780"/>
      <c r="DO113" s="780"/>
      <c r="DP113" s="781"/>
      <c r="DQ113" s="782" t="s">
        <v>450</v>
      </c>
      <c r="DR113" s="780"/>
      <c r="DS113" s="780"/>
      <c r="DT113" s="780"/>
      <c r="DU113" s="781"/>
      <c r="DV113" s="824" t="s">
        <v>470</v>
      </c>
      <c r="DW113" s="825"/>
      <c r="DX113" s="825"/>
      <c r="DY113" s="825"/>
      <c r="DZ113" s="826"/>
    </row>
    <row r="114" spans="1:130" s="230" customFormat="1" ht="26.25" customHeight="1" x14ac:dyDescent="0.15">
      <c r="A114" s="914"/>
      <c r="B114" s="915"/>
      <c r="C114" s="752" t="s">
        <v>471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15965</v>
      </c>
      <c r="AB114" s="780"/>
      <c r="AC114" s="780"/>
      <c r="AD114" s="780"/>
      <c r="AE114" s="781"/>
      <c r="AF114" s="782">
        <v>15957</v>
      </c>
      <c r="AG114" s="780"/>
      <c r="AH114" s="780"/>
      <c r="AI114" s="780"/>
      <c r="AJ114" s="781"/>
      <c r="AK114" s="782">
        <v>13877</v>
      </c>
      <c r="AL114" s="780"/>
      <c r="AM114" s="780"/>
      <c r="AN114" s="780"/>
      <c r="AO114" s="781"/>
      <c r="AP114" s="824">
        <v>0.6</v>
      </c>
      <c r="AQ114" s="825"/>
      <c r="AR114" s="825"/>
      <c r="AS114" s="825"/>
      <c r="AT114" s="826"/>
      <c r="AU114" s="932"/>
      <c r="AV114" s="933"/>
      <c r="AW114" s="933"/>
      <c r="AX114" s="933"/>
      <c r="AY114" s="933"/>
      <c r="AZ114" s="815" t="s">
        <v>472</v>
      </c>
      <c r="BA114" s="752"/>
      <c r="BB114" s="752"/>
      <c r="BC114" s="752"/>
      <c r="BD114" s="752"/>
      <c r="BE114" s="752"/>
      <c r="BF114" s="752"/>
      <c r="BG114" s="752"/>
      <c r="BH114" s="752"/>
      <c r="BI114" s="752"/>
      <c r="BJ114" s="752"/>
      <c r="BK114" s="752"/>
      <c r="BL114" s="752"/>
      <c r="BM114" s="752"/>
      <c r="BN114" s="752"/>
      <c r="BO114" s="752"/>
      <c r="BP114" s="753"/>
      <c r="BQ114" s="816">
        <v>644536</v>
      </c>
      <c r="BR114" s="817"/>
      <c r="BS114" s="817"/>
      <c r="BT114" s="817"/>
      <c r="BU114" s="817"/>
      <c r="BV114" s="817">
        <v>832235</v>
      </c>
      <c r="BW114" s="817"/>
      <c r="BX114" s="817"/>
      <c r="BY114" s="817"/>
      <c r="BZ114" s="817"/>
      <c r="CA114" s="817">
        <v>819828</v>
      </c>
      <c r="CB114" s="817"/>
      <c r="CC114" s="817"/>
      <c r="CD114" s="817"/>
      <c r="CE114" s="817"/>
      <c r="CF114" s="875">
        <v>36.5</v>
      </c>
      <c r="CG114" s="876"/>
      <c r="CH114" s="876"/>
      <c r="CI114" s="876"/>
      <c r="CJ114" s="876"/>
      <c r="CK114" s="927"/>
      <c r="CL114" s="821"/>
      <c r="CM114" s="815" t="s">
        <v>473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466</v>
      </c>
      <c r="DH114" s="780"/>
      <c r="DI114" s="780"/>
      <c r="DJ114" s="780"/>
      <c r="DK114" s="781"/>
      <c r="DL114" s="782" t="s">
        <v>466</v>
      </c>
      <c r="DM114" s="780"/>
      <c r="DN114" s="780"/>
      <c r="DO114" s="780"/>
      <c r="DP114" s="781"/>
      <c r="DQ114" s="782" t="s">
        <v>458</v>
      </c>
      <c r="DR114" s="780"/>
      <c r="DS114" s="780"/>
      <c r="DT114" s="780"/>
      <c r="DU114" s="781"/>
      <c r="DV114" s="824" t="s">
        <v>474</v>
      </c>
      <c r="DW114" s="825"/>
      <c r="DX114" s="825"/>
      <c r="DY114" s="825"/>
      <c r="DZ114" s="826"/>
    </row>
    <row r="115" spans="1:130" s="230" customFormat="1" ht="26.25" customHeight="1" x14ac:dyDescent="0.15">
      <c r="A115" s="914"/>
      <c r="B115" s="915"/>
      <c r="C115" s="752" t="s">
        <v>475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460</v>
      </c>
      <c r="AB115" s="919"/>
      <c r="AC115" s="919"/>
      <c r="AD115" s="919"/>
      <c r="AE115" s="920"/>
      <c r="AF115" s="921" t="s">
        <v>453</v>
      </c>
      <c r="AG115" s="919"/>
      <c r="AH115" s="919"/>
      <c r="AI115" s="919"/>
      <c r="AJ115" s="920"/>
      <c r="AK115" s="921" t="s">
        <v>458</v>
      </c>
      <c r="AL115" s="919"/>
      <c r="AM115" s="919"/>
      <c r="AN115" s="919"/>
      <c r="AO115" s="920"/>
      <c r="AP115" s="922" t="s">
        <v>453</v>
      </c>
      <c r="AQ115" s="923"/>
      <c r="AR115" s="923"/>
      <c r="AS115" s="923"/>
      <c r="AT115" s="924"/>
      <c r="AU115" s="932"/>
      <c r="AV115" s="933"/>
      <c r="AW115" s="933"/>
      <c r="AX115" s="933"/>
      <c r="AY115" s="933"/>
      <c r="AZ115" s="815" t="s">
        <v>476</v>
      </c>
      <c r="BA115" s="752"/>
      <c r="BB115" s="752"/>
      <c r="BC115" s="752"/>
      <c r="BD115" s="752"/>
      <c r="BE115" s="752"/>
      <c r="BF115" s="752"/>
      <c r="BG115" s="752"/>
      <c r="BH115" s="752"/>
      <c r="BI115" s="752"/>
      <c r="BJ115" s="752"/>
      <c r="BK115" s="752"/>
      <c r="BL115" s="752"/>
      <c r="BM115" s="752"/>
      <c r="BN115" s="752"/>
      <c r="BO115" s="752"/>
      <c r="BP115" s="753"/>
      <c r="BQ115" s="816" t="s">
        <v>451</v>
      </c>
      <c r="BR115" s="817"/>
      <c r="BS115" s="817"/>
      <c r="BT115" s="817"/>
      <c r="BU115" s="817"/>
      <c r="BV115" s="817" t="s">
        <v>456</v>
      </c>
      <c r="BW115" s="817"/>
      <c r="BX115" s="817"/>
      <c r="BY115" s="817"/>
      <c r="BZ115" s="817"/>
      <c r="CA115" s="817" t="s">
        <v>423</v>
      </c>
      <c r="CB115" s="817"/>
      <c r="CC115" s="817"/>
      <c r="CD115" s="817"/>
      <c r="CE115" s="817"/>
      <c r="CF115" s="875" t="s">
        <v>470</v>
      </c>
      <c r="CG115" s="876"/>
      <c r="CH115" s="876"/>
      <c r="CI115" s="876"/>
      <c r="CJ115" s="876"/>
      <c r="CK115" s="927"/>
      <c r="CL115" s="821"/>
      <c r="CM115" s="815" t="s">
        <v>477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463</v>
      </c>
      <c r="DM115" s="780"/>
      <c r="DN115" s="780"/>
      <c r="DO115" s="780"/>
      <c r="DP115" s="781"/>
      <c r="DQ115" s="782" t="s">
        <v>474</v>
      </c>
      <c r="DR115" s="780"/>
      <c r="DS115" s="780"/>
      <c r="DT115" s="780"/>
      <c r="DU115" s="781"/>
      <c r="DV115" s="824" t="s">
        <v>455</v>
      </c>
      <c r="DW115" s="825"/>
      <c r="DX115" s="825"/>
      <c r="DY115" s="825"/>
      <c r="DZ115" s="826"/>
    </row>
    <row r="116" spans="1:130" s="230" customFormat="1" ht="26.25" customHeight="1" x14ac:dyDescent="0.15">
      <c r="A116" s="916"/>
      <c r="B116" s="917"/>
      <c r="C116" s="839" t="s">
        <v>478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423</v>
      </c>
      <c r="AB116" s="780"/>
      <c r="AC116" s="780"/>
      <c r="AD116" s="780"/>
      <c r="AE116" s="781"/>
      <c r="AF116" s="782" t="s">
        <v>453</v>
      </c>
      <c r="AG116" s="780"/>
      <c r="AH116" s="780"/>
      <c r="AI116" s="780"/>
      <c r="AJ116" s="781"/>
      <c r="AK116" s="782" t="s">
        <v>456</v>
      </c>
      <c r="AL116" s="780"/>
      <c r="AM116" s="780"/>
      <c r="AN116" s="780"/>
      <c r="AO116" s="781"/>
      <c r="AP116" s="824" t="s">
        <v>451</v>
      </c>
      <c r="AQ116" s="825"/>
      <c r="AR116" s="825"/>
      <c r="AS116" s="825"/>
      <c r="AT116" s="826"/>
      <c r="AU116" s="932"/>
      <c r="AV116" s="933"/>
      <c r="AW116" s="933"/>
      <c r="AX116" s="933"/>
      <c r="AY116" s="933"/>
      <c r="AZ116" s="909" t="s">
        <v>479</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474</v>
      </c>
      <c r="BW116" s="817"/>
      <c r="BX116" s="817"/>
      <c r="BY116" s="817"/>
      <c r="BZ116" s="817"/>
      <c r="CA116" s="817" t="s">
        <v>460</v>
      </c>
      <c r="CB116" s="817"/>
      <c r="CC116" s="817"/>
      <c r="CD116" s="817"/>
      <c r="CE116" s="817"/>
      <c r="CF116" s="875" t="s">
        <v>474</v>
      </c>
      <c r="CG116" s="876"/>
      <c r="CH116" s="876"/>
      <c r="CI116" s="876"/>
      <c r="CJ116" s="876"/>
      <c r="CK116" s="927"/>
      <c r="CL116" s="821"/>
      <c r="CM116" s="815" t="s">
        <v>480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460</v>
      </c>
      <c r="DH116" s="780"/>
      <c r="DI116" s="780"/>
      <c r="DJ116" s="780"/>
      <c r="DK116" s="781"/>
      <c r="DL116" s="782" t="s">
        <v>451</v>
      </c>
      <c r="DM116" s="780"/>
      <c r="DN116" s="780"/>
      <c r="DO116" s="780"/>
      <c r="DP116" s="781"/>
      <c r="DQ116" s="782" t="s">
        <v>450</v>
      </c>
      <c r="DR116" s="780"/>
      <c r="DS116" s="780"/>
      <c r="DT116" s="780"/>
      <c r="DU116" s="781"/>
      <c r="DV116" s="824" t="s">
        <v>456</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481</v>
      </c>
      <c r="Z117" s="897"/>
      <c r="AA117" s="902">
        <v>565444</v>
      </c>
      <c r="AB117" s="903"/>
      <c r="AC117" s="903"/>
      <c r="AD117" s="903"/>
      <c r="AE117" s="904"/>
      <c r="AF117" s="905">
        <v>592914</v>
      </c>
      <c r="AG117" s="903"/>
      <c r="AH117" s="903"/>
      <c r="AI117" s="903"/>
      <c r="AJ117" s="904"/>
      <c r="AK117" s="905">
        <v>598746</v>
      </c>
      <c r="AL117" s="903"/>
      <c r="AM117" s="903"/>
      <c r="AN117" s="903"/>
      <c r="AO117" s="904"/>
      <c r="AP117" s="906"/>
      <c r="AQ117" s="907"/>
      <c r="AR117" s="907"/>
      <c r="AS117" s="907"/>
      <c r="AT117" s="908"/>
      <c r="AU117" s="932"/>
      <c r="AV117" s="933"/>
      <c r="AW117" s="933"/>
      <c r="AX117" s="933"/>
      <c r="AY117" s="933"/>
      <c r="AZ117" s="863" t="s">
        <v>482</v>
      </c>
      <c r="BA117" s="864"/>
      <c r="BB117" s="864"/>
      <c r="BC117" s="864"/>
      <c r="BD117" s="864"/>
      <c r="BE117" s="864"/>
      <c r="BF117" s="864"/>
      <c r="BG117" s="864"/>
      <c r="BH117" s="864"/>
      <c r="BI117" s="864"/>
      <c r="BJ117" s="864"/>
      <c r="BK117" s="864"/>
      <c r="BL117" s="864"/>
      <c r="BM117" s="864"/>
      <c r="BN117" s="864"/>
      <c r="BO117" s="864"/>
      <c r="BP117" s="865"/>
      <c r="BQ117" s="816" t="s">
        <v>470</v>
      </c>
      <c r="BR117" s="817"/>
      <c r="BS117" s="817"/>
      <c r="BT117" s="817"/>
      <c r="BU117" s="817"/>
      <c r="BV117" s="817" t="s">
        <v>451</v>
      </c>
      <c r="BW117" s="817"/>
      <c r="BX117" s="817"/>
      <c r="BY117" s="817"/>
      <c r="BZ117" s="817"/>
      <c r="CA117" s="817" t="s">
        <v>423</v>
      </c>
      <c r="CB117" s="817"/>
      <c r="CC117" s="817"/>
      <c r="CD117" s="817"/>
      <c r="CE117" s="817"/>
      <c r="CF117" s="875" t="s">
        <v>460</v>
      </c>
      <c r="CG117" s="876"/>
      <c r="CH117" s="876"/>
      <c r="CI117" s="876"/>
      <c r="CJ117" s="876"/>
      <c r="CK117" s="927"/>
      <c r="CL117" s="821"/>
      <c r="CM117" s="815" t="s">
        <v>483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423</v>
      </c>
      <c r="DH117" s="780"/>
      <c r="DI117" s="780"/>
      <c r="DJ117" s="780"/>
      <c r="DK117" s="781"/>
      <c r="DL117" s="782" t="s">
        <v>451</v>
      </c>
      <c r="DM117" s="780"/>
      <c r="DN117" s="780"/>
      <c r="DO117" s="780"/>
      <c r="DP117" s="781"/>
      <c r="DQ117" s="782" t="s">
        <v>466</v>
      </c>
      <c r="DR117" s="780"/>
      <c r="DS117" s="780"/>
      <c r="DT117" s="780"/>
      <c r="DU117" s="781"/>
      <c r="DV117" s="824" t="s">
        <v>451</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313</v>
      </c>
      <c r="AL118" s="896"/>
      <c r="AM118" s="896"/>
      <c r="AN118" s="896"/>
      <c r="AO118" s="897"/>
      <c r="AP118" s="899" t="s">
        <v>444</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470</v>
      </c>
      <c r="BW118" s="845"/>
      <c r="BX118" s="845"/>
      <c r="BY118" s="845"/>
      <c r="BZ118" s="845"/>
      <c r="CA118" s="845" t="s">
        <v>451</v>
      </c>
      <c r="CB118" s="845"/>
      <c r="CC118" s="845"/>
      <c r="CD118" s="845"/>
      <c r="CE118" s="845"/>
      <c r="CF118" s="875" t="s">
        <v>466</v>
      </c>
      <c r="CG118" s="876"/>
      <c r="CH118" s="876"/>
      <c r="CI118" s="876"/>
      <c r="CJ118" s="876"/>
      <c r="CK118" s="927"/>
      <c r="CL118" s="821"/>
      <c r="CM118" s="815"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470</v>
      </c>
      <c r="DM118" s="780"/>
      <c r="DN118" s="780"/>
      <c r="DO118" s="780"/>
      <c r="DP118" s="781"/>
      <c r="DQ118" s="782" t="s">
        <v>470</v>
      </c>
      <c r="DR118" s="780"/>
      <c r="DS118" s="780"/>
      <c r="DT118" s="780"/>
      <c r="DU118" s="781"/>
      <c r="DV118" s="824" t="s">
        <v>470</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470</v>
      </c>
      <c r="AB119" s="889"/>
      <c r="AC119" s="889"/>
      <c r="AD119" s="889"/>
      <c r="AE119" s="890"/>
      <c r="AF119" s="891" t="s">
        <v>470</v>
      </c>
      <c r="AG119" s="889"/>
      <c r="AH119" s="889"/>
      <c r="AI119" s="889"/>
      <c r="AJ119" s="890"/>
      <c r="AK119" s="891" t="s">
        <v>451</v>
      </c>
      <c r="AL119" s="889"/>
      <c r="AM119" s="889"/>
      <c r="AN119" s="889"/>
      <c r="AO119" s="890"/>
      <c r="AP119" s="892" t="s">
        <v>423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486</v>
      </c>
      <c r="BP119" s="878"/>
      <c r="BQ119" s="879">
        <v>6266327</v>
      </c>
      <c r="BR119" s="845"/>
      <c r="BS119" s="845"/>
      <c r="BT119" s="845"/>
      <c r="BU119" s="845"/>
      <c r="BV119" s="845">
        <v>6127855</v>
      </c>
      <c r="BW119" s="845"/>
      <c r="BX119" s="845"/>
      <c r="BY119" s="845"/>
      <c r="BZ119" s="845"/>
      <c r="CA119" s="845">
        <v>5811254</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460</v>
      </c>
      <c r="DH119" s="764"/>
      <c r="DI119" s="764"/>
      <c r="DJ119" s="764"/>
      <c r="DK119" s="765"/>
      <c r="DL119" s="766" t="s">
        <v>460</v>
      </c>
      <c r="DM119" s="764"/>
      <c r="DN119" s="764"/>
      <c r="DO119" s="764"/>
      <c r="DP119" s="765"/>
      <c r="DQ119" s="766" t="s">
        <v>423</v>
      </c>
      <c r="DR119" s="764"/>
      <c r="DS119" s="764"/>
      <c r="DT119" s="764"/>
      <c r="DU119" s="765"/>
      <c r="DV119" s="848" t="s">
        <v>460</v>
      </c>
      <c r="DW119" s="849"/>
      <c r="DX119" s="849"/>
      <c r="DY119" s="849"/>
      <c r="DZ119" s="850"/>
    </row>
    <row r="120" spans="1:130" s="230" customFormat="1" ht="26.25" customHeight="1" x14ac:dyDescent="0.15">
      <c r="A120" s="820"/>
      <c r="B120" s="821"/>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423</v>
      </c>
      <c r="AB120" s="780"/>
      <c r="AC120" s="780"/>
      <c r="AD120" s="780"/>
      <c r="AE120" s="781"/>
      <c r="AF120" s="782" t="s">
        <v>460</v>
      </c>
      <c r="AG120" s="780"/>
      <c r="AH120" s="780"/>
      <c r="AI120" s="780"/>
      <c r="AJ120" s="781"/>
      <c r="AK120" s="782" t="s">
        <v>470</v>
      </c>
      <c r="AL120" s="780"/>
      <c r="AM120" s="780"/>
      <c r="AN120" s="780"/>
      <c r="AO120" s="781"/>
      <c r="AP120" s="824" t="s">
        <v>458</v>
      </c>
      <c r="AQ120" s="825"/>
      <c r="AR120" s="825"/>
      <c r="AS120" s="825"/>
      <c r="AT120" s="826"/>
      <c r="AU120" s="880" t="s">
        <v>488</v>
      </c>
      <c r="AV120" s="881"/>
      <c r="AW120" s="881"/>
      <c r="AX120" s="881"/>
      <c r="AY120" s="882"/>
      <c r="AZ120" s="860" t="s">
        <v>489</v>
      </c>
      <c r="BA120" s="808"/>
      <c r="BB120" s="808"/>
      <c r="BC120" s="808"/>
      <c r="BD120" s="808"/>
      <c r="BE120" s="808"/>
      <c r="BF120" s="808"/>
      <c r="BG120" s="808"/>
      <c r="BH120" s="808"/>
      <c r="BI120" s="808"/>
      <c r="BJ120" s="808"/>
      <c r="BK120" s="808"/>
      <c r="BL120" s="808"/>
      <c r="BM120" s="808"/>
      <c r="BN120" s="808"/>
      <c r="BO120" s="808"/>
      <c r="BP120" s="809"/>
      <c r="BQ120" s="861">
        <v>1906825</v>
      </c>
      <c r="BR120" s="842"/>
      <c r="BS120" s="842"/>
      <c r="BT120" s="842"/>
      <c r="BU120" s="842"/>
      <c r="BV120" s="842">
        <v>2151838</v>
      </c>
      <c r="BW120" s="842"/>
      <c r="BX120" s="842"/>
      <c r="BY120" s="842"/>
      <c r="BZ120" s="842"/>
      <c r="CA120" s="842">
        <v>2271923</v>
      </c>
      <c r="CB120" s="842"/>
      <c r="CC120" s="842"/>
      <c r="CD120" s="842"/>
      <c r="CE120" s="842"/>
      <c r="CF120" s="866">
        <v>101.2</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t="s">
        <v>492</v>
      </c>
      <c r="DH120" s="842"/>
      <c r="DI120" s="842"/>
      <c r="DJ120" s="842"/>
      <c r="DK120" s="842"/>
      <c r="DL120" s="842">
        <v>422787</v>
      </c>
      <c r="DM120" s="842"/>
      <c r="DN120" s="842"/>
      <c r="DO120" s="842"/>
      <c r="DP120" s="842"/>
      <c r="DQ120" s="842">
        <v>341558</v>
      </c>
      <c r="DR120" s="842"/>
      <c r="DS120" s="842"/>
      <c r="DT120" s="842"/>
      <c r="DU120" s="842"/>
      <c r="DV120" s="843">
        <v>15.2</v>
      </c>
      <c r="DW120" s="843"/>
      <c r="DX120" s="843"/>
      <c r="DY120" s="843"/>
      <c r="DZ120" s="844"/>
    </row>
    <row r="121" spans="1:130" s="230" customFormat="1" ht="26.25" customHeight="1" x14ac:dyDescent="0.15">
      <c r="A121" s="820"/>
      <c r="B121" s="821"/>
      <c r="C121" s="863" t="s">
        <v>493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460</v>
      </c>
      <c r="AB121" s="780"/>
      <c r="AC121" s="780"/>
      <c r="AD121" s="780"/>
      <c r="AE121" s="781"/>
      <c r="AF121" s="782" t="s">
        <v>470</v>
      </c>
      <c r="AG121" s="780"/>
      <c r="AH121" s="780"/>
      <c r="AI121" s="780"/>
      <c r="AJ121" s="781"/>
      <c r="AK121" s="782" t="s">
        <v>460</v>
      </c>
      <c r="AL121" s="780"/>
      <c r="AM121" s="780"/>
      <c r="AN121" s="780"/>
      <c r="AO121" s="781"/>
      <c r="AP121" s="824" t="s">
        <v>460</v>
      </c>
      <c r="AQ121" s="825"/>
      <c r="AR121" s="825"/>
      <c r="AS121" s="825"/>
      <c r="AT121" s="826"/>
      <c r="AU121" s="883"/>
      <c r="AV121" s="884"/>
      <c r="AW121" s="884"/>
      <c r="AX121" s="884"/>
      <c r="AY121" s="885"/>
      <c r="AZ121" s="815" t="s">
        <v>494</v>
      </c>
      <c r="BA121" s="752"/>
      <c r="BB121" s="752"/>
      <c r="BC121" s="752"/>
      <c r="BD121" s="752"/>
      <c r="BE121" s="752"/>
      <c r="BF121" s="752"/>
      <c r="BG121" s="752"/>
      <c r="BH121" s="752"/>
      <c r="BI121" s="752"/>
      <c r="BJ121" s="752"/>
      <c r="BK121" s="752"/>
      <c r="BL121" s="752"/>
      <c r="BM121" s="752"/>
      <c r="BN121" s="752"/>
      <c r="BO121" s="752"/>
      <c r="BP121" s="753"/>
      <c r="BQ121" s="816">
        <v>49874</v>
      </c>
      <c r="BR121" s="817"/>
      <c r="BS121" s="817"/>
      <c r="BT121" s="817"/>
      <c r="BU121" s="817"/>
      <c r="BV121" s="817">
        <v>43414</v>
      </c>
      <c r="BW121" s="817"/>
      <c r="BX121" s="817"/>
      <c r="BY121" s="817"/>
      <c r="BZ121" s="817"/>
      <c r="CA121" s="817">
        <v>36914</v>
      </c>
      <c r="CB121" s="817"/>
      <c r="CC121" s="817"/>
      <c r="CD121" s="817"/>
      <c r="CE121" s="817"/>
      <c r="CF121" s="875">
        <v>1.6</v>
      </c>
      <c r="CG121" s="876"/>
      <c r="CH121" s="876"/>
      <c r="CI121" s="876"/>
      <c r="CJ121" s="876"/>
      <c r="CK121" s="869"/>
      <c r="CL121" s="855"/>
      <c r="CM121" s="855"/>
      <c r="CN121" s="855"/>
      <c r="CO121" s="856"/>
      <c r="CP121" s="835" t="s">
        <v>495</v>
      </c>
      <c r="CQ121" s="836"/>
      <c r="CR121" s="836"/>
      <c r="CS121" s="836"/>
      <c r="CT121" s="836"/>
      <c r="CU121" s="836"/>
      <c r="CV121" s="836"/>
      <c r="CW121" s="836"/>
      <c r="CX121" s="836"/>
      <c r="CY121" s="836"/>
      <c r="CZ121" s="836"/>
      <c r="DA121" s="836"/>
      <c r="DB121" s="836"/>
      <c r="DC121" s="836"/>
      <c r="DD121" s="836"/>
      <c r="DE121" s="836"/>
      <c r="DF121" s="837"/>
      <c r="DG121" s="816" t="s">
        <v>458</v>
      </c>
      <c r="DH121" s="817"/>
      <c r="DI121" s="817"/>
      <c r="DJ121" s="817"/>
      <c r="DK121" s="817"/>
      <c r="DL121" s="817">
        <v>338163</v>
      </c>
      <c r="DM121" s="817"/>
      <c r="DN121" s="817"/>
      <c r="DO121" s="817"/>
      <c r="DP121" s="817"/>
      <c r="DQ121" s="817">
        <v>307083</v>
      </c>
      <c r="DR121" s="817"/>
      <c r="DS121" s="817"/>
      <c r="DT121" s="817"/>
      <c r="DU121" s="817"/>
      <c r="DV121" s="794">
        <v>13.7</v>
      </c>
      <c r="DW121" s="794"/>
      <c r="DX121" s="794"/>
      <c r="DY121" s="794"/>
      <c r="DZ121" s="795"/>
    </row>
    <row r="122" spans="1:130" s="230" customFormat="1" ht="26.25" customHeight="1" x14ac:dyDescent="0.15">
      <c r="A122" s="820"/>
      <c r="B122" s="821"/>
      <c r="C122" s="815" t="s">
        <v>473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423</v>
      </c>
      <c r="AB122" s="780"/>
      <c r="AC122" s="780"/>
      <c r="AD122" s="780"/>
      <c r="AE122" s="781"/>
      <c r="AF122" s="782" t="s">
        <v>470</v>
      </c>
      <c r="AG122" s="780"/>
      <c r="AH122" s="780"/>
      <c r="AI122" s="780"/>
      <c r="AJ122" s="781"/>
      <c r="AK122" s="782" t="s">
        <v>458</v>
      </c>
      <c r="AL122" s="780"/>
      <c r="AM122" s="780"/>
      <c r="AN122" s="780"/>
      <c r="AO122" s="781"/>
      <c r="AP122" s="824" t="s">
        <v>423</v>
      </c>
      <c r="AQ122" s="825"/>
      <c r="AR122" s="825"/>
      <c r="AS122" s="825"/>
      <c r="AT122" s="826"/>
      <c r="AU122" s="883"/>
      <c r="AV122" s="884"/>
      <c r="AW122" s="884"/>
      <c r="AX122" s="884"/>
      <c r="AY122" s="885"/>
      <c r="AZ122" s="838" t="s">
        <v>496</v>
      </c>
      <c r="BA122" s="839"/>
      <c r="BB122" s="839"/>
      <c r="BC122" s="839"/>
      <c r="BD122" s="839"/>
      <c r="BE122" s="839"/>
      <c r="BF122" s="839"/>
      <c r="BG122" s="839"/>
      <c r="BH122" s="839"/>
      <c r="BI122" s="839"/>
      <c r="BJ122" s="839"/>
      <c r="BK122" s="839"/>
      <c r="BL122" s="839"/>
      <c r="BM122" s="839"/>
      <c r="BN122" s="839"/>
      <c r="BO122" s="839"/>
      <c r="BP122" s="840"/>
      <c r="BQ122" s="879">
        <v>3751293</v>
      </c>
      <c r="BR122" s="845"/>
      <c r="BS122" s="845"/>
      <c r="BT122" s="845"/>
      <c r="BU122" s="845"/>
      <c r="BV122" s="845">
        <v>3521631</v>
      </c>
      <c r="BW122" s="845"/>
      <c r="BX122" s="845"/>
      <c r="BY122" s="845"/>
      <c r="BZ122" s="845"/>
      <c r="CA122" s="845">
        <v>3284922</v>
      </c>
      <c r="CB122" s="845"/>
      <c r="CC122" s="845"/>
      <c r="CD122" s="845"/>
      <c r="CE122" s="845"/>
      <c r="CF122" s="846">
        <v>146.30000000000001</v>
      </c>
      <c r="CG122" s="847"/>
      <c r="CH122" s="847"/>
      <c r="CI122" s="847"/>
      <c r="CJ122" s="847"/>
      <c r="CK122" s="869"/>
      <c r="CL122" s="855"/>
      <c r="CM122" s="855"/>
      <c r="CN122" s="855"/>
      <c r="CO122" s="856"/>
      <c r="CP122" s="835" t="s">
        <v>497</v>
      </c>
      <c r="CQ122" s="836"/>
      <c r="CR122" s="836"/>
      <c r="CS122" s="836"/>
      <c r="CT122" s="836"/>
      <c r="CU122" s="836"/>
      <c r="CV122" s="836"/>
      <c r="CW122" s="836"/>
      <c r="CX122" s="836"/>
      <c r="CY122" s="836"/>
      <c r="CZ122" s="836"/>
      <c r="DA122" s="836"/>
      <c r="DB122" s="836"/>
      <c r="DC122" s="836"/>
      <c r="DD122" s="836"/>
      <c r="DE122" s="836"/>
      <c r="DF122" s="837"/>
      <c r="DG122" s="816" t="s">
        <v>460</v>
      </c>
      <c r="DH122" s="817"/>
      <c r="DI122" s="817"/>
      <c r="DJ122" s="817"/>
      <c r="DK122" s="817"/>
      <c r="DL122" s="817">
        <v>339782</v>
      </c>
      <c r="DM122" s="817"/>
      <c r="DN122" s="817"/>
      <c r="DO122" s="817"/>
      <c r="DP122" s="817"/>
      <c r="DQ122" s="817">
        <v>269328</v>
      </c>
      <c r="DR122" s="817"/>
      <c r="DS122" s="817"/>
      <c r="DT122" s="817"/>
      <c r="DU122" s="817"/>
      <c r="DV122" s="794">
        <v>12</v>
      </c>
      <c r="DW122" s="794"/>
      <c r="DX122" s="794"/>
      <c r="DY122" s="794"/>
      <c r="DZ122" s="795"/>
    </row>
    <row r="123" spans="1:130" s="230" customFormat="1" ht="26.25" customHeight="1" x14ac:dyDescent="0.15">
      <c r="A123" s="820"/>
      <c r="B123" s="821"/>
      <c r="C123" s="815" t="s">
        <v>480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458</v>
      </c>
      <c r="AG123" s="780"/>
      <c r="AH123" s="780"/>
      <c r="AI123" s="780"/>
      <c r="AJ123" s="781"/>
      <c r="AK123" s="782" t="s">
        <v>460</v>
      </c>
      <c r="AL123" s="780"/>
      <c r="AM123" s="780"/>
      <c r="AN123" s="780"/>
      <c r="AO123" s="781"/>
      <c r="AP123" s="824" t="s">
        <v>460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498</v>
      </c>
      <c r="BP123" s="878"/>
      <c r="BQ123" s="832">
        <v>5707992</v>
      </c>
      <c r="BR123" s="833"/>
      <c r="BS123" s="833"/>
      <c r="BT123" s="833"/>
      <c r="BU123" s="833"/>
      <c r="BV123" s="833">
        <v>5716883</v>
      </c>
      <c r="BW123" s="833"/>
      <c r="BX123" s="833"/>
      <c r="BY123" s="833"/>
      <c r="BZ123" s="833"/>
      <c r="CA123" s="833">
        <v>5593759</v>
      </c>
      <c r="CB123" s="833"/>
      <c r="CC123" s="833"/>
      <c r="CD123" s="833"/>
      <c r="CE123" s="833"/>
      <c r="CF123" s="748"/>
      <c r="CG123" s="749"/>
      <c r="CH123" s="749"/>
      <c r="CI123" s="749"/>
      <c r="CJ123" s="834"/>
      <c r="CK123" s="869"/>
      <c r="CL123" s="855"/>
      <c r="CM123" s="855"/>
      <c r="CN123" s="855"/>
      <c r="CO123" s="856"/>
      <c r="CP123" s="835" t="s">
        <v>499</v>
      </c>
      <c r="CQ123" s="836"/>
      <c r="CR123" s="836"/>
      <c r="CS123" s="836"/>
      <c r="CT123" s="836"/>
      <c r="CU123" s="836"/>
      <c r="CV123" s="836"/>
      <c r="CW123" s="836"/>
      <c r="CX123" s="836"/>
      <c r="CY123" s="836"/>
      <c r="CZ123" s="836"/>
      <c r="DA123" s="836"/>
      <c r="DB123" s="836"/>
      <c r="DC123" s="836"/>
      <c r="DD123" s="836"/>
      <c r="DE123" s="836"/>
      <c r="DF123" s="837"/>
      <c r="DG123" s="779" t="s">
        <v>466</v>
      </c>
      <c r="DH123" s="780"/>
      <c r="DI123" s="780"/>
      <c r="DJ123" s="780"/>
      <c r="DK123" s="781"/>
      <c r="DL123" s="782">
        <v>100823</v>
      </c>
      <c r="DM123" s="780"/>
      <c r="DN123" s="780"/>
      <c r="DO123" s="780"/>
      <c r="DP123" s="781"/>
      <c r="DQ123" s="782">
        <v>135274</v>
      </c>
      <c r="DR123" s="780"/>
      <c r="DS123" s="780"/>
      <c r="DT123" s="780"/>
      <c r="DU123" s="781"/>
      <c r="DV123" s="824">
        <v>6</v>
      </c>
      <c r="DW123" s="825"/>
      <c r="DX123" s="825"/>
      <c r="DY123" s="825"/>
      <c r="DZ123" s="826"/>
    </row>
    <row r="124" spans="1:130" s="230" customFormat="1" ht="26.25" customHeight="1" thickBot="1" x14ac:dyDescent="0.2">
      <c r="A124" s="820"/>
      <c r="B124" s="821"/>
      <c r="C124" s="815" t="s">
        <v>483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460</v>
      </c>
      <c r="AG124" s="780"/>
      <c r="AH124" s="780"/>
      <c r="AI124" s="780"/>
      <c r="AJ124" s="781"/>
      <c r="AK124" s="782" t="s">
        <v>466</v>
      </c>
      <c r="AL124" s="780"/>
      <c r="AM124" s="780"/>
      <c r="AN124" s="780"/>
      <c r="AO124" s="781"/>
      <c r="AP124" s="824" t="s">
        <v>466</v>
      </c>
      <c r="AQ124" s="825"/>
      <c r="AR124" s="825"/>
      <c r="AS124" s="825"/>
      <c r="AT124" s="826"/>
      <c r="AU124" s="827" t="s">
        <v>500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26.6</v>
      </c>
      <c r="BR124" s="831"/>
      <c r="BS124" s="831"/>
      <c r="BT124" s="831"/>
      <c r="BU124" s="831"/>
      <c r="BV124" s="831">
        <v>17.7</v>
      </c>
      <c r="BW124" s="831"/>
      <c r="BX124" s="831"/>
      <c r="BY124" s="831"/>
      <c r="BZ124" s="831"/>
      <c r="CA124" s="831">
        <v>9.6</v>
      </c>
      <c r="CB124" s="831"/>
      <c r="CC124" s="831"/>
      <c r="CD124" s="831"/>
      <c r="CE124" s="831"/>
      <c r="CF124" s="726"/>
      <c r="CG124" s="727"/>
      <c r="CH124" s="727"/>
      <c r="CI124" s="727"/>
      <c r="CJ124" s="862"/>
      <c r="CK124" s="870"/>
      <c r="CL124" s="870"/>
      <c r="CM124" s="870"/>
      <c r="CN124" s="870"/>
      <c r="CO124" s="871"/>
      <c r="CP124" s="835" t="s">
        <v>501</v>
      </c>
      <c r="CQ124" s="836"/>
      <c r="CR124" s="836"/>
      <c r="CS124" s="836"/>
      <c r="CT124" s="836"/>
      <c r="CU124" s="836"/>
      <c r="CV124" s="836"/>
      <c r="CW124" s="836"/>
      <c r="CX124" s="836"/>
      <c r="CY124" s="836"/>
      <c r="CZ124" s="836"/>
      <c r="DA124" s="836"/>
      <c r="DB124" s="836"/>
      <c r="DC124" s="836"/>
      <c r="DD124" s="836"/>
      <c r="DE124" s="836"/>
      <c r="DF124" s="837"/>
      <c r="DG124" s="763">
        <v>1381647</v>
      </c>
      <c r="DH124" s="764"/>
      <c r="DI124" s="764"/>
      <c r="DJ124" s="764"/>
      <c r="DK124" s="765"/>
      <c r="DL124" s="766" t="s">
        <v>452</v>
      </c>
      <c r="DM124" s="764"/>
      <c r="DN124" s="764"/>
      <c r="DO124" s="764"/>
      <c r="DP124" s="765"/>
      <c r="DQ124" s="766" t="s">
        <v>452</v>
      </c>
      <c r="DR124" s="764"/>
      <c r="DS124" s="764"/>
      <c r="DT124" s="764"/>
      <c r="DU124" s="765"/>
      <c r="DV124" s="848" t="s">
        <v>452</v>
      </c>
      <c r="DW124" s="849"/>
      <c r="DX124" s="849"/>
      <c r="DY124" s="849"/>
      <c r="DZ124" s="850"/>
    </row>
    <row r="125" spans="1:130" s="230" customFormat="1" ht="26.25" customHeight="1" x14ac:dyDescent="0.15">
      <c r="A125" s="820"/>
      <c r="B125" s="821"/>
      <c r="C125" s="815"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452</v>
      </c>
      <c r="AB125" s="780"/>
      <c r="AC125" s="780"/>
      <c r="AD125" s="780"/>
      <c r="AE125" s="781"/>
      <c r="AF125" s="782" t="s">
        <v>466</v>
      </c>
      <c r="AG125" s="780"/>
      <c r="AH125" s="780"/>
      <c r="AI125" s="780"/>
      <c r="AJ125" s="781"/>
      <c r="AK125" s="782" t="s">
        <v>452</v>
      </c>
      <c r="AL125" s="780"/>
      <c r="AM125" s="780"/>
      <c r="AN125" s="780"/>
      <c r="AO125" s="781"/>
      <c r="AP125" s="824" t="s">
        <v>452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502</v>
      </c>
      <c r="CL125" s="852"/>
      <c r="CM125" s="852"/>
      <c r="CN125" s="852"/>
      <c r="CO125" s="853"/>
      <c r="CP125" s="860" t="s">
        <v>503</v>
      </c>
      <c r="CQ125" s="808"/>
      <c r="CR125" s="808"/>
      <c r="CS125" s="808"/>
      <c r="CT125" s="808"/>
      <c r="CU125" s="808"/>
      <c r="CV125" s="808"/>
      <c r="CW125" s="808"/>
      <c r="CX125" s="808"/>
      <c r="CY125" s="808"/>
      <c r="CZ125" s="808"/>
      <c r="DA125" s="808"/>
      <c r="DB125" s="808"/>
      <c r="DC125" s="808"/>
      <c r="DD125" s="808"/>
      <c r="DE125" s="808"/>
      <c r="DF125" s="809"/>
      <c r="DG125" s="861" t="s">
        <v>452</v>
      </c>
      <c r="DH125" s="842"/>
      <c r="DI125" s="842"/>
      <c r="DJ125" s="842"/>
      <c r="DK125" s="842"/>
      <c r="DL125" s="842" t="s">
        <v>466</v>
      </c>
      <c r="DM125" s="842"/>
      <c r="DN125" s="842"/>
      <c r="DO125" s="842"/>
      <c r="DP125" s="842"/>
      <c r="DQ125" s="842" t="s">
        <v>452</v>
      </c>
      <c r="DR125" s="842"/>
      <c r="DS125" s="842"/>
      <c r="DT125" s="842"/>
      <c r="DU125" s="842"/>
      <c r="DV125" s="843" t="s">
        <v>452</v>
      </c>
      <c r="DW125" s="843"/>
      <c r="DX125" s="843"/>
      <c r="DY125" s="843"/>
      <c r="DZ125" s="844"/>
    </row>
    <row r="126" spans="1:130" s="230" customFormat="1" ht="26.25" customHeight="1" thickBot="1" x14ac:dyDescent="0.2">
      <c r="A126" s="820"/>
      <c r="B126" s="821"/>
      <c r="C126" s="815"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452</v>
      </c>
      <c r="AB126" s="780"/>
      <c r="AC126" s="780"/>
      <c r="AD126" s="780"/>
      <c r="AE126" s="781"/>
      <c r="AF126" s="782" t="s">
        <v>466</v>
      </c>
      <c r="AG126" s="780"/>
      <c r="AH126" s="780"/>
      <c r="AI126" s="780"/>
      <c r="AJ126" s="781"/>
      <c r="AK126" s="782" t="s">
        <v>452</v>
      </c>
      <c r="AL126" s="780"/>
      <c r="AM126" s="780"/>
      <c r="AN126" s="780"/>
      <c r="AO126" s="781"/>
      <c r="AP126" s="824" t="s">
        <v>452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504</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452</v>
      </c>
      <c r="DM126" s="817"/>
      <c r="DN126" s="817"/>
      <c r="DO126" s="817"/>
      <c r="DP126" s="817"/>
      <c r="DQ126" s="817" t="s">
        <v>452</v>
      </c>
      <c r="DR126" s="817"/>
      <c r="DS126" s="817"/>
      <c r="DT126" s="817"/>
      <c r="DU126" s="817"/>
      <c r="DV126" s="794" t="s">
        <v>452</v>
      </c>
      <c r="DW126" s="794"/>
      <c r="DX126" s="794"/>
      <c r="DY126" s="794"/>
      <c r="DZ126" s="795"/>
    </row>
    <row r="127" spans="1:130" s="230" customFormat="1" ht="26.25" customHeight="1" x14ac:dyDescent="0.15">
      <c r="A127" s="822"/>
      <c r="B127" s="823"/>
      <c r="C127" s="838" t="s">
        <v>505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466</v>
      </c>
      <c r="AB127" s="780"/>
      <c r="AC127" s="780"/>
      <c r="AD127" s="780"/>
      <c r="AE127" s="781"/>
      <c r="AF127" s="782" t="s">
        <v>452</v>
      </c>
      <c r="AG127" s="780"/>
      <c r="AH127" s="780"/>
      <c r="AI127" s="780"/>
      <c r="AJ127" s="781"/>
      <c r="AK127" s="782" t="s">
        <v>452</v>
      </c>
      <c r="AL127" s="780"/>
      <c r="AM127" s="780"/>
      <c r="AN127" s="780"/>
      <c r="AO127" s="781"/>
      <c r="AP127" s="824" t="s">
        <v>452</v>
      </c>
      <c r="AQ127" s="825"/>
      <c r="AR127" s="825"/>
      <c r="AS127" s="825"/>
      <c r="AT127" s="826"/>
      <c r="AU127" s="232"/>
      <c r="AV127" s="232"/>
      <c r="AW127" s="232"/>
      <c r="AX127" s="841" t="s">
        <v>506</v>
      </c>
      <c r="AY127" s="812"/>
      <c r="AZ127" s="812"/>
      <c r="BA127" s="812"/>
      <c r="BB127" s="812"/>
      <c r="BC127" s="812"/>
      <c r="BD127" s="812"/>
      <c r="BE127" s="813"/>
      <c r="BF127" s="811" t="s">
        <v>507</v>
      </c>
      <c r="BG127" s="812"/>
      <c r="BH127" s="812"/>
      <c r="BI127" s="812"/>
      <c r="BJ127" s="812"/>
      <c r="BK127" s="812"/>
      <c r="BL127" s="813"/>
      <c r="BM127" s="811" t="s">
        <v>508</v>
      </c>
      <c r="BN127" s="812"/>
      <c r="BO127" s="812"/>
      <c r="BP127" s="812"/>
      <c r="BQ127" s="812"/>
      <c r="BR127" s="812"/>
      <c r="BS127" s="813"/>
      <c r="BT127" s="811" t="s">
        <v>509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510</v>
      </c>
      <c r="CQ127" s="752"/>
      <c r="CR127" s="752"/>
      <c r="CS127" s="752"/>
      <c r="CT127" s="752"/>
      <c r="CU127" s="752"/>
      <c r="CV127" s="752"/>
      <c r="CW127" s="752"/>
      <c r="CX127" s="752"/>
      <c r="CY127" s="752"/>
      <c r="CZ127" s="752"/>
      <c r="DA127" s="752"/>
      <c r="DB127" s="752"/>
      <c r="DC127" s="752"/>
      <c r="DD127" s="752"/>
      <c r="DE127" s="752"/>
      <c r="DF127" s="753"/>
      <c r="DG127" s="816" t="s">
        <v>466</v>
      </c>
      <c r="DH127" s="817"/>
      <c r="DI127" s="817"/>
      <c r="DJ127" s="817"/>
      <c r="DK127" s="817"/>
      <c r="DL127" s="817" t="s">
        <v>466</v>
      </c>
      <c r="DM127" s="817"/>
      <c r="DN127" s="817"/>
      <c r="DO127" s="817"/>
      <c r="DP127" s="817"/>
      <c r="DQ127" s="817" t="s">
        <v>452</v>
      </c>
      <c r="DR127" s="817"/>
      <c r="DS127" s="817"/>
      <c r="DT127" s="817"/>
      <c r="DU127" s="817"/>
      <c r="DV127" s="794" t="s">
        <v>466</v>
      </c>
      <c r="DW127" s="794"/>
      <c r="DX127" s="794"/>
      <c r="DY127" s="794"/>
      <c r="DZ127" s="795"/>
    </row>
    <row r="128" spans="1:130" s="230" customFormat="1" ht="26.25" customHeight="1" thickBot="1" x14ac:dyDescent="0.2">
      <c r="A128" s="796" t="s">
        <v>511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512</v>
      </c>
      <c r="X128" s="798"/>
      <c r="Y128" s="798"/>
      <c r="Z128" s="799"/>
      <c r="AA128" s="800">
        <v>6810</v>
      </c>
      <c r="AB128" s="801"/>
      <c r="AC128" s="801"/>
      <c r="AD128" s="801"/>
      <c r="AE128" s="802"/>
      <c r="AF128" s="803">
        <v>6810</v>
      </c>
      <c r="AG128" s="801"/>
      <c r="AH128" s="801"/>
      <c r="AI128" s="801"/>
      <c r="AJ128" s="802"/>
      <c r="AK128" s="803">
        <v>6809</v>
      </c>
      <c r="AL128" s="801"/>
      <c r="AM128" s="801"/>
      <c r="AN128" s="801"/>
      <c r="AO128" s="802"/>
      <c r="AP128" s="804"/>
      <c r="AQ128" s="805"/>
      <c r="AR128" s="805"/>
      <c r="AS128" s="805"/>
      <c r="AT128" s="806"/>
      <c r="AU128" s="232"/>
      <c r="AV128" s="232"/>
      <c r="AW128" s="232"/>
      <c r="AX128" s="807" t="s">
        <v>513</v>
      </c>
      <c r="AY128" s="808"/>
      <c r="AZ128" s="808"/>
      <c r="BA128" s="808"/>
      <c r="BB128" s="808"/>
      <c r="BC128" s="808"/>
      <c r="BD128" s="808"/>
      <c r="BE128" s="809"/>
      <c r="BF128" s="786" t="s">
        <v>514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515</v>
      </c>
      <c r="CQ128" s="730"/>
      <c r="CR128" s="730"/>
      <c r="CS128" s="730"/>
      <c r="CT128" s="730"/>
      <c r="CU128" s="730"/>
      <c r="CV128" s="730"/>
      <c r="CW128" s="730"/>
      <c r="CX128" s="730"/>
      <c r="CY128" s="730"/>
      <c r="CZ128" s="730"/>
      <c r="DA128" s="730"/>
      <c r="DB128" s="730"/>
      <c r="DC128" s="730"/>
      <c r="DD128" s="730"/>
      <c r="DE128" s="730"/>
      <c r="DF128" s="731"/>
      <c r="DG128" s="790" t="s">
        <v>516</v>
      </c>
      <c r="DH128" s="791"/>
      <c r="DI128" s="791"/>
      <c r="DJ128" s="791"/>
      <c r="DK128" s="791"/>
      <c r="DL128" s="791" t="s">
        <v>517</v>
      </c>
      <c r="DM128" s="791"/>
      <c r="DN128" s="791"/>
      <c r="DO128" s="791"/>
      <c r="DP128" s="791"/>
      <c r="DQ128" s="791" t="s">
        <v>516</v>
      </c>
      <c r="DR128" s="791"/>
      <c r="DS128" s="791"/>
      <c r="DT128" s="791"/>
      <c r="DU128" s="791"/>
      <c r="DV128" s="792" t="s">
        <v>518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519</v>
      </c>
      <c r="X129" s="777"/>
      <c r="Y129" s="777"/>
      <c r="Z129" s="778"/>
      <c r="AA129" s="779">
        <v>2497860</v>
      </c>
      <c r="AB129" s="780"/>
      <c r="AC129" s="780"/>
      <c r="AD129" s="780"/>
      <c r="AE129" s="781"/>
      <c r="AF129" s="782">
        <v>2732836</v>
      </c>
      <c r="AG129" s="780"/>
      <c r="AH129" s="780"/>
      <c r="AI129" s="780"/>
      <c r="AJ129" s="781"/>
      <c r="AK129" s="782">
        <v>2655336</v>
      </c>
      <c r="AL129" s="780"/>
      <c r="AM129" s="780"/>
      <c r="AN129" s="780"/>
      <c r="AO129" s="781"/>
      <c r="AP129" s="783"/>
      <c r="AQ129" s="784"/>
      <c r="AR129" s="784"/>
      <c r="AS129" s="784"/>
      <c r="AT129" s="785"/>
      <c r="AU129" s="233"/>
      <c r="AV129" s="233"/>
      <c r="AW129" s="233"/>
      <c r="AX129" s="751" t="s">
        <v>520</v>
      </c>
      <c r="AY129" s="752"/>
      <c r="AZ129" s="752"/>
      <c r="BA129" s="752"/>
      <c r="BB129" s="752"/>
      <c r="BC129" s="752"/>
      <c r="BD129" s="752"/>
      <c r="BE129" s="753"/>
      <c r="BF129" s="770" t="s">
        <v>517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521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522</v>
      </c>
      <c r="X130" s="777"/>
      <c r="Y130" s="777"/>
      <c r="Z130" s="778"/>
      <c r="AA130" s="779">
        <v>403971</v>
      </c>
      <c r="AB130" s="780"/>
      <c r="AC130" s="780"/>
      <c r="AD130" s="780"/>
      <c r="AE130" s="781"/>
      <c r="AF130" s="782">
        <v>411826</v>
      </c>
      <c r="AG130" s="780"/>
      <c r="AH130" s="780"/>
      <c r="AI130" s="780"/>
      <c r="AJ130" s="781"/>
      <c r="AK130" s="782">
        <v>410686</v>
      </c>
      <c r="AL130" s="780"/>
      <c r="AM130" s="780"/>
      <c r="AN130" s="780"/>
      <c r="AO130" s="781"/>
      <c r="AP130" s="783"/>
      <c r="AQ130" s="784"/>
      <c r="AR130" s="784"/>
      <c r="AS130" s="784"/>
      <c r="AT130" s="785"/>
      <c r="AU130" s="233"/>
      <c r="AV130" s="233"/>
      <c r="AW130" s="233"/>
      <c r="AX130" s="751" t="s">
        <v>523</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524</v>
      </c>
      <c r="X131" s="761"/>
      <c r="Y131" s="761"/>
      <c r="Z131" s="762"/>
      <c r="AA131" s="763">
        <v>2093889</v>
      </c>
      <c r="AB131" s="764"/>
      <c r="AC131" s="764"/>
      <c r="AD131" s="764"/>
      <c r="AE131" s="765"/>
      <c r="AF131" s="766">
        <v>2321010</v>
      </c>
      <c r="AG131" s="764"/>
      <c r="AH131" s="764"/>
      <c r="AI131" s="764"/>
      <c r="AJ131" s="765"/>
      <c r="AK131" s="766">
        <v>2244650</v>
      </c>
      <c r="AL131" s="764"/>
      <c r="AM131" s="764"/>
      <c r="AN131" s="764"/>
      <c r="AO131" s="765"/>
      <c r="AP131" s="767"/>
      <c r="AQ131" s="768"/>
      <c r="AR131" s="768"/>
      <c r="AS131" s="768"/>
      <c r="AT131" s="769"/>
      <c r="AU131" s="233"/>
      <c r="AV131" s="233"/>
      <c r="AW131" s="233"/>
      <c r="AX131" s="729" t="s">
        <v>525</v>
      </c>
      <c r="AY131" s="730"/>
      <c r="AZ131" s="730"/>
      <c r="BA131" s="730"/>
      <c r="BB131" s="730"/>
      <c r="BC131" s="730"/>
      <c r="BD131" s="730"/>
      <c r="BE131" s="731"/>
      <c r="BF131" s="732">
        <v>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527</v>
      </c>
      <c r="W132" s="742"/>
      <c r="X132" s="742"/>
      <c r="Y132" s="742"/>
      <c r="Z132" s="743"/>
      <c r="AA132" s="744">
        <v>7.3863991840000001</v>
      </c>
      <c r="AB132" s="745"/>
      <c r="AC132" s="745"/>
      <c r="AD132" s="745"/>
      <c r="AE132" s="746"/>
      <c r="AF132" s="747">
        <v>7.5087138790000001</v>
      </c>
      <c r="AG132" s="745"/>
      <c r="AH132" s="745"/>
      <c r="AI132" s="745"/>
      <c r="AJ132" s="746"/>
      <c r="AK132" s="747">
        <v>8.0748000799999993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528</v>
      </c>
      <c r="W133" s="721"/>
      <c r="X133" s="721"/>
      <c r="Y133" s="721"/>
      <c r="Z133" s="722"/>
      <c r="AA133" s="723">
        <v>6.6</v>
      </c>
      <c r="AB133" s="724"/>
      <c r="AC133" s="724"/>
      <c r="AD133" s="724"/>
      <c r="AE133" s="725"/>
      <c r="AF133" s="723">
        <v>6.8</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p+TmkIB1QFGfWftRDSljFJ72MC1ttn0yJ6XL0c8KVWJhOK0CifJR4E6IFUPfftSJjRiGZLW+dQnN894epcdQg==" saltValue="jTWhV+dg04YJ55q6mPXG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R71" sqref="AR7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G7k8PEzGHWK7oZ6AK4ctiOEktLSIOvObPDfVNijRDVbQDRwusx3UnbAxg0SzKucuhFbooxVB9fB2/Ezesquow==" saltValue="mmBlq4MOGNMHBXPkrgw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election activeCell="BA89" sqref="BA8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OfPulMJZvKX+jdgl0RJlWzOL8g5GVMryOyqjVuyZ6U9vD+d8Yww4zyw565BX5wyjj00pwSlJty39fNw2GpSMA==" saltValue="VcNdMQY0iPGRvXsIIQ7k9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P59" sqref="AP59"/>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530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532</v>
      </c>
      <c r="AP7" s="272"/>
      <c r="AQ7" s="273" t="s">
        <v>533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534</v>
      </c>
      <c r="AQ8" s="279" t="s">
        <v>535</v>
      </c>
      <c r="AR8" s="280" t="s">
        <v>536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537</v>
      </c>
      <c r="AL9" s="1131"/>
      <c r="AM9" s="1131"/>
      <c r="AN9" s="1132"/>
      <c r="AO9" s="281">
        <v>791135</v>
      </c>
      <c r="AP9" s="281">
        <v>204111</v>
      </c>
      <c r="AQ9" s="282">
        <v>202156</v>
      </c>
      <c r="AR9" s="283">
        <v>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538</v>
      </c>
      <c r="AL10" s="1131"/>
      <c r="AM10" s="1131"/>
      <c r="AN10" s="1132"/>
      <c r="AO10" s="284">
        <v>143008</v>
      </c>
      <c r="AP10" s="284">
        <v>36896</v>
      </c>
      <c r="AQ10" s="285">
        <v>28749</v>
      </c>
      <c r="AR10" s="286">
        <v>28.3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539</v>
      </c>
      <c r="AL11" s="1131"/>
      <c r="AM11" s="1131"/>
      <c r="AN11" s="1132"/>
      <c r="AO11" s="284">
        <v>28868</v>
      </c>
      <c r="AP11" s="284">
        <v>7448</v>
      </c>
      <c r="AQ11" s="285">
        <v>267</v>
      </c>
      <c r="AR11" s="286">
        <v>2689.5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540</v>
      </c>
      <c r="AL12" s="1131"/>
      <c r="AM12" s="1131"/>
      <c r="AN12" s="1132"/>
      <c r="AO12" s="284" t="s">
        <v>541</v>
      </c>
      <c r="AP12" s="284" t="s">
        <v>541</v>
      </c>
      <c r="AQ12" s="285" t="s">
        <v>541</v>
      </c>
      <c r="AR12" s="286" t="s">
        <v>541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542</v>
      </c>
      <c r="AL13" s="1131"/>
      <c r="AM13" s="1131"/>
      <c r="AN13" s="1132"/>
      <c r="AO13" s="284">
        <v>17907</v>
      </c>
      <c r="AP13" s="284">
        <v>4620</v>
      </c>
      <c r="AQ13" s="285">
        <v>7660</v>
      </c>
      <c r="AR13" s="286">
        <v>-39.700000000000003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543</v>
      </c>
      <c r="AL14" s="1131"/>
      <c r="AM14" s="1131"/>
      <c r="AN14" s="1132"/>
      <c r="AO14" s="284">
        <v>10902</v>
      </c>
      <c r="AP14" s="284">
        <v>2813</v>
      </c>
      <c r="AQ14" s="285">
        <v>3562</v>
      </c>
      <c r="AR14" s="286">
        <v>-21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544</v>
      </c>
      <c r="AL15" s="1134"/>
      <c r="AM15" s="1134"/>
      <c r="AN15" s="1135"/>
      <c r="AO15" s="284">
        <v>-55489</v>
      </c>
      <c r="AP15" s="284">
        <v>-14316</v>
      </c>
      <c r="AQ15" s="285">
        <v>-14691</v>
      </c>
      <c r="AR15" s="286">
        <v>-2.6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936331</v>
      </c>
      <c r="AP16" s="284">
        <v>241571</v>
      </c>
      <c r="AQ16" s="285">
        <v>227703</v>
      </c>
      <c r="AR16" s="286">
        <v>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546</v>
      </c>
      <c r="AP20" s="293" t="s">
        <v>547</v>
      </c>
      <c r="AQ20" s="294" t="s">
        <v>548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549</v>
      </c>
      <c r="AL21" s="1137"/>
      <c r="AM21" s="1137"/>
      <c r="AN21" s="1138"/>
      <c r="AO21" s="297">
        <v>21.41</v>
      </c>
      <c r="AP21" s="298">
        <v>19.649999999999999</v>
      </c>
      <c r="AQ21" s="299">
        <v>1.76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550</v>
      </c>
      <c r="AL22" s="1137"/>
      <c r="AM22" s="1137"/>
      <c r="AN22" s="1138"/>
      <c r="AO22" s="302">
        <v>95.8</v>
      </c>
      <c r="AP22" s="303">
        <v>95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551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552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532</v>
      </c>
      <c r="AP30" s="272"/>
      <c r="AQ30" s="273" t="s">
        <v>533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534</v>
      </c>
      <c r="AQ31" s="279" t="s">
        <v>535</v>
      </c>
      <c r="AR31" s="280" t="s">
        <v>536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554</v>
      </c>
      <c r="AL32" s="1121"/>
      <c r="AM32" s="1121"/>
      <c r="AN32" s="1122"/>
      <c r="AO32" s="312">
        <v>453878</v>
      </c>
      <c r="AP32" s="312">
        <v>117100</v>
      </c>
      <c r="AQ32" s="313">
        <v>121678</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555</v>
      </c>
      <c r="AL33" s="1121"/>
      <c r="AM33" s="1121"/>
      <c r="AN33" s="1122"/>
      <c r="AO33" s="312" t="s">
        <v>541</v>
      </c>
      <c r="AP33" s="312" t="s">
        <v>541</v>
      </c>
      <c r="AQ33" s="313" t="s">
        <v>541</v>
      </c>
      <c r="AR33" s="314" t="s">
        <v>541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556</v>
      </c>
      <c r="AL34" s="1121"/>
      <c r="AM34" s="1121"/>
      <c r="AN34" s="1122"/>
      <c r="AO34" s="312" t="s">
        <v>541</v>
      </c>
      <c r="AP34" s="312" t="s">
        <v>541</v>
      </c>
      <c r="AQ34" s="313" t="s">
        <v>541</v>
      </c>
      <c r="AR34" s="314" t="s">
        <v>541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557</v>
      </c>
      <c r="AL35" s="1121"/>
      <c r="AM35" s="1121"/>
      <c r="AN35" s="1122"/>
      <c r="AO35" s="312">
        <v>130991</v>
      </c>
      <c r="AP35" s="312">
        <v>33795</v>
      </c>
      <c r="AQ35" s="313">
        <v>32449</v>
      </c>
      <c r="AR35" s="314">
        <v>4.0999999999999996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558</v>
      </c>
      <c r="AL36" s="1121"/>
      <c r="AM36" s="1121"/>
      <c r="AN36" s="1122"/>
      <c r="AO36" s="312">
        <v>13877</v>
      </c>
      <c r="AP36" s="312">
        <v>3580</v>
      </c>
      <c r="AQ36" s="313">
        <v>2852</v>
      </c>
      <c r="AR36" s="314">
        <v>25.5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559</v>
      </c>
      <c r="AL37" s="1121"/>
      <c r="AM37" s="1121"/>
      <c r="AN37" s="1122"/>
      <c r="AO37" s="312" t="s">
        <v>541</v>
      </c>
      <c r="AP37" s="312" t="s">
        <v>541</v>
      </c>
      <c r="AQ37" s="313">
        <v>591</v>
      </c>
      <c r="AR37" s="314" t="s">
        <v>541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560</v>
      </c>
      <c r="AL38" s="1124"/>
      <c r="AM38" s="1124"/>
      <c r="AN38" s="1125"/>
      <c r="AO38" s="315" t="s">
        <v>541</v>
      </c>
      <c r="AP38" s="315" t="s">
        <v>541</v>
      </c>
      <c r="AQ38" s="316">
        <v>14</v>
      </c>
      <c r="AR38" s="304" t="s">
        <v>541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561</v>
      </c>
      <c r="AL39" s="1124"/>
      <c r="AM39" s="1124"/>
      <c r="AN39" s="1125"/>
      <c r="AO39" s="312">
        <v>-6809</v>
      </c>
      <c r="AP39" s="312">
        <v>-1757</v>
      </c>
      <c r="AQ39" s="313">
        <v>-2546</v>
      </c>
      <c r="AR39" s="314">
        <v>-31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562</v>
      </c>
      <c r="AL40" s="1121"/>
      <c r="AM40" s="1121"/>
      <c r="AN40" s="1122"/>
      <c r="AO40" s="312">
        <v>-410686</v>
      </c>
      <c r="AP40" s="312">
        <v>-105956</v>
      </c>
      <c r="AQ40" s="313">
        <v>-115284</v>
      </c>
      <c r="AR40" s="314">
        <v>-8.1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181251</v>
      </c>
      <c r="AP41" s="312">
        <v>46762</v>
      </c>
      <c r="AQ41" s="313">
        <v>39754</v>
      </c>
      <c r="AR41" s="314">
        <v>17.600000000000001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532</v>
      </c>
      <c r="AN49" s="1115" t="s">
        <v>566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567</v>
      </c>
      <c r="AO50" s="329" t="s">
        <v>568</v>
      </c>
      <c r="AP50" s="330" t="s">
        <v>569</v>
      </c>
      <c r="AQ50" s="331" t="s">
        <v>570</v>
      </c>
      <c r="AR50" s="332" t="s">
        <v>571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572</v>
      </c>
      <c r="AL51" s="325"/>
      <c r="AM51" s="333">
        <v>693579</v>
      </c>
      <c r="AN51" s="334">
        <v>167612</v>
      </c>
      <c r="AO51" s="335">
        <v>4</v>
      </c>
      <c r="AP51" s="336">
        <v>228215</v>
      </c>
      <c r="AQ51" s="337">
        <v>-14.8</v>
      </c>
      <c r="AR51" s="338">
        <v>18.8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573</v>
      </c>
      <c r="AM52" s="341">
        <v>494616</v>
      </c>
      <c r="AN52" s="342">
        <v>119530</v>
      </c>
      <c r="AO52" s="343">
        <v>29.4</v>
      </c>
      <c r="AP52" s="344">
        <v>117571</v>
      </c>
      <c r="AQ52" s="345">
        <v>10.5</v>
      </c>
      <c r="AR52" s="346">
        <v>18.899999999999999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574</v>
      </c>
      <c r="AL53" s="325"/>
      <c r="AM53" s="333">
        <v>854436</v>
      </c>
      <c r="AN53" s="334">
        <v>208806</v>
      </c>
      <c r="AO53" s="335">
        <v>24.6</v>
      </c>
      <c r="AP53" s="336">
        <v>264232</v>
      </c>
      <c r="AQ53" s="337">
        <v>15.8</v>
      </c>
      <c r="AR53" s="338">
        <v>8.8000000000000007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573</v>
      </c>
      <c r="AM54" s="341">
        <v>373116</v>
      </c>
      <c r="AN54" s="342">
        <v>91182</v>
      </c>
      <c r="AO54" s="343">
        <v>-23.7</v>
      </c>
      <c r="AP54" s="344">
        <v>133959</v>
      </c>
      <c r="AQ54" s="345">
        <v>13.9</v>
      </c>
      <c r="AR54" s="346">
        <v>-37.6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575</v>
      </c>
      <c r="AL55" s="325"/>
      <c r="AM55" s="333">
        <v>629051</v>
      </c>
      <c r="AN55" s="334">
        <v>156753</v>
      </c>
      <c r="AO55" s="335">
        <v>-24.9</v>
      </c>
      <c r="AP55" s="336">
        <v>263613</v>
      </c>
      <c r="AQ55" s="337">
        <v>-0.2</v>
      </c>
      <c r="AR55" s="338">
        <v>-24.7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573</v>
      </c>
      <c r="AM56" s="341">
        <v>291018</v>
      </c>
      <c r="AN56" s="342">
        <v>72519</v>
      </c>
      <c r="AO56" s="343">
        <v>-20.5</v>
      </c>
      <c r="AP56" s="344">
        <v>128823</v>
      </c>
      <c r="AQ56" s="345">
        <v>-3.8</v>
      </c>
      <c r="AR56" s="346">
        <v>-16.7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576</v>
      </c>
      <c r="AL57" s="325"/>
      <c r="AM57" s="333">
        <v>708931</v>
      </c>
      <c r="AN57" s="334">
        <v>178572</v>
      </c>
      <c r="AO57" s="335">
        <v>13.9</v>
      </c>
      <c r="AP57" s="336">
        <v>330026</v>
      </c>
      <c r="AQ57" s="337">
        <v>25.2</v>
      </c>
      <c r="AR57" s="338">
        <v>-11.3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573</v>
      </c>
      <c r="AM58" s="341">
        <v>209528</v>
      </c>
      <c r="AN58" s="342">
        <v>52778</v>
      </c>
      <c r="AO58" s="343">
        <v>-27.2</v>
      </c>
      <c r="AP58" s="344">
        <v>141075</v>
      </c>
      <c r="AQ58" s="345">
        <v>9.5</v>
      </c>
      <c r="AR58" s="346">
        <v>-36.700000000000003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577</v>
      </c>
      <c r="AL59" s="325"/>
      <c r="AM59" s="333">
        <v>558097</v>
      </c>
      <c r="AN59" s="334">
        <v>143988</v>
      </c>
      <c r="AO59" s="335">
        <v>-19.399999999999999</v>
      </c>
      <c r="AP59" s="336">
        <v>278179</v>
      </c>
      <c r="AQ59" s="337">
        <v>-15.7</v>
      </c>
      <c r="AR59" s="338">
        <v>-3.7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573</v>
      </c>
      <c r="AM60" s="341">
        <v>276495</v>
      </c>
      <c r="AN60" s="342">
        <v>71335</v>
      </c>
      <c r="AO60" s="343">
        <v>35.200000000000003</v>
      </c>
      <c r="AP60" s="344">
        <v>122182</v>
      </c>
      <c r="AQ60" s="345">
        <v>-13.4</v>
      </c>
      <c r="AR60" s="346">
        <v>48.6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578</v>
      </c>
      <c r="AL61" s="347"/>
      <c r="AM61" s="348">
        <v>688819</v>
      </c>
      <c r="AN61" s="349">
        <v>171146</v>
      </c>
      <c r="AO61" s="350">
        <v>-0.4</v>
      </c>
      <c r="AP61" s="351">
        <v>272853</v>
      </c>
      <c r="AQ61" s="352">
        <v>2.1</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573</v>
      </c>
      <c r="AM62" s="341">
        <v>328955</v>
      </c>
      <c r="AN62" s="342">
        <v>81469</v>
      </c>
      <c r="AO62" s="343">
        <v>-1.4</v>
      </c>
      <c r="AP62" s="344">
        <v>128722</v>
      </c>
      <c r="AQ62" s="345">
        <v>3.3</v>
      </c>
      <c r="AR62" s="346">
        <v>-4.7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Hhh/kcrA0Ip3AxuFZWbJpvJXQOqGRsAh4mncH/xQi55fs8u50wg2kcn7mu9FWMlVpoD+6fDXaoyJhyuGHugbA==" saltValue="pS2xCB5B9EzrApdQ+i7J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J62" sqref="BJ6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580</v>
      </c>
    </row>
    <row r="121" spans="125:125" ht="13.5" hidden="1" customHeight="1" x14ac:dyDescent="0.15">
      <c r="DU121" s="259"/>
    </row>
  </sheetData>
  <sheetProtection algorithmName="SHA-512" hashValue="MJM6J5DbiEXulSepyLg61rOjp/IbziLUV/58sSiKS9MILaxFLHfXFwrZXq06i88S3A9u7N7MBPJYcesucSNigQ==" saltValue="AnQJbUnvO3aF0cn5CnA4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2" zoomScale="70" zoomScaleNormal="70" zoomScaleSheetLayoutView="55" workbookViewId="0">
      <selection activeCell="CN76" sqref="CN7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581</v>
      </c>
    </row>
  </sheetData>
  <sheetProtection algorithmName="SHA-512" hashValue="gQh9WNPhVSulb9xZCd7DmPOMROU5b2+4V6M6he+QiBkcxp5XfFdPgDqwNxaFFTE8SVSPy0tS5EZGKTqnsgTIIA==" saltValue="6O8kw/wjuoDVUXOJ+V5a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139" t="s">
        <v>3</v>
      </c>
      <c r="D47" s="1139"/>
      <c r="E47" s="1140"/>
      <c r="F47" s="11">
        <v>32.08</v>
      </c>
      <c r="G47" s="12">
        <v>34.200000000000003</v>
      </c>
      <c r="H47" s="12">
        <v>32.5</v>
      </c>
      <c r="I47" s="12">
        <v>32.270000000000003</v>
      </c>
      <c r="J47" s="13">
        <v>36.15</v>
      </c>
    </row>
    <row r="48" spans="2:10" ht="57.75" customHeight="1" x14ac:dyDescent="0.15">
      <c r="B48" s="14"/>
      <c r="C48" s="1141" t="s">
        <v>4</v>
      </c>
      <c r="D48" s="1141"/>
      <c r="E48" s="1142"/>
      <c r="F48" s="15">
        <v>4.1500000000000004</v>
      </c>
      <c r="G48" s="16">
        <v>3.23</v>
      </c>
      <c r="H48" s="16">
        <v>5.15</v>
      </c>
      <c r="I48" s="16">
        <v>5.66</v>
      </c>
      <c r="J48" s="17">
        <v>5.08</v>
      </c>
    </row>
    <row r="49" spans="2:10" ht="57.75" customHeight="1" thickBot="1" x14ac:dyDescent="0.2">
      <c r="B49" s="18"/>
      <c r="C49" s="1143" t="s">
        <v>5</v>
      </c>
      <c r="D49" s="1143"/>
      <c r="E49" s="1144"/>
      <c r="F49" s="19" t="s">
        <v>587</v>
      </c>
      <c r="G49" s="20" t="s">
        <v>588</v>
      </c>
      <c r="H49" s="20">
        <v>0.48</v>
      </c>
      <c r="I49" s="20">
        <v>1.03</v>
      </c>
      <c r="J49" s="21">
        <v>0.4</v>
      </c>
    </row>
    <row r="50" spans="2:10" x14ac:dyDescent="0.15"/>
  </sheetData>
  <sheetProtection algorithmName="SHA-512" hashValue="oCbh1DwqMpMxfmJj35P7Dlsd9xuYnp+myE6GH1oBx9ryTiLhdWz1WoqujS9Wc7ZESqZiRnziBBPj+/hDdKi92Q==" saltValue="mNM6NngflChH14uqPjgx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2024-03-22T02:48:06Z</cp:lastPrinted>
  <dcterms:created xsi:type="dcterms:W3CDTF">2024-02-05T01:29:41Z</dcterms:created>
  <dcterms:modified xsi:type="dcterms:W3CDTF">2024-03-22T08:56:17Z</dcterms:modified>
  <cp:category/>
</cp:coreProperties>
</file>