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Kvlgsv\個人別\移行用\総務課　財政\青木信IS04\01　財務\財政状況資料集\R3\5.追加分\"/>
    </mc:Choice>
  </mc:AlternateContent>
  <xr:revisionPtr revIDLastSave="0" documentId="13_ncr:1_{3E697829-C08A-48C5-85FD-C8DD407FF789}" xr6:coauthVersionLast="40" xr6:coauthVersionMax="40" xr10:uidLastSave="{00000000-0000-0000-0000-000000000000}"/>
  <bookViews>
    <workbookView xWindow="735" yWindow="135" windowWidth="27180" windowHeight="12240" firstSheet="12" activeTab="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C35" i="10"/>
  <c r="BE34" i="10"/>
  <c r="C34" i="10"/>
  <c r="U34" i="10" s="1"/>
  <c r="U35"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<sst xmlns="http://schemas.openxmlformats.org/spreadsheetml/2006/main" count="1166" uniqueCount="618">
  <si>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</si>
  <si>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</si>
  <si>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</si>
  <si>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</si>
  <si>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</si>
  <si>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</si>
  <si>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</si>
  <si>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</si>
  <si>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</si>
  <si>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</si>
  <si>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</si>
  <si>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</si>
  <si>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</si>
  <si>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</si>
  <si>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</si>
  <si>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</si>
  <si>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</si>
  <si>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</si>
  <si>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</si>
  <si>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</si>
  <si>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</si>
  <si>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</si>
  <si>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</si>
  <si>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</si>
  <si>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</si>
  <si>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</si>
  <si>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</si>
  <si>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</si>
  <si>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</si>
  <si>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</si>
  <si>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</si>
  <si>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</si>
  <si>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</si>
  <si>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</si>
  <si>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</si>
  <si>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</si>
  <si>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</si>
  <si>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</si>
  <si>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</si>
  <si>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</si>
  <si>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</si>
  <si>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</si>
  <si>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</si>
  <si>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</si>
  <si>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</si>
  <si>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</si>
  <si>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</si>
  <si>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</si>
  <si>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</si>
  <si>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</si>
  <si>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</si>
  <si>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</si>
  <si>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</si>
  <si>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</si>
  <si>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</si>
  <si>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</si>
  <si>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</si>
  <si>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</si>
  <si>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</si>
  <si>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</si>
  <si>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</si>
  <si>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</si>
  <si>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</si>
  <si>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</si>
  <si>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</si>
  <si>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</si>
  <si>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</si>
  <si>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</si>
  <si>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</si>
  <si>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</si>
  <si>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</si>
  <si>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</si>
  <si>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</si>
  <si>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</si>
  <si>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</si>
  <si>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</si>
  <si>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</si>
  <si>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</si>
  <si>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</si>
  <si>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</si>
  <si>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</si>
  <si>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</si>
  <si>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</si>
  <si>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</si>
  <si>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</si>
  <si>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</si>
  <si>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</si>
  <si>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</si>
  <si>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</si>
  <si>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</si>
  <si>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</si>
  <si>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</si>
  <si>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</si>
  <si>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</si>
  <si>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</si>
  <si>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</si>
  <si>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</si>
  <si>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</si>
  <si>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木祖村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</si>
  <si>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</si>
  <si>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</si>
  <si>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</si>
  <si>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</si>
  <si>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</si>
  <si>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</si>
  <si>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</si>
  <si>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</si>
  <si>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</si>
  <si>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</si>
  <si>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</si>
  <si>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</si>
  <si>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</si>
  <si>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</si>
  <si>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</si>
  <si>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</si>
  <si>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</si>
  <si>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</si>
  <si>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</si>
  <si>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</si>
  <si>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</si>
  <si>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</si>
  <si>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</si>
  <si>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</si>
  <si>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</si>
  <si>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</si>
  <si>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</si>
  <si>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</si>
  <si>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</si>
  <si>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</si>
  <si>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</si>
  <si>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</si>
  <si>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</si>
  <si>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</si>
  <si>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</si>
  <si>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</si>
  <si>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</si>
  <si>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</si>
  <si>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</si>
  <si>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</si>
  <si>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</si>
  <si>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</si>
  <si>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</si>
  <si>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</si>
  <si>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</si>
  <si>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</si>
  <si>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</si>
  <si>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</si>
  <si>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</si>
  <si>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</si>
  <si>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</si>
  <si>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</si>
  <si>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</si>
  <si>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</si>
  <si>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</si>
  <si>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</si>
  <si>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</si>
  <si>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</si>
  <si>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</si>
  <si>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</si>
  <si>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</si>
  <si>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</si>
  <si>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</si>
  <si>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</si>
  <si>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</si>
  <si>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</si>
  <si>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</si>
  <si>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</si>
  <si>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</si>
  <si>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</si>
  <si>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</si>
  <si>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</si>
  <si>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</si>
  <si>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</si>
  <si>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</si>
  <si>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</si>
  <si>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</si>
  <si>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</si>
  <si>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</si>
  <si>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</si>
  <si>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</si>
  <si>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</si>
  <si>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</si>
  <si>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</si>
  <si>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</si>
  <si>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</si>
  <si>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</si>
  <si>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</si>
  <si>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</si>
  <si>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</si>
  <si>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</si>
  <si>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</si>
  <si>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</si>
  <si>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</si>
  <si>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</si>
  <si>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</si>
  <si>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</si>
  <si>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</si>
  <si>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</si>
  <si>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</si>
  <si>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</si>
  <si>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</si>
  <si>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</si>
  <si>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</si>
  <si>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</si>
  <si>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</si>
  <si>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</si>
  <si>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</si>
  <si>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</si>
  <si>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</si>
  <si>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</si>
  <si>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</si>
  <si>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</si>
  <si>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</si>
  <si>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長野県木祖村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</si>
  <si>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</si>
  <si>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</si>
  <si>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</si>
  <si>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</si>
  <si>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</si>
  <si>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</si>
  <si>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</si>
  <si>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</si>
  <si>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</si>
  <si>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</si>
  <si>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</si>
  <si>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</si>
  <si>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</si>
  <si>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</si>
  <si>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</si>
  <si>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</si>
  <si>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</si>
  <si>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</si>
  <si>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</si>
  <si>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</si>
  <si>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</si>
  <si>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</si>
  <si>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</si>
  <si>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</si>
  <si>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</si>
  <si>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</si>
  <si>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</si>
  <si>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</si>
  <si>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</si>
  <si>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</si>
  <si>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</si>
  <si>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</si>
  <si>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</si>
  <si>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</si>
  <si>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</si>
  <si>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</si>
  <si>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</si>
  <si>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</si>
  <si>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</si>
  <si>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</si>
  <si>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</si>
  <si>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</si>
  <si>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</si>
  <si>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</si>
  <si>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</si>
  <si>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</si>
  <si>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</si>
  <si>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</si>
  <si>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</si>
  <si>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</si>
  <si>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</si>
  <si>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</si>
  <si>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</si>
  <si>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</si>
  <si>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</si>
  <si>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</si>
  <si>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</si>
  <si>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</si>
  <si>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</si>
  <si>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</si>
  <si>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</si>
  <si>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</si>
  <si>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</si>
  <si>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</si>
  <si>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</si>
  <si>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</si>
  <si>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</si>
  <si>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</si>
  <si>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</si>
  <si>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</si>
  <si>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</si>
  <si>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</si>
  <si>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</si>
  <si>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</si>
  <si>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</si>
  <si>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</si>
  <si>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</si>
  <si>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</si>
  <si>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</si>
  <si>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</si>
  <si>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</si>
  <si>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</si>
  <si>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</si>
  <si>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</si>
  <si>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</si>
  <si>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</si>
  <si>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</si>
  <si>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</si>
  <si>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</si>
  <si>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</si>
  <si>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</si>
  <si>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</si>
  <si>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</si>
  <si>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</si>
  <si>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</si>
  <si>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</si>
  <si>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</si>
  <si>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</si>
  <si>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</si>
  <si>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</si>
  <si>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</si>
  <si>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</si>
  <si>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</si>
  <si>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</si>
  <si>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</si>
  <si>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</si>
  <si>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</si>
  <si>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</si>
  <si>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</si>
  <si>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</si>
  <si>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</si>
  <si>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</si>
  <si>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</si>
  <si>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</si>
  <si>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</si>
  <si>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</si>
  <si>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</si>
  <si>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</si>
  <si>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</si>
  <si>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</si>
  <si>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</si>
  <si>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</si>
  <si>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</si>
  <si>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</si>
  <si>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</si>
  <si>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</si>
  <si>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</si>
  <si>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</si>
  <si>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</si>
  <si>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</si>
  <si>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</si>
  <si>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</si>
  <si>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</si>
  <si>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</si>
  <si>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</si>
  <si>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</si>
  <si>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</si>
  <si>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</si>
  <si>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</si>
  <si>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</si>
  <si>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</si>
  <si>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</si>
  <si>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</si>
  <si>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</si>
  <si>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</si>
  <si>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</si>
  <si>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</si>
  <si>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</si>
  <si>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</si>
  <si>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</si>
  <si>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</si>
  <si>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</si>
  <si>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</si>
  <si>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長野県木祖村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</si>
  <si>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</si>
  <si>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</si>
  <si>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</si>
  <si>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</si>
  <si>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</si>
  <si>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</si>
  <si>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</si>
  <si>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</si>
  <si>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</si>
  <si>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</si>
  <si>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</si>
  <si>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</si>
  <si>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</si>
  <si>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</si>
  <si>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</si>
  <si>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</si>
  <si>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</si>
  <si>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</si>
  <si>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</si>
  <si>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</si>
  <si>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</si>
  <si>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</si>
  <si>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</si>
  <si>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</si>
  <si>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</si>
  <si>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</si>
  <si>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</si>
  <si>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</si>
  <si>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</si>
  <si>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</si>
  <si>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</si>
  <si>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</si>
  <si>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</si>
  <si>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</si>
  <si>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木祖村国民健康保険特別会計</t>
    <phoneticPr fontId="5"/>
  </si>
  <si>
    <t>木祖村後期高齢者医療制度特別会計</t>
    <phoneticPr fontId="5"/>
  </si>
  <si>
    <t>木祖村簡易水道事業会計</t>
    <phoneticPr fontId="5"/>
  </si>
  <si>
    <t>法適用企業</t>
    <phoneticPr fontId="5"/>
  </si>
  <si>
    <t>木祖村下水道事業会計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</si>
  <si>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</si>
  <si>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</si>
  <si>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</si>
  <si>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</si>
  <si>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</si>
  <si>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</si>
  <si>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</si>
  <si>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</si>
  <si>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</si>
  <si>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</si>
  <si>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</si>
  <si>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</si>
  <si>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</si>
  <si>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</si>
  <si>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</si>
  <si>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</si>
  <si>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</si>
  <si>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</si>
  <si>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</si>
  <si>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</si>
  <si>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</si>
  <si>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</si>
  <si>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</si>
  <si>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</si>
  <si>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</si>
  <si>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</si>
  <si>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</si>
  <si>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</si>
  <si>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</si>
  <si>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</si>
  <si>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</si>
  <si>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</si>
  <si>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</si>
  <si>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</si>
  <si>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</si>
  <si>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</si>
  <si>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</si>
  <si>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</si>
  <si>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</si>
  <si>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</si>
  <si>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</si>
  <si>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</si>
  <si>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</si>
  <si>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</si>
  <si>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</si>
  <si>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</si>
  <si>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</si>
  <si>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</si>
  <si>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</si>
  <si>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</si>
  <si>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</si>
  <si>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</si>
  <si>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</si>
  <si>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</si>
  <si>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</si>
  <si>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</si>
  <si>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</si>
  <si>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</si>
  <si>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</si>
  <si>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</si>
  <si>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</si>
  <si>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</si>
  <si>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</si>
  <si>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</si>
  <si>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木祖村下水道事業会計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</si>
  <si>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</si>
  <si>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</si>
  <si>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木祖村簡易水道事業会計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</si>
  <si>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</si>
  <si>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木祖村後期高齢者医療制度特別会計</t>
    <phoneticPr fontId="5"/>
  </si>
  <si>
    <t>(Ｆ)</t>
    <phoneticPr fontId="5"/>
  </si>
  <si>
    <t>木祖村国民健康保険特別会計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</si>
  <si>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</si>
  <si>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</si>
  <si>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</si>
  <si>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</si>
  <si>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</si>
  <si>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</si>
  <si>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</si>
  <si>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</si>
  <si>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</si>
  <si>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</si>
  <si>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</si>
  <si>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</si>
  <si>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</si>
  <si>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</si>
  <si>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</si>
  <si>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</si>
  <si>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</si>
  <si>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</si>
  <si>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</si>
  <si>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</si>
  <si>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</si>
  <si>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</si>
  <si>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</si>
  <si>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</si>
  <si>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</si>
  <si>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</si>
  <si>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</si>
  <si>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</si>
  <si>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</si>
  <si>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</si>
  <si>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</si>
  <si>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</si>
  <si>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</si>
  <si>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</si>
  <si>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</si>
  <si>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</si>
  <si>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</si>
  <si>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</si>
  <si>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</si>
  <si>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</si>
  <si>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</si>
  <si>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</si>
  <si>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</si>
  <si>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</si>
  <si>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</si>
  <si>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</si>
  <si>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</si>
  <si>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</si>
  <si>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</si>
  <si>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</si>
  <si>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</si>
  <si>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</si>
  <si>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</si>
  <si>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</si>
  <si>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</si>
  <si>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</si>
  <si>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</si>
  <si>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</si>
  <si>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</si>
  <si>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</si>
  <si>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</si>
  <si>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</si>
  <si>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</si>
  <si>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</si>
  <si>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</si>
  <si>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</si>
  <si>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</si>
  <si>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</si>
  <si>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</si>
  <si>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</si>
  <si>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</si>
  <si>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</si>
  <si>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</si>
  <si>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</si>
  <si>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</si>
  <si>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</si>
  <si>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</si>
  <si>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</si>
  <si>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</si>
  <si>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</si>
  <si>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</si>
  <si>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</si>
  <si>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</si>
  <si>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7.01</t>
  </si>
  <si>
    <t>▲ 6.16</t>
  </si>
  <si>
    <t>▲ 5.70</t>
  </si>
  <si>
    <t>▲ 2.41</t>
  </si>
  <si>
    <t>一般会計</t>
  </si>
  <si>
    <t>木祖村簡易水道事業会計</t>
  </si>
  <si>
    <t>木祖村下水道事業会計</t>
  </si>
  <si>
    <t>木祖村国民健康保険特別会計</t>
  </si>
  <si>
    <t>木祖村後期高齢者医療制度特別会計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</si>
  <si>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</si>
  <si>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</si>
  <si>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</si>
  <si>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</si>
  <si>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</si>
  <si>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</si>
  <si>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</si>
  <si>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</si>
  <si>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（特定環境保全公共下水道事業）</t>
    <rPh sb="1" eb="14">
      <t>トクテイカンキョウホゼンコウキョウゲスイドウジギョウ</t>
    </rPh>
    <phoneticPr fontId="2"/>
  </si>
  <si>
    <t>（農業集落排水事業）</t>
    <rPh sb="1" eb="9">
      <t>ノウギョウシュウラクハイスイジギョウ</t>
    </rPh>
    <phoneticPr fontId="2"/>
  </si>
  <si>
    <t>（小規模集合処理事業）</t>
    <rPh sb="1" eb="10">
      <t>コキボシュウゴウショリジギョウ</t>
    </rPh>
    <phoneticPr fontId="2"/>
  </si>
  <si>
    <t>（特定地域生活排水処理事業）</t>
    <rPh sb="1" eb="13">
      <t>トクテイチイキセイカツハイスイショリジギョウ</t>
    </rPh>
    <phoneticPr fontId="2"/>
  </si>
  <si>
    <t>（個別排水処理事業）</t>
    <rPh sb="1" eb="9">
      <t>コベツハイスイショリジギョウ</t>
    </rPh>
    <phoneticPr fontId="2"/>
  </si>
  <si>
    <t>-</t>
    <phoneticPr fontId="2"/>
  </si>
  <si>
    <t>木曽広域連合</t>
    <rPh sb="0" eb="6">
      <t>キソコウイキレンゴウ</t>
    </rPh>
    <phoneticPr fontId="2"/>
  </si>
  <si>
    <t>（一般会計）</t>
    <rPh sb="1" eb="5">
      <t>イッパンカイケイ</t>
    </rPh>
    <phoneticPr fontId="2"/>
  </si>
  <si>
    <t>（下水道事業会計）</t>
    <rPh sb="1" eb="6">
      <t>ゲスイドウジギョウ</t>
    </rPh>
    <rPh sb="6" eb="8">
      <t>カイケイ</t>
    </rPh>
    <phoneticPr fontId="2"/>
  </si>
  <si>
    <t>（介護保険特別会計）</t>
    <rPh sb="1" eb="5">
      <t>カイゴホケン</t>
    </rPh>
    <rPh sb="5" eb="9">
      <t>トクベツカイケイ</t>
    </rPh>
    <phoneticPr fontId="2"/>
  </si>
  <si>
    <t>長野県後期高齢者医療連合</t>
    <rPh sb="0" eb="3">
      <t>ナガノケン</t>
    </rPh>
    <rPh sb="3" eb="8">
      <t>コウキコウレイシャ</t>
    </rPh>
    <rPh sb="8" eb="12">
      <t>イリョウレンゴウ</t>
    </rPh>
    <phoneticPr fontId="2"/>
  </si>
  <si>
    <t>（後期高齢者医療特別会計）</t>
    <rPh sb="1" eb="6">
      <t>コウキコウレイシャ</t>
    </rPh>
    <rPh sb="6" eb="8">
      <t>イリョウ</t>
    </rPh>
    <rPh sb="8" eb="12">
      <t>トクベツカイケイ</t>
    </rPh>
    <phoneticPr fontId="2"/>
  </si>
  <si>
    <t>中信地区町村交通災害共済事務組合</t>
    <rPh sb="0" eb="4">
      <t>チュウシンチク</t>
    </rPh>
    <rPh sb="4" eb="12">
      <t>チョウソンコウツウサイガイキョウサイ</t>
    </rPh>
    <rPh sb="12" eb="16">
      <t>ジムクミアイ</t>
    </rPh>
    <phoneticPr fontId="2"/>
  </si>
  <si>
    <t>長野県市町村自治振興組合</t>
    <rPh sb="0" eb="3">
      <t>ナガノケン</t>
    </rPh>
    <rPh sb="3" eb="6">
      <t>シチョウソン</t>
    </rPh>
    <rPh sb="6" eb="12">
      <t>ジチシンコウクミアイ</t>
    </rPh>
    <phoneticPr fontId="2"/>
  </si>
  <si>
    <t>長野県市町村総合事務組合</t>
    <rPh sb="0" eb="3">
      <t>ナガノケン</t>
    </rPh>
    <rPh sb="3" eb="12">
      <t>シチョウソンソウゴウジムクミアイ</t>
    </rPh>
    <phoneticPr fontId="2"/>
  </si>
  <si>
    <t>（非常勤職員公務災害補償特別会計）</t>
    <rPh sb="1" eb="6">
      <t>ヒジョウキンショクイン</t>
    </rPh>
    <rPh sb="6" eb="12">
      <t>コウムサイガイホショウ</t>
    </rPh>
    <rPh sb="12" eb="16">
      <t>トクベツカイケイ</t>
    </rPh>
    <phoneticPr fontId="2"/>
  </si>
  <si>
    <t>長野県地方税滞納整理機構</t>
    <rPh sb="0" eb="3">
      <t>ナガノケン</t>
    </rPh>
    <rPh sb="3" eb="6">
      <t>チホウゼイ</t>
    </rPh>
    <rPh sb="6" eb="12">
      <t>タイノウセイリキコウ</t>
    </rPh>
    <phoneticPr fontId="2"/>
  </si>
  <si>
    <t>松塩筑老人福祉施設組合</t>
    <rPh sb="0" eb="3">
      <t>ショウエンチク</t>
    </rPh>
    <rPh sb="3" eb="9">
      <t>ロウジンフクシシセツ</t>
    </rPh>
    <rPh sb="9" eb="11">
      <t>クミアイ</t>
    </rPh>
    <phoneticPr fontId="2"/>
  </si>
  <si>
    <t>(有)源流</t>
    <rPh sb="0" eb="3">
      <t>ユウゲンガイシャ</t>
    </rPh>
    <rPh sb="3" eb="5">
      <t>ゲンリュウ</t>
    </rPh>
    <phoneticPr fontId="2"/>
  </si>
  <si>
    <t>奥木曽グリーンリゾート（株）</t>
    <rPh sb="0" eb="3">
      <t>オクキソ</t>
    </rPh>
    <rPh sb="11" eb="14">
      <t>カブ</t>
    </rPh>
    <phoneticPr fontId="2"/>
  </si>
  <si>
    <t>やぶはらタクシー（株）</t>
    <rPh sb="8" eb="11">
      <t>カブ</t>
    </rPh>
    <phoneticPr fontId="2"/>
  </si>
  <si>
    <t>-</t>
    <phoneticPr fontId="2"/>
  </si>
  <si>
    <t>すこやか基金</t>
    <rPh sb="4" eb="6">
      <t>キキン</t>
    </rPh>
    <phoneticPr fontId="2"/>
  </si>
  <si>
    <t>公共施設整備基金</t>
    <rPh sb="0" eb="8">
      <t>コウキョウシセツセイビキキン</t>
    </rPh>
    <phoneticPr fontId="2"/>
  </si>
  <si>
    <t>ふるさと創生基金</t>
    <rPh sb="4" eb="8">
      <t>ソウセイキキン</t>
    </rPh>
    <phoneticPr fontId="2"/>
  </si>
  <si>
    <t>過疎対策道路維持基金</t>
    <rPh sb="0" eb="10">
      <t>カソタイサクドウロイジキキン</t>
    </rPh>
    <phoneticPr fontId="2"/>
  </si>
  <si>
    <t>商工産業基金</t>
    <rPh sb="0" eb="6">
      <t>ショウコウサンギョウキキン</t>
    </rPh>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</si>
  <si>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</si>
  <si>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</si>
  <si>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</si>
  <si>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</si>
  <si>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</si>
  <si>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</si>
  <si>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</si>
  <si>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</si>
  <si>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</si>
  <si>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</si>
  <si>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過疎対策事業債や辺地対策事業債など、交付税算入率の高い地方債を借り入れていることから、将来負担比率はマイナス（ゼロ）となっている。
　一方で、有形固定資産減価償却率が類似団体をよりも高く、上昇傾向にあるが、主な要因としては、学校施設をはじめ公民館施設や福祉施設等の有形固定資産減価償却率がいずれも80％以上になっていることが挙げられる。公共施設個別施設計画に基づき、老朽化対策に積極的に取り組んでいく。</t>
    <phoneticPr fontId="2"/>
  </si>
  <si>
    <t>　過疎対策事業債や辺地対策事業債など、交付税算入率の高い地方債を借り入れていることから、将来負担比率はマイナス（ゼロ）となっている。
　実質公債費比率は減少傾向にあるが、木曽広域連合事業の大型事業への負担金の増加や公共施設の長寿命化に伴う費用の増加が見込まれているため、これまで以上に公債費の適正化に取り組んでいく必要がある。</t>
    <rPh sb="94" eb="96">
      <t>オオガタ</t>
    </rPh>
    <rPh sb="96" eb="98">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</si>
</sst>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F21DBCF-91A3-417E-B77C-E49485E1EEA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362690</c:v>
                </c:pt>
              </c:numCache>
            </c:numRef>
          </c:val>
          <c:smooth val="0"/>
          <c:extLst>
            <c:ext xmlns:c16="http://schemas.microsoft.com/office/drawing/2014/chart" uri="{C3380CC4-5D6E-409C-BE32-E72D297353CC}">
              <c16:uniqueId val="{00000000-8C12-49F7-BB18-62E4D9C1493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128043</c:v>
                </c:pt>
                <c:pt idx="1">
                  <c:v>167453</c:v>
                </c:pt>
                <c:pt idx="2">
                  <c:v>164782</c:v>
                </c:pt>
                <c:pt idx="3">
                  <c:v>301039</c:v>
                </c:pt>
                <c:pt idx="4">
                  <c:v>117328</c:v>
                </c:pt>
              </c:numCache>
            </c:numRef>
          </c:val>
          <c:smooth val="0"/>
          <c:extLst>
            <c:ext xmlns:c16="http://schemas.microsoft.com/office/drawing/2014/chart" uri="{C3380CC4-5D6E-409C-BE32-E72D297353CC}">
              <c16:uniqueId val="{00000001-8C12-49F7-BB18-62E4D9C1493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5.2</c:v>
                </c:pt>
                <c:pt idx="1">
                  <c:v>3.82</c:v>
                </c:pt>
                <c:pt idx="2">
                  <c:v>5.31</c:v>
                </c:pt>
                <c:pt idx="3">
                  <c:v>6.87</c:v>
                </c:pt>
                <c:pt idx="4">
                  <c:v>11.11</c:v>
                </c:pt>
              </c:numCache>
            </c:numRef>
          </c:val>
          <c:extLst>
            <c:ext xmlns:c16="http://schemas.microsoft.com/office/drawing/2014/chart" uri="{C3380CC4-5D6E-409C-BE32-E72D297353CC}">
              <c16:uniqueId val="{00000000-2F4F-4B07-A975-A9933497460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72.75</c:v>
                </c:pt>
                <c:pt idx="1">
                  <c:v>72.010000000000005</c:v>
                </c:pt>
                <c:pt idx="2">
                  <c:v>67.63</c:v>
                </c:pt>
                <c:pt idx="3">
                  <c:v>61.21</c:v>
                </c:pt>
                <c:pt idx="4">
                  <c:v>61.34</c:v>
                </c:pt>
              </c:numCache>
            </c:numRef>
          </c:val>
          <c:extLst>
            <c:ext xmlns:c16="http://schemas.microsoft.com/office/drawing/2014/chart" uri="{C3380CC4-5D6E-409C-BE32-E72D297353CC}">
              <c16:uniqueId val="{00000001-2F4F-4B07-A975-A9933497460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-7.01</c:v>
                </c:pt>
                <c:pt idx="1">
                  <c:v>-6.16</c:v>
                </c:pt>
                <c:pt idx="2">
                  <c:v>-5.7</c:v>
                </c:pt>
                <c:pt idx="3">
                  <c:v>-2.41</c:v>
                </c:pt>
                <c:pt idx="4">
                  <c:v>4.6399999999999997</c:v>
                </c:pt>
              </c:numCache>
            </c:numRef>
          </c:val>
          <c:smooth val="0"/>
          <c:extLst>
            <c:ext xmlns:c16="http://schemas.microsoft.com/office/drawing/2014/chart" uri="{C3380CC4-5D6E-409C-BE32-E72D297353CC}">
              <c16:uniqueId val="{00000002-2F4F-4B07-A975-A9933497460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0.6</c:v>
                </c:pt>
                <c:pt idx="2">
                  <c:v>#N/A</c:v>
                </c:pt>
                <c:pt idx="3">
                  <c:v>0.98</c:v>
                </c:pt>
                <c:pt idx="4">
                  <c:v>#N/A</c:v>
                </c:pt>
                <c:pt idx="5">
                  <c:v>1.76</c:v>
                </c:pt>
                <c:pt idx="6">
                  <c:v>0</c:v>
                </c:pt>
                <c:pt idx="7">
                  <c:v>0</c:v>
                </c:pt>
                <c:pt idx="8">
                  <c:v>0</c:v>
                </c:pt>
                <c:pt idx="9">
                  <c:v>0</c:v>
                </c:pt>
              </c:numCache>
            </c:numRef>
          </c:val>
          <c:extLst>
            <c:ext xmlns:c16="http://schemas.microsoft.com/office/drawing/2014/chart" uri="{C3380CC4-5D6E-409C-BE32-E72D297353CC}">
              <c16:uniqueId val="{00000000-7570-41BE-9310-E3BEA0969A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570-41BE-9310-E3BEA0969AE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570-41BE-9310-E3BEA0969AE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570-41BE-9310-E3BEA0969AE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570-41BE-9310-E3BEA0969AE5}"/>
            </c:ext>
          </c:extLst>
        </c:ser>
        <c:ser>
          <c:idx val="5"/>
          <c:order val="5"/>
          <c:tx>
            <c:strRef>
              <c:f>データシート!$A$32</c:f>
              <c:strCache>
                <c:ptCount val="1"/>
                <c:pt idx="0">
                  <c:v>木祖村後期高齢者医療制度特別会計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7570-41BE-9310-E3BEA0969AE5}"/>
            </c:ext>
          </c:extLst>
        </c:ser>
        <c:ser>
          <c:idx val="6"/>
          <c:order val="6"/>
          <c:tx>
            <c:strRef>
              <c:f>データシート!$A$33</c:f>
              <c:strCache>
                <c:ptCount val="1"/>
                <c:pt idx="0">
                  <c:v>木祖村国民健康保険特別会計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1.06</c:v>
                </c:pt>
                <c:pt idx="2">
                  <c:v>#N/A</c:v>
                </c:pt>
                <c:pt idx="3">
                  <c:v>0.91</c:v>
                </c:pt>
                <c:pt idx="4">
                  <c:v>#N/A</c:v>
                </c:pt>
                <c:pt idx="5">
                  <c:v>0.28000000000000003</c:v>
                </c:pt>
                <c:pt idx="6">
                  <c:v>#N/A</c:v>
                </c:pt>
                <c:pt idx="7">
                  <c:v>0.76</c:v>
                </c:pt>
                <c:pt idx="8">
                  <c:v>#N/A</c:v>
                </c:pt>
                <c:pt idx="9">
                  <c:v>0.31</c:v>
                </c:pt>
              </c:numCache>
            </c:numRef>
          </c:val>
          <c:extLst>
            <c:ext xmlns:c16="http://schemas.microsoft.com/office/drawing/2014/chart" uri="{C3380CC4-5D6E-409C-BE32-E72D297353CC}">
              <c16:uniqueId val="{00000006-7570-41BE-9310-E3BEA0969AE5}"/>
            </c:ext>
          </c:extLst>
        </c:ser>
        <c:ser>
          <c:idx val="7"/>
          <c:order val="7"/>
          <c:tx>
            <c:strRef>
              <c:f>データシート!$A$34</c:f>
              <c:strCache>
                <c:ptCount val="1"/>
                <c:pt idx="0">
                  <c:v>木祖村下水道事業会計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0.57999999999999996</c:v>
                </c:pt>
                <c:pt idx="8">
                  <c:v>#N/A</c:v>
                </c:pt>
                <c:pt idx="9">
                  <c:v>1.03</c:v>
                </c:pt>
              </c:numCache>
            </c:numRef>
          </c:val>
          <c:extLst>
            <c:ext xmlns:c16="http://schemas.microsoft.com/office/drawing/2014/chart" uri="{C3380CC4-5D6E-409C-BE32-E72D297353CC}">
              <c16:uniqueId val="{00000007-7570-41BE-9310-E3BEA0969AE5}"/>
            </c:ext>
          </c:extLst>
        </c:ser>
        <c:ser>
          <c:idx val="8"/>
          <c:order val="8"/>
          <c:tx>
            <c:strRef>
              <c:f>データシート!$A$35</c:f>
              <c:strCache>
                <c:ptCount val="1"/>
                <c:pt idx="0">
                  <c:v>木祖村簡易水道事業会計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1.45</c:v>
                </c:pt>
                <c:pt idx="8">
                  <c:v>#N/A</c:v>
                </c:pt>
                <c:pt idx="9">
                  <c:v>2.77</c:v>
                </c:pt>
              </c:numCache>
            </c:numRef>
          </c:val>
          <c:extLst>
            <c:ext xmlns:c16="http://schemas.microsoft.com/office/drawing/2014/chart" uri="{C3380CC4-5D6E-409C-BE32-E72D297353CC}">
              <c16:uniqueId val="{00000008-7570-41BE-9310-E3BEA0969AE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5.19</c:v>
                </c:pt>
                <c:pt idx="2">
                  <c:v>#N/A</c:v>
                </c:pt>
                <c:pt idx="3">
                  <c:v>3.81</c:v>
                </c:pt>
                <c:pt idx="4">
                  <c:v>#N/A</c:v>
                </c:pt>
                <c:pt idx="5">
                  <c:v>5.31</c:v>
                </c:pt>
                <c:pt idx="6">
                  <c:v>#N/A</c:v>
                </c:pt>
                <c:pt idx="7">
                  <c:v>6.86</c:v>
                </c:pt>
                <c:pt idx="8">
                  <c:v>#N/A</c:v>
                </c:pt>
                <c:pt idx="9">
                  <c:v>11.1</c:v>
                </c:pt>
              </c:numCache>
            </c:numRef>
          </c:val>
          <c:extLst>
            <c:ext xmlns:c16="http://schemas.microsoft.com/office/drawing/2014/chart" uri="{C3380CC4-5D6E-409C-BE32-E72D297353CC}">
              <c16:uniqueId val="{00000009-7570-41BE-9310-E3BEA0969AE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438</c:v>
                </c:pt>
                <c:pt idx="5">
                  <c:v>439</c:v>
                </c:pt>
                <c:pt idx="8">
                  <c:v>423</c:v>
                </c:pt>
                <c:pt idx="11">
                  <c:v>414</c:v>
                </c:pt>
                <c:pt idx="14">
                  <c:v>389</c:v>
                </c:pt>
              </c:numCache>
            </c:numRef>
          </c:val>
          <c:extLst>
            <c:ext xmlns:c16="http://schemas.microsoft.com/office/drawing/2014/chart" uri="{C3380CC4-5D6E-409C-BE32-E72D297353CC}">
              <c16:uniqueId val="{00000000-7494-493B-AF65-378AF53CB3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494-493B-AF65-378AF53CB3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1</c:v>
                </c:pt>
                <c:pt idx="6">
                  <c:v>1</c:v>
                </c:pt>
                <c:pt idx="9">
                  <c:v>2</c:v>
                </c:pt>
                <c:pt idx="12">
                  <c:v>3</c:v>
                </c:pt>
              </c:numCache>
            </c:numRef>
          </c:val>
          <c:extLst>
            <c:ext xmlns:c16="http://schemas.microsoft.com/office/drawing/2014/chart" uri="{C3380CC4-5D6E-409C-BE32-E72D297353CC}">
              <c16:uniqueId val="{00000002-7494-493B-AF65-378AF53CB3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c:v>
                </c:pt>
                <c:pt idx="3">
                  <c:v>11</c:v>
                </c:pt>
                <c:pt idx="6">
                  <c:v>14</c:v>
                </c:pt>
                <c:pt idx="9">
                  <c:v>9</c:v>
                </c:pt>
                <c:pt idx="12">
                  <c:v>12</c:v>
                </c:pt>
              </c:numCache>
            </c:numRef>
          </c:val>
          <c:extLst>
            <c:ext xmlns:c16="http://schemas.microsoft.com/office/drawing/2014/chart" uri="{C3380CC4-5D6E-409C-BE32-E72D297353CC}">
              <c16:uniqueId val="{00000003-7494-493B-AF65-378AF53CB3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157</c:v>
                </c:pt>
                <c:pt idx="3">
                  <c:v>161</c:v>
                </c:pt>
                <c:pt idx="6">
                  <c:v>153</c:v>
                </c:pt>
                <c:pt idx="9">
                  <c:v>152</c:v>
                </c:pt>
                <c:pt idx="12">
                  <c:v>175</c:v>
                </c:pt>
              </c:numCache>
            </c:numRef>
          </c:val>
          <c:extLst>
            <c:ext xmlns:c16="http://schemas.microsoft.com/office/drawing/2014/chart" uri="{C3380CC4-5D6E-409C-BE32-E72D297353CC}">
              <c16:uniqueId val="{00000004-7494-493B-AF65-378AF53CB3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94-493B-AF65-378AF53CB3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494-493B-AF65-378AF53CB3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363</c:v>
                </c:pt>
                <c:pt idx="3">
                  <c:v>372</c:v>
                </c:pt>
                <c:pt idx="6">
                  <c:v>331</c:v>
                </c:pt>
                <c:pt idx="9">
                  <c:v>332</c:v>
                </c:pt>
                <c:pt idx="12">
                  <c:v>314</c:v>
                </c:pt>
              </c:numCache>
            </c:numRef>
          </c:val>
          <c:extLst>
            <c:ext xmlns:c16="http://schemas.microsoft.com/office/drawing/2014/chart" uri="{C3380CC4-5D6E-409C-BE32-E72D297353CC}">
              <c16:uniqueId val="{00000007-7494-493B-AF65-378AF53CB3E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95</c:v>
                </c:pt>
                <c:pt idx="2">
                  <c:v>#N/A</c:v>
                </c:pt>
                <c:pt idx="3">
                  <c:v>#N/A</c:v>
                </c:pt>
                <c:pt idx="4">
                  <c:v>106</c:v>
                </c:pt>
                <c:pt idx="5">
                  <c:v>#N/A</c:v>
                </c:pt>
                <c:pt idx="6">
                  <c:v>#N/A</c:v>
                </c:pt>
                <c:pt idx="7">
                  <c:v>76</c:v>
                </c:pt>
                <c:pt idx="8">
                  <c:v>#N/A</c:v>
                </c:pt>
                <c:pt idx="9">
                  <c:v>#N/A</c:v>
                </c:pt>
                <c:pt idx="10">
                  <c:v>81</c:v>
                </c:pt>
                <c:pt idx="11">
                  <c:v>#N/A</c:v>
                </c:pt>
                <c:pt idx="12">
                  <c:v>#N/A</c:v>
                </c:pt>
                <c:pt idx="13">
                  <c:v>115</c:v>
                </c:pt>
                <c:pt idx="14">
                  <c:v>#N/A</c:v>
                </c:pt>
              </c:numCache>
            </c:numRef>
          </c:val>
          <c:smooth val="0"/>
          <c:extLst>
            <c:ext xmlns:c16="http://schemas.microsoft.com/office/drawing/2014/chart" uri="{C3380CC4-5D6E-409C-BE32-E72D297353CC}">
              <c16:uniqueId val="{00000008-7494-493B-AF65-378AF53CB3E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3631</c:v>
                </c:pt>
                <c:pt idx="5">
                  <c:v>3603</c:v>
                </c:pt>
                <c:pt idx="8">
                  <c:v>3469</c:v>
                </c:pt>
                <c:pt idx="11">
                  <c:v>3687</c:v>
                </c:pt>
                <c:pt idx="14">
                  <c:v>3469</c:v>
                </c:pt>
              </c:numCache>
            </c:numRef>
          </c:val>
          <c:extLst>
            <c:ext xmlns:c16="http://schemas.microsoft.com/office/drawing/2014/chart" uri="{C3380CC4-5D6E-409C-BE32-E72D297353CC}">
              <c16:uniqueId val="{00000000-77E8-4FB5-94D8-64B386824B5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70</c:v>
                </c:pt>
                <c:pt idx="5">
                  <c:v>60</c:v>
                </c:pt>
                <c:pt idx="8">
                  <c:v>71</c:v>
                </c:pt>
                <c:pt idx="11">
                  <c:v>64</c:v>
                </c:pt>
                <c:pt idx="14">
                  <c:v>78</c:v>
                </c:pt>
              </c:numCache>
            </c:numRef>
          </c:val>
          <c:extLst>
            <c:ext xmlns:c16="http://schemas.microsoft.com/office/drawing/2014/chart" uri="{C3380CC4-5D6E-409C-BE32-E72D297353CC}">
              <c16:uniqueId val="{00000001-77E8-4FB5-94D8-64B386824B5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2110</c:v>
                </c:pt>
                <c:pt idx="5">
                  <c:v>2093</c:v>
                </c:pt>
                <c:pt idx="8">
                  <c:v>2130</c:v>
                </c:pt>
                <c:pt idx="11">
                  <c:v>1911</c:v>
                </c:pt>
                <c:pt idx="14">
                  <c:v>1998</c:v>
                </c:pt>
              </c:numCache>
            </c:numRef>
          </c:val>
          <c:extLst>
            <c:ext xmlns:c16="http://schemas.microsoft.com/office/drawing/2014/chart" uri="{C3380CC4-5D6E-409C-BE32-E72D297353CC}">
              <c16:uniqueId val="{00000002-77E8-4FB5-94D8-64B386824B5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7E8-4FB5-94D8-64B386824B5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7E8-4FB5-94D8-64B386824B5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E8-4FB5-94D8-64B386824B5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388</c:v>
                </c:pt>
                <c:pt idx="3">
                  <c:v>422</c:v>
                </c:pt>
                <c:pt idx="6">
                  <c:v>444</c:v>
                </c:pt>
                <c:pt idx="9">
                  <c:v>384</c:v>
                </c:pt>
                <c:pt idx="12">
                  <c:v>406</c:v>
                </c:pt>
              </c:numCache>
            </c:numRef>
          </c:val>
          <c:extLst>
            <c:ext xmlns:c16="http://schemas.microsoft.com/office/drawing/2014/chart" uri="{C3380CC4-5D6E-409C-BE32-E72D297353CC}">
              <c16:uniqueId val="{00000006-77E8-4FB5-94D8-64B386824B5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83</c:v>
                </c:pt>
                <c:pt idx="3">
                  <c:v>84</c:v>
                </c:pt>
                <c:pt idx="6">
                  <c:v>77</c:v>
                </c:pt>
                <c:pt idx="9">
                  <c:v>66</c:v>
                </c:pt>
                <c:pt idx="12">
                  <c:v>68</c:v>
                </c:pt>
              </c:numCache>
            </c:numRef>
          </c:val>
          <c:extLst>
            <c:ext xmlns:c16="http://schemas.microsoft.com/office/drawing/2014/chart" uri="{C3380CC4-5D6E-409C-BE32-E72D297353CC}">
              <c16:uniqueId val="{00000007-77E8-4FB5-94D8-64B386824B5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1806</c:v>
                </c:pt>
                <c:pt idx="3">
                  <c:v>1655</c:v>
                </c:pt>
                <c:pt idx="6">
                  <c:v>1477</c:v>
                </c:pt>
                <c:pt idx="9">
                  <c:v>1514</c:v>
                </c:pt>
                <c:pt idx="12">
                  <c:v>1603</c:v>
                </c:pt>
              </c:numCache>
            </c:numRef>
          </c:val>
          <c:extLst>
            <c:ext xmlns:c16="http://schemas.microsoft.com/office/drawing/2014/chart" uri="{C3380CC4-5D6E-409C-BE32-E72D297353CC}">
              <c16:uniqueId val="{00000008-77E8-4FB5-94D8-64B386824B5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7E8-4FB5-94D8-64B386824B5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2563</c:v>
                </c:pt>
                <c:pt idx="3">
                  <c:v>2612</c:v>
                </c:pt>
                <c:pt idx="6">
                  <c:v>2683</c:v>
                </c:pt>
                <c:pt idx="9">
                  <c:v>2930</c:v>
                </c:pt>
                <c:pt idx="12">
                  <c:v>2910</c:v>
                </c:pt>
              </c:numCache>
            </c:numRef>
          </c:val>
          <c:extLst>
            <c:ext xmlns:c16="http://schemas.microsoft.com/office/drawing/2014/chart" uri="{C3380CC4-5D6E-409C-BE32-E72D297353CC}">
              <c16:uniqueId val="{0000000A-77E8-4FB5-94D8-64B386824B5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7E8-4FB5-94D8-64B386824B5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1256</c:v>
                </c:pt>
                <c:pt idx="1">
                  <c:v>1220</c:v>
                </c:pt>
                <c:pt idx="2">
                  <c:v>1291</c:v>
                </c:pt>
              </c:numCache>
            </c:numRef>
          </c:val>
          <c:extLst>
            <c:ext xmlns:c16="http://schemas.microsoft.com/office/drawing/2014/chart" uri="{C3380CC4-5D6E-409C-BE32-E72D297353CC}">
              <c16:uniqueId val="{00000000-70DE-4658-B2EC-23A224DE207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c:v>
                </c:pt>
                <c:pt idx="1">
                  <c:v>9</c:v>
                </c:pt>
                <c:pt idx="2">
                  <c:v>9</c:v>
                </c:pt>
              </c:numCache>
            </c:numRef>
          </c:val>
          <c:extLst>
            <c:ext xmlns:c16="http://schemas.microsoft.com/office/drawing/2014/chart" uri="{C3380CC4-5D6E-409C-BE32-E72D297353CC}">
              <c16:uniqueId val="{00000001-70DE-4658-B2EC-23A224DE207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437</c:v>
                </c:pt>
                <c:pt idx="1">
                  <c:v>426</c:v>
                </c:pt>
                <c:pt idx="2">
                  <c:v>443</c:v>
                </c:pt>
              </c:numCache>
            </c:numRef>
          </c:val>
          <c:extLst>
            <c:ext xmlns:c16="http://schemas.microsoft.com/office/drawing/2014/chart" uri="{C3380CC4-5D6E-409C-BE32-E72D297353CC}">
              <c16:uniqueId val="{00000002-70DE-4658-B2EC-23A224DE207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{36F4A1D4-E79E-4505-8052-C6A9C8589488}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606-4FD6-B3B1-F3E231C8FF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{FA18172D-3058-4AB9-9BAA-C98B0B0A614E}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606-4FD6-B3B1-F3E231C8FF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{9ABDF536-53D3-405B-B68E-CB5BEDCF1C13}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606-4FD6-B3B1-F3E231C8FF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{42A190E1-1D89-48D6-9F49-AEA9DEC2F647}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606-4FD6-B3B1-F3E231C8FF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{DA4DF5C4-C8E4-4DD0-A9E9-BC9F161A6DC0}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606-4FD6-B3B1-F3E231C8FF8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{03E253E3-3B1D-4A3F-9ACC-89CD900D8FC0}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606-4FD6-B3B1-F3E231C8FF8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{68278EBA-B186-4CCE-94BA-F3485DB4FBAA}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606-4FD6-B3B1-F3E231C8FF8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{BEB067EB-502A-41F2-8C02-551D057AA10D}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606-4FD6-B3B1-F3E231C8FF8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{51A115CE-8E75-477D-AB31-16B972440BD3}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606-4FD6-B3B1-F3E231C8FF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64.599999999999994</c:v>
                </c:pt>
                <c:pt idx="8">
                  <c:v>65.3</c:v>
                </c:pt>
                <c:pt idx="16">
                  <c:v>69.2</c:v>
                </c:pt>
                <c:pt idx="24">
                  <c:v>69.2</c:v>
                </c:pt>
                <c:pt idx="32">
                  <c:v>70.7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606-4FD6-B3B1-F3E231C8FF8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{A1F0FDEE-2378-47BF-B20A-DD4754C7516D}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606-4FD6-B3B1-F3E231C8FF8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{0023C61A-7B84-484B-8766-12B5E51DE369}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606-4FD6-B3B1-F3E231C8FF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{ED3C79FE-3C69-4A84-B512-795A6B88E891}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606-4FD6-B3B1-F3E231C8FF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{39BEE735-DE95-454D-A1DD-9F1933F264DD}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606-4FD6-B3B1-F3E231C8FF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{3D398C77-B607-4EAA-A0DA-19DBB57F6750}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606-4FD6-B3B1-F3E231C8FF8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{0CA079D3-1312-488A-A7A7-559A37F8EEA5}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606-4FD6-B3B1-F3E231C8FF8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{5F703F94-A2EF-4814-BDD8-AC207FC51D76}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606-4FD6-B3B1-F3E231C8FF8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{17E13DD8-FC1F-4359-AA7E-420636C5C391}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606-4FD6-B3B1-F3E231C8FF8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{6EC5CDB6-048C-493B-9813-AB28FA6AC726}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606-4FD6-B3B1-F3E231C8FF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61.8</c:v>
                </c:pt>
                <c:pt idx="16">
                  <c:v>63.1</c:v>
                </c:pt>
                <c:pt idx="24">
                  <c:v>62.2</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606-4FD6-B3B1-F3E231C8FF84}"/>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{E8C0B5AD-5AD7-4B88-AACD-CA9A08DDEAFE}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D62-4414-A49A-7FB08BE12D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{9CF324D6-B57F-4023-B8BA-82444EC18E86}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62-4414-A49A-7FB08BE12D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{2E40F319-129F-4B1C-9A0C-BBBE0D404076}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62-4414-A49A-7FB08BE12D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{9F57493F-941D-45D8-8498-46A1DC4F5175}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62-4414-A49A-7FB08BE12D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{236862D8-D806-42EF-8050-964B11606327}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62-4414-A49A-7FB08BE12D8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{4E70C099-82EA-47F9-9B15-698CF79EFE95}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D62-4414-A49A-7FB08BE12D8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{00DFAA65-0B79-4C06-86A8-509EFDBA3C42}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D62-4414-A49A-7FB08BE12D8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{FF0A65CB-80F1-46CB-9135-CF01F8C41233}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D62-4414-A49A-7FB08BE12D8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{7C7CB069-FD11-4477-B87D-A093BF7B5155}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D62-4414-A49A-7FB08BE12D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6.4</c:v>
                </c:pt>
                <c:pt idx="16">
                  <c:v>6.3</c:v>
                </c:pt>
                <c:pt idx="24">
                  <c:v>5.8</c:v>
                </c:pt>
                <c:pt idx="32">
                  <c:v>5.6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D62-4414-A49A-7FB08BE12D8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{153ED125-B16C-4B0D-98FC-42D4A2FA7A60}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D62-4414-A49A-7FB08BE12D8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{2AF83ADF-E2B8-4B10-9E55-3BDDC26AB081}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62-4414-A49A-7FB08BE12D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{ECA5D752-07DA-4E50-9CEC-E05AA434267C}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62-4414-A49A-7FB08BE12D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{F55CF5E9-AEE6-48C4-A9EB-27570429B3D9}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62-4414-A49A-7FB08BE12D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{874880A7-31CD-4F51-B8F8-333A9756860D}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62-4414-A49A-7FB08BE12D8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{C5F12F74-A72B-4377-ADC9-5DB79952C7A7}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D62-4414-A49A-7FB08BE12D81}"/>
                </c:ext>
              </c:extLst>
            </c:dLbl>
            <c:dLbl>
              <c:idx val="16"/>
              <c:layout>
                <c:manualLayout>
                  <c:x val="-4.4905057365901106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{19925B07-FE4C-4EF3-87B0-3CCE38126683}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D62-4414-A49A-7FB08BE12D81}"/>
                </c:ext>
              </c:extLst>
            </c:dLbl>
            <c:dLbl>
              <c:idx val="24"/>
              <c:layout>
                <c:manualLayout>
                  <c:x val="-1.8235628084249993E-2"/>
                  <c:y val="-8.133737286005204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{089050AB-D184-42AC-927C-6EEC000C05F4}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D62-4414-A49A-7FB08BE12D8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{74BF70F9-11BD-445E-8183-25F098A8D7D0}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D62-4414-A49A-7FB08BE12D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5.6</c:v>
                </c:pt>
                <c:pt idx="8">
                  <c:v>5.3</c:v>
                </c:pt>
                <c:pt idx="16">
                  <c:v>5.8</c:v>
                </c:pt>
                <c:pt idx="24">
                  <c:v>5.8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D62-4414-A49A-7FB08BE12D81}"/>
            </c:ext>
          </c:extLst>
        </c:ser>
        <c:dLbls>
          <c:showLegendKey val="0"/>
          <c:showVal val="1"/>
          <c:showCatName val="0"/>
          <c:showSerName val="0"/>
          <c:showPercent val="0"/>
          <c:showBubbleSize val="0"/>
        </c:dLbls>
        <c:axId val="84219776"/>
        <c:axId val="84234240"/>
      </c:scatterChart>
      <c:valAx>
        <c:axId val="84219776"/>
        <c:scaling>
          <c:orientation val="maxMin"/>
          <c:max val="7"/>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0AB7904-0E6E-4790-8AE9-BDB54760D22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D6E1B8BA-1336-4C9E-9146-08F936E2CBE9}"/>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元利償還金については、償還期間終了事業もあり令和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では減少した。公営企業債の元利償還金に対する繰入金は、設備更新事業に伴う償還が始まったこともあり増加している。今後は、木曽広域連合事業に対する地方債の発行や、村単事業・災害復旧に伴う地方債の発行の影響から、元利償還金も増加することが見込まれている。借入資金の選択や地方債の発行抑制を図り、事業実施については、算入公債費を考慮し実質公債費比率の減少に努めた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木曽広域連合事業への負担金に対する地方債の発行や村単大型事業の実施に伴う地方債の発行が重複したもあり、増加傾向にある。充当可能財源等については、事業に必要な基金の取崩しを行なったが、前年度から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今後も充当可能財源等が将来負担額を上回り、将来負担比率が</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％の状況を維持できるよう、公債費の抑制と充当可能財源の確保に努めたい。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長野県木祖村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年度では財政調整基金からの取崩しを行わなかったことと、公共施設整備基金に積み立てを行なったことで基金全体の残高は増加となった。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道路・橋梁施設や公共施設の維持修繕が増加する見込みのため、過疎対策道路維持基金や公共施設整備基金に積み立てを行いながら、当該年度の事業に活用をしていく。短期的には特目基金の増加が見込まれるが、同時に基金を取り崩して事業を実施していくため、中長期的には基金は減少する見込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すこやか基金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：社会の高齢化に備えるとともに、人づくりをはかることにより美しく活気あふれるまちづくりを推進する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：公共施設の維持・補修を行い、施設の長寿命化を図る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：ふるさとの創生に資するため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過疎対策道路維持基金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過疎対策として、村道の維持・補修を行い、安心・安全な住民生活の確保を図る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商工産業基金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：村内中小企業者の振興を図る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百万円積み立てるとともに、公共施設の維持補修事業に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百万円取り崩したためｌ残高は増加した。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過疎対策道路維持基金は、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百万円積み立てるとともに、道路の維持補修事業に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百万円取り崩したため、残高は減少した。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公共施設整備基金：公共施設総合管理計画及び個別施設計画に沿って、公共施設の長寿命化事業への財源として取崩しを行う。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過疎対策道路維持基金：過疎債ソフト分を活用して、今後も一定額の積立を行うとともに、事業規模に応じ積立額を増額し、当該年度の事業に対して取崩しを行う。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入札差金などにより不用額が発生したこともあり、歳計余剰金処分による積立（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百万円）を行なった。また、決算期においても繰入を行わなかったことから、基金残高は増加した。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送苑を目安にしながら、積立と取崩しを行っていく予定としている。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また、基金の使途を明確化するために、財政調整基金を取り崩して個々の特定目的基金に積立を行うとともに、必要に応じて特目基金の新設を行いながら、運用をしていく予定としている。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決算余剰金を積立ているのみで、増減は無し。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当面は現状どおり決算余剰金を積み立てていく事としている。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3E17644-C848-45BE-8AB1-0BE449A22F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F8C6BC7-4B27-4C58-8AE4-867F51A63F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7B924929-063D-4F98-8834-9CB85477B0F2}"/>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3C9D037-246E-423C-9BE9-8C33D214003B}"/>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C6777EFC-A287-483A-9854-1A3A85E56374}"/>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B2C6013C-B7DB-41B0-8CAB-74A4891C3D43}"/>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EEC7D443-B012-479D-9A76-10DBD993BFF8}"/>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3F8006EE-01FA-4F5C-A0E7-C4F79D292FC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46D89600-1A53-47D5-8ADB-BBF5256EDC3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85600407-01D5-4CB6-8A45-F382406AAFCC}"/>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54521259-E311-4972-A654-1F5C6E86491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1C5A5FBC-EB93-401D-BAED-EF2A9941593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D052EB1C-DBFF-40E1-BC27-38E5C2676CF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724490D8-388C-449C-9E7F-36D657753A0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3061C52E-03D7-4F61-BDC6-5737FB01714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49261571-5AE8-4573-AEB4-B15D60EE87E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9D47B1E1-24EF-45D0-A70B-49EE2C53943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CEE468AF-B0E9-4730-B8BF-37D51144BB8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332367B9-5712-47D5-B6B0-EC75719AF80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C3740345-6483-4A4E-B90C-38318E944A4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8D702B62-CC88-44A3-9833-153CD22A398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62E305BB-CA7A-4B9C-838F-78BE42FF3DE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2,716
2,694
140.50
3,213,888
2,945,080
233,709
2,104,525
2,910,186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7FF5938D-36AA-4467-88E7-22E170B64D7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B4481B54-92F6-4545-8845-0A3547CD629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9029B107-B341-498D-8C68-38B5078A445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FB3BAEC2-48DB-4FE6-83D9-946261FA526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D39EDD16-B093-4745-9101-7F134A43A37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49A86CEB-F57A-432E-A9BD-C472ED7C6F7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5ACF44C1-20C0-4327-83F0-31E66438107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C82381C8-6008-46DE-9922-33F35F0C31C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CD3F9D0B-FC9E-46A2-9E19-A6487AE5926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C03A4F80-76B6-47C3-8B0E-560EEC9DCA9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3E7EE4B2-18FE-46DD-8ADB-25BFD473B25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D2AE6A48-5CAB-4519-9DFB-B76D1429EF1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5143AFD-707E-4B1B-842D-A8C21B29673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A70EE8CD-D6FE-4F8C-B24C-95F627CDCF8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1AA73D0-8A09-4A50-ABEA-FC2AABCB4E7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BBED617D-F03C-45AC-B6F7-3E39DD89E6D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21EBE531-224E-40FD-8E7F-843CC956CA4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5BF8036D-4BD4-49BF-8A4D-A33E875CA5A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B1BC3879-258F-43C9-938C-06D8C4381FE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7F58151C-6D77-4A12-932D-E896CB2C24B7}"/>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1B80D9BE-D982-4DAC-821E-B86FCB75E50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BAC32264-4A19-48BD-A61D-92564BE5C19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A988BF87-0822-4F09-BAFD-4045E0536CE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12AD4622-82A0-4DD4-8A3B-1D06D8DC773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B18C7200-4226-4ACC-B5CC-05714CCDDC3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6F4B14C9-ED54-4F07-835F-17466DEFA6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C2089F1C-A537-4506-9190-D7D0021A52D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A50A901E-8906-4531-9A7E-98D66AACD4B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90DE1D59-ED36-4C7B-8D0F-8EFC2DB1454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2F8260D8-95C4-49B7-8356-8CC740676B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278AB34B-24AA-406C-9D62-B0D4811403F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CE431F12-5537-495B-AB9E-AE28B9893EA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6BB4EDF6-71C3-4031-9B0A-4FD1AD842CC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2B76872F-9B4F-404F-BC26-D94E17FC02D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68EA01CD-D6BC-483E-9E31-4EA04C45ACF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有形固定資産減価償却率は類似団体平均を上回る状況が続いている。本村においては、建築から数十年経過している公共施設が多くあり、今後も増加する見込みとなっている。</a:t>
          </a:r>
          <a:endParaRPr lang="ja-JP" altLang="ja-JP">
            <a:effectLst/>
          </a:endParaRPr>
        </a:p>
        <a:p>
          <a:r>
            <a:rPr kumimoji="1" lang="ja-JP" altLang="ja-JP" sz="1100">
              <a:solidFill>
                <a:schemeClr val="dk1"/>
              </a:solidFill>
              <a:effectLst/>
              <a:latin typeface="+mn-lt"/>
              <a:ea typeface="+mn-ea"/>
              <a:cs typeface="+mn-cs"/>
            </a:rPr>
            <a:t>　策定済みの公共施設個別施設計画に沿って、計画的に施設の統廃合や更新（長寿命化）を行うことにより、減少を図りたい。</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77B3DBEF-D3E6-40D4-8E1D-6CD44E90C0A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80A3C667-F89A-4079-B504-F36C6A0C825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8FDF254A-8768-4E1D-BC06-06A78312FEF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BC7AAF1D-BD12-4A37-887A-4224EE36E294}"/>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A2AF2AF4-7E81-4100-9171-92C43EE9B8D2}"/>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CB53D5BB-991E-431E-90C3-809F9895137B}"/>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B4FA71CB-6491-46E8-99A4-992E3912BAA4}"/>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9717AC0E-D39F-494E-8225-67129A3D6ACE}"/>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6ECF2806-A295-41D0-99AC-B4089EC41AF3}"/>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A4CB367E-61C6-4E33-8692-EEE473F47DDF}"/>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ADA33739-D8AC-4CE9-AA06-4E82CB50A22A}"/>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9CE98597-4DD5-4A8E-9867-3736A9073A7D}"/>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B4F04774-8A76-4265-82D3-CF6BD382449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9A389CC4-3727-4A33-B273-FC2AF92D566E}"/>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492F4228-ABDA-479E-8515-09719917A024}"/>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3914C5DE-23C4-447C-832E-DCF375AE203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3DCD7FEF-3223-4AD7-A722-A4D8871A735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2AFD9FDA-6227-4897-B8F8-B7E06FA8BD6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7" name="直線コネクタ 76">
          <a:extLst>
            <a:ext uri="{FF2B5EF4-FFF2-40B4-BE49-F238E27FC236}">
              <a16:creationId xmlns:a16="http://schemas.microsoft.com/office/drawing/2014/main" id="{F921D7B0-32A5-48A6-B040-E8CCA10318E1}"/>
            </a:ext>
          </a:extLst>
        </xdr:cNvPr>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8" name="有形固定資産減価償却率最小値テキスト">
          <a:extLst>
            <a:ext uri="{FF2B5EF4-FFF2-40B4-BE49-F238E27FC236}">
              <a16:creationId xmlns:a16="http://schemas.microsoft.com/office/drawing/2014/main" id="{F1AE97EF-7EC5-4C23-8E1B-965416B3C901}"/>
            </a:ext>
          </a:extLst>
        </xdr:cNvPr>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9" name="直線コネクタ 78">
          <a:extLst>
            <a:ext uri="{FF2B5EF4-FFF2-40B4-BE49-F238E27FC236}">
              <a16:creationId xmlns:a16="http://schemas.microsoft.com/office/drawing/2014/main" id="{0ED15169-6AAC-4BFA-A1DC-FB729DE73F20}"/>
            </a:ext>
          </a:extLst>
        </xdr:cNvPr>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a:extLst>
            <a:ext uri="{FF2B5EF4-FFF2-40B4-BE49-F238E27FC236}">
              <a16:creationId xmlns:a16="http://schemas.microsoft.com/office/drawing/2014/main" id="{1226F0B0-38F5-4744-BD50-43BC150855EE}"/>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a:extLst>
            <a:ext uri="{FF2B5EF4-FFF2-40B4-BE49-F238E27FC236}">
              <a16:creationId xmlns:a16="http://schemas.microsoft.com/office/drawing/2014/main" id="{92E2C9F7-E16B-4BD7-8887-1C5204379FA1}"/>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82" name="有形固定資産減価償却率平均値テキスト">
          <a:extLst>
            <a:ext uri="{FF2B5EF4-FFF2-40B4-BE49-F238E27FC236}">
              <a16:creationId xmlns:a16="http://schemas.microsoft.com/office/drawing/2014/main" id="{28652D44-E8E3-4D14-930D-D60E5A9730AD}"/>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a16="http://schemas.microsoft.com/office/drawing/2014/main" id="{35F3B7B8-8829-4E34-A7AC-D28DC38E3667}"/>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84" name="フローチャート: 判断 83">
          <a:extLst>
            <a:ext uri="{FF2B5EF4-FFF2-40B4-BE49-F238E27FC236}">
              <a16:creationId xmlns:a16="http://schemas.microsoft.com/office/drawing/2014/main" id="{FF253E16-E5D8-496B-BC6B-7DB177CA84E5}"/>
            </a:ext>
          </a:extLst>
        </xdr:cNvPr>
        <xdr:cNvSpPr/>
      </xdr:nvSpPr>
      <xdr:spPr>
        <a:xfrm>
          <a:off x="4000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8074</xdr:rowOff>
    </xdr:from>
    <xdr:to>
      <xdr:col>15</xdr:col>
      <xdr:colOff>187325</xdr:colOff>
      <xdr:row>30</xdr:row>
      <xdr:rowOff>109674</xdr:rowOff>
    </xdr:to>
    <xdr:sp macro="" textlink="">
      <xdr:nvSpPr>
        <xdr:cNvPr id="85" name="フローチャート: 判断 84">
          <a:extLst>
            <a:ext uri="{FF2B5EF4-FFF2-40B4-BE49-F238E27FC236}">
              <a16:creationId xmlns:a16="http://schemas.microsoft.com/office/drawing/2014/main" id="{27C22189-60D9-452A-8E04-6788658F706F}"/>
            </a:ext>
          </a:extLst>
        </xdr:cNvPr>
        <xdr:cNvSpPr/>
      </xdr:nvSpPr>
      <xdr:spPr>
        <a:xfrm>
          <a:off x="32385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139428</xdr:rowOff>
    </xdr:from>
    <xdr:to>
      <xdr:col>11</xdr:col>
      <xdr:colOff>187325</xdr:colOff>
      <xdr:row>30</xdr:row>
      <xdr:rowOff>69578</xdr:rowOff>
    </xdr:to>
    <xdr:sp macro="" textlink="">
      <xdr:nvSpPr>
        <xdr:cNvPr id="86" name="フローチャート: 判断 85">
          <a:extLst>
            <a:ext uri="{FF2B5EF4-FFF2-40B4-BE49-F238E27FC236}">
              <a16:creationId xmlns:a16="http://schemas.microsoft.com/office/drawing/2014/main" id="{F599EAF9-115B-49EE-902E-9FDAF2229D34}"/>
            </a:ext>
          </a:extLst>
        </xdr:cNvPr>
        <xdr:cNvSpPr/>
      </xdr:nvSpPr>
      <xdr:spPr>
        <a:xfrm>
          <a:off x="2476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34562</xdr:rowOff>
    </xdr:from>
    <xdr:to>
      <xdr:col>7</xdr:col>
      <xdr:colOff>187325</xdr:colOff>
      <xdr:row>29</xdr:row>
      <xdr:rowOff>136162</xdr:rowOff>
    </xdr:to>
    <xdr:sp macro="" textlink="">
      <xdr:nvSpPr>
        <xdr:cNvPr id="87" name="フローチャート: 判断 86">
          <a:extLst>
            <a:ext uri="{FF2B5EF4-FFF2-40B4-BE49-F238E27FC236}">
              <a16:creationId xmlns:a16="http://schemas.microsoft.com/office/drawing/2014/main" id="{65198084-F2A4-4209-A8CA-34E13F336B81}"/>
            </a:ext>
          </a:extLst>
        </xdr:cNvPr>
        <xdr:cNvSpPr/>
      </xdr:nvSpPr>
      <xdr:spPr>
        <a:xfrm>
          <a:off x="1714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90C87C62-8C73-4451-A6B7-27C91C220EB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FEB6EF10-9410-4901-B20D-96255C09C04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BBF65AA1-596F-4070-AF83-AA839D1BBAE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D8AB3743-AB30-4EA7-9283-0652727748F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9A36495D-B576-432B-B049-0B72F94D4A1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71029</xdr:rowOff>
    </xdr:from>
    <xdr:to>
      <xdr:col>23</xdr:col>
      <xdr:colOff>136525</xdr:colOff>
      <xdr:row>32</xdr:row>
      <xdr:rowOff>1179</xdr:rowOff>
    </xdr:to>
    <xdr:sp macro="" textlink="">
      <xdr:nvSpPr>
        <xdr:cNvPr id="93" name="楕円 92">
          <a:extLst>
            <a:ext uri="{FF2B5EF4-FFF2-40B4-BE49-F238E27FC236}">
              <a16:creationId xmlns:a16="http://schemas.microsoft.com/office/drawing/2014/main" id="{5EF8B193-F1B5-488E-B68C-EDAE98BAB9F6}"/>
            </a:ext>
          </a:extLst>
        </xdr:cNvPr>
        <xdr:cNvSpPr/>
      </xdr:nvSpPr>
      <xdr:spPr>
        <a:xfrm>
          <a:off x="4711700" y="615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49456</xdr:rowOff>
    </xdr:from>
    <xdr:ext cx="405111" cy="259045"/>
    <xdr:sp macro="" textlink="">
      <xdr:nvSpPr>
        <xdr:cNvPr id="94" name="有形固定資産減価償却率該当値テキスト">
          <a:extLst>
            <a:ext uri="{FF2B5EF4-FFF2-40B4-BE49-F238E27FC236}">
              <a16:creationId xmlns:a16="http://schemas.microsoft.com/office/drawing/2014/main" id="{56075D8C-6974-4505-A397-A59E9726E7C6}"/>
            </a:ext>
          </a:extLst>
        </xdr:cNvPr>
        <xdr:cNvSpPr txBox="1"/>
      </xdr:nvSpPr>
      <xdr:spPr>
        <a:xfrm>
          <a:off x="4813300" y="6135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24765</xdr:rowOff>
    </xdr:from>
    <xdr:to>
      <xdr:col>19</xdr:col>
      <xdr:colOff>187325</xdr:colOff>
      <xdr:row>31</xdr:row>
      <xdr:rowOff>126365</xdr:rowOff>
    </xdr:to>
    <xdr:sp macro="" textlink="">
      <xdr:nvSpPr>
        <xdr:cNvPr id="95" name="楕円 94">
          <a:extLst>
            <a:ext uri="{FF2B5EF4-FFF2-40B4-BE49-F238E27FC236}">
              <a16:creationId xmlns:a16="http://schemas.microsoft.com/office/drawing/2014/main" id="{E1EDF1AB-1F33-4F0B-A074-322AAA2CD9F0}"/>
            </a:ext>
          </a:extLst>
        </xdr:cNvPr>
        <xdr:cNvSpPr/>
      </xdr:nvSpPr>
      <xdr:spPr>
        <a:xfrm>
          <a:off x="4000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75565</xdr:rowOff>
    </xdr:from>
    <xdr:to>
      <xdr:col>23</xdr:col>
      <xdr:colOff>85725</xdr:colOff>
      <xdr:row>31</xdr:row>
      <xdr:rowOff>121829</xdr:rowOff>
    </xdr:to>
    <xdr:cxnSp macro="">
      <xdr:nvCxnSpPr>
        <xdr:cNvPr id="96" name="直線コネクタ 95">
          <a:extLst>
            <a:ext uri="{FF2B5EF4-FFF2-40B4-BE49-F238E27FC236}">
              <a16:creationId xmlns:a16="http://schemas.microsoft.com/office/drawing/2014/main" id="{EF91D3F4-DB7F-4D5B-A5FA-86E2CD068D4E}"/>
            </a:ext>
          </a:extLst>
        </xdr:cNvPr>
        <xdr:cNvCxnSpPr/>
      </xdr:nvCxnSpPr>
      <xdr:spPr>
        <a:xfrm>
          <a:off x="4051300" y="6162040"/>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24765</xdr:rowOff>
    </xdr:from>
    <xdr:to>
      <xdr:col>15</xdr:col>
      <xdr:colOff>187325</xdr:colOff>
      <xdr:row>31</xdr:row>
      <xdr:rowOff>126365</xdr:rowOff>
    </xdr:to>
    <xdr:sp macro="" textlink="">
      <xdr:nvSpPr>
        <xdr:cNvPr id="97" name="楕円 96">
          <a:extLst>
            <a:ext uri="{FF2B5EF4-FFF2-40B4-BE49-F238E27FC236}">
              <a16:creationId xmlns:a16="http://schemas.microsoft.com/office/drawing/2014/main" id="{3BC5EF21-3CAB-4EB7-B287-18629B3A5218}"/>
            </a:ext>
          </a:extLst>
        </xdr:cNvPr>
        <xdr:cNvSpPr/>
      </xdr:nvSpPr>
      <xdr:spPr>
        <a:xfrm>
          <a:off x="3238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75565</xdr:rowOff>
    </xdr:from>
    <xdr:to>
      <xdr:col>19</xdr:col>
      <xdr:colOff>136525</xdr:colOff>
      <xdr:row>31</xdr:row>
      <xdr:rowOff>75565</xdr:rowOff>
    </xdr:to>
    <xdr:cxnSp macro="">
      <xdr:nvCxnSpPr>
        <xdr:cNvPr id="98" name="直線コネクタ 97">
          <a:extLst>
            <a:ext uri="{FF2B5EF4-FFF2-40B4-BE49-F238E27FC236}">
              <a16:creationId xmlns:a16="http://schemas.microsoft.com/office/drawing/2014/main" id="{73A706A8-3006-48D5-A9B4-8A485C906264}"/>
            </a:ext>
          </a:extLst>
        </xdr:cNvPr>
        <xdr:cNvCxnSpPr/>
      </xdr:nvCxnSpPr>
      <xdr:spPr>
        <a:xfrm>
          <a:off x="3289300" y="616204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75928</xdr:rowOff>
    </xdr:from>
    <xdr:to>
      <xdr:col>11</xdr:col>
      <xdr:colOff>187325</xdr:colOff>
      <xdr:row>31</xdr:row>
      <xdr:rowOff>6078</xdr:rowOff>
    </xdr:to>
    <xdr:sp macro="" textlink="">
      <xdr:nvSpPr>
        <xdr:cNvPr id="99" name="楕円 98">
          <a:extLst>
            <a:ext uri="{FF2B5EF4-FFF2-40B4-BE49-F238E27FC236}">
              <a16:creationId xmlns:a16="http://schemas.microsoft.com/office/drawing/2014/main" id="{984AB25D-025F-4744-BF7F-4606AD4D1DC4}"/>
            </a:ext>
          </a:extLst>
        </xdr:cNvPr>
        <xdr:cNvSpPr/>
      </xdr:nvSpPr>
      <xdr:spPr>
        <a:xfrm>
          <a:off x="2476500" y="599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126728</xdr:rowOff>
    </xdr:from>
    <xdr:to>
      <xdr:col>15</xdr:col>
      <xdr:colOff>136525</xdr:colOff>
      <xdr:row>31</xdr:row>
      <xdr:rowOff>75565</xdr:rowOff>
    </xdr:to>
    <xdr:cxnSp macro="">
      <xdr:nvCxnSpPr>
        <xdr:cNvPr id="100" name="直線コネクタ 99">
          <a:extLst>
            <a:ext uri="{FF2B5EF4-FFF2-40B4-BE49-F238E27FC236}">
              <a16:creationId xmlns:a16="http://schemas.microsoft.com/office/drawing/2014/main" id="{D678DAE3-7909-48C9-844B-AF3BC863C16C}"/>
            </a:ext>
          </a:extLst>
        </xdr:cNvPr>
        <xdr:cNvCxnSpPr/>
      </xdr:nvCxnSpPr>
      <xdr:spPr>
        <a:xfrm>
          <a:off x="2527300" y="6041753"/>
          <a:ext cx="762000" cy="12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54338</xdr:rowOff>
    </xdr:from>
    <xdr:to>
      <xdr:col>7</xdr:col>
      <xdr:colOff>187325</xdr:colOff>
      <xdr:row>30</xdr:row>
      <xdr:rowOff>155938</xdr:rowOff>
    </xdr:to>
    <xdr:sp macro="" textlink="">
      <xdr:nvSpPr>
        <xdr:cNvPr id="101" name="楕円 100">
          <a:extLst>
            <a:ext uri="{FF2B5EF4-FFF2-40B4-BE49-F238E27FC236}">
              <a16:creationId xmlns:a16="http://schemas.microsoft.com/office/drawing/2014/main" id="{858FE2FF-50C7-4408-8221-BCCF61297F8E}"/>
            </a:ext>
          </a:extLst>
        </xdr:cNvPr>
        <xdr:cNvSpPr/>
      </xdr:nvSpPr>
      <xdr:spPr>
        <a:xfrm>
          <a:off x="1714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105138</xdr:rowOff>
    </xdr:from>
    <xdr:to>
      <xdr:col>11</xdr:col>
      <xdr:colOff>136525</xdr:colOff>
      <xdr:row>30</xdr:row>
      <xdr:rowOff>126728</xdr:rowOff>
    </xdr:to>
    <xdr:cxnSp macro="">
      <xdr:nvCxnSpPr>
        <xdr:cNvPr id="102" name="直線コネクタ 101">
          <a:extLst>
            <a:ext uri="{FF2B5EF4-FFF2-40B4-BE49-F238E27FC236}">
              <a16:creationId xmlns:a16="http://schemas.microsoft.com/office/drawing/2014/main" id="{A9A3CFF5-F5E6-4B74-BF52-F1F652E96AD4}"/>
            </a:ext>
          </a:extLst>
        </xdr:cNvPr>
        <xdr:cNvCxnSpPr/>
      </xdr:nvCxnSpPr>
      <xdr:spPr>
        <a:xfrm>
          <a:off x="1765300" y="602016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98442</xdr:rowOff>
    </xdr:from>
    <xdr:ext cx="405111" cy="259045"/>
    <xdr:sp macro="" textlink="">
      <xdr:nvSpPr>
        <xdr:cNvPr id="103" name="n_1aveValue有形固定資産減価償却率">
          <a:extLst>
            <a:ext uri="{FF2B5EF4-FFF2-40B4-BE49-F238E27FC236}">
              <a16:creationId xmlns:a16="http://schemas.microsoft.com/office/drawing/2014/main" id="{0FDF7603-7516-4FC4-B5C6-FA7581274E3F}"/>
            </a:ext>
          </a:extLst>
        </xdr:cNvPr>
        <xdr:cNvSpPr txBox="1"/>
      </xdr:nvSpPr>
      <xdr:spPr>
        <a:xfrm>
          <a:off x="38360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126201</xdr:rowOff>
    </xdr:from>
    <xdr:ext cx="405111" cy="259045"/>
    <xdr:sp macro="" textlink="">
      <xdr:nvSpPr>
        <xdr:cNvPr id="104" name="n_2aveValue有形固定資産減価償却率">
          <a:extLst>
            <a:ext uri="{FF2B5EF4-FFF2-40B4-BE49-F238E27FC236}">
              <a16:creationId xmlns:a16="http://schemas.microsoft.com/office/drawing/2014/main" id="{B947EF33-019A-4C4C-A274-23AB7395FA65}"/>
            </a:ext>
          </a:extLst>
        </xdr:cNvPr>
        <xdr:cNvSpPr txBox="1"/>
      </xdr:nvSpPr>
      <xdr:spPr>
        <a:xfrm>
          <a:off x="3086744" y="5698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86105</xdr:rowOff>
    </xdr:from>
    <xdr:ext cx="405111" cy="259045"/>
    <xdr:sp macro="" textlink="">
      <xdr:nvSpPr>
        <xdr:cNvPr id="105" name="n_3aveValue有形固定資産減価償却率">
          <a:extLst>
            <a:ext uri="{FF2B5EF4-FFF2-40B4-BE49-F238E27FC236}">
              <a16:creationId xmlns:a16="http://schemas.microsoft.com/office/drawing/2014/main" id="{AD2F79EF-D51B-4D08-BA67-1D2E190EE4A5}"/>
            </a:ext>
          </a:extLst>
        </xdr:cNvPr>
        <xdr:cNvSpPr txBox="1"/>
      </xdr:nvSpPr>
      <xdr:spPr>
        <a:xfrm>
          <a:off x="2324744" y="5658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152689</xdr:rowOff>
    </xdr:from>
    <xdr:ext cx="405111" cy="259045"/>
    <xdr:sp macro="" textlink="">
      <xdr:nvSpPr>
        <xdr:cNvPr id="106" name="n_4aveValue有形固定資産減価償却率">
          <a:extLst>
            <a:ext uri="{FF2B5EF4-FFF2-40B4-BE49-F238E27FC236}">
              <a16:creationId xmlns:a16="http://schemas.microsoft.com/office/drawing/2014/main" id="{0B957A97-D7AA-41F3-8EB4-966C50C1C112}"/>
            </a:ext>
          </a:extLst>
        </xdr:cNvPr>
        <xdr:cNvSpPr txBox="1"/>
      </xdr:nvSpPr>
      <xdr:spPr>
        <a:xfrm>
          <a:off x="15627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117492</xdr:rowOff>
    </xdr:from>
    <xdr:ext cx="405111" cy="259045"/>
    <xdr:sp macro="" textlink="">
      <xdr:nvSpPr>
        <xdr:cNvPr id="107" name="n_1mainValue有形固定資産減価償却率">
          <a:extLst>
            <a:ext uri="{FF2B5EF4-FFF2-40B4-BE49-F238E27FC236}">
              <a16:creationId xmlns:a16="http://schemas.microsoft.com/office/drawing/2014/main" id="{A71E66AE-DE82-4797-BEB4-3D68A6CDBD9E}"/>
            </a:ext>
          </a:extLst>
        </xdr:cNvPr>
        <xdr:cNvSpPr txBox="1"/>
      </xdr:nvSpPr>
      <xdr:spPr>
        <a:xfrm>
          <a:off x="38360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117492</xdr:rowOff>
    </xdr:from>
    <xdr:ext cx="405111" cy="259045"/>
    <xdr:sp macro="" textlink="">
      <xdr:nvSpPr>
        <xdr:cNvPr id="108" name="n_2mainValue有形固定資産減価償却率">
          <a:extLst>
            <a:ext uri="{FF2B5EF4-FFF2-40B4-BE49-F238E27FC236}">
              <a16:creationId xmlns:a16="http://schemas.microsoft.com/office/drawing/2014/main" id="{C4014352-9325-4C78-8644-DBF0306A889F}"/>
            </a:ext>
          </a:extLst>
        </xdr:cNvPr>
        <xdr:cNvSpPr txBox="1"/>
      </xdr:nvSpPr>
      <xdr:spPr>
        <a:xfrm>
          <a:off x="3086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168655</xdr:rowOff>
    </xdr:from>
    <xdr:ext cx="405111" cy="259045"/>
    <xdr:sp macro="" textlink="">
      <xdr:nvSpPr>
        <xdr:cNvPr id="109" name="n_3mainValue有形固定資産減価償却率">
          <a:extLst>
            <a:ext uri="{FF2B5EF4-FFF2-40B4-BE49-F238E27FC236}">
              <a16:creationId xmlns:a16="http://schemas.microsoft.com/office/drawing/2014/main" id="{F2E5DA57-2DC1-40A2-B03F-7026EB510FFB}"/>
            </a:ext>
          </a:extLst>
        </xdr:cNvPr>
        <xdr:cNvSpPr txBox="1"/>
      </xdr:nvSpPr>
      <xdr:spPr>
        <a:xfrm>
          <a:off x="2324744" y="6083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147065</xdr:rowOff>
    </xdr:from>
    <xdr:ext cx="405111" cy="259045"/>
    <xdr:sp macro="" textlink="">
      <xdr:nvSpPr>
        <xdr:cNvPr id="110" name="n_4mainValue有形固定資産減価償却率">
          <a:extLst>
            <a:ext uri="{FF2B5EF4-FFF2-40B4-BE49-F238E27FC236}">
              <a16:creationId xmlns:a16="http://schemas.microsoft.com/office/drawing/2014/main" id="{2829E583-8B93-47F9-A7EA-844D39FB8E26}"/>
            </a:ext>
          </a:extLst>
        </xdr:cNvPr>
        <xdr:cNvSpPr txBox="1"/>
      </xdr:nvSpPr>
      <xdr:spPr>
        <a:xfrm>
          <a:off x="1562744"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E1A1D38A-C0CC-46C1-BA8D-A4A673A6AA0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3FC02F5E-F28C-41D0-BD44-F5CAE46C798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8897376E-18EF-4EF5-BFBC-C02478B993C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3BEFFA5F-705A-4147-8D86-BB032694828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69069D74-8552-4047-B338-A09510F3F03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B89C9737-BC4B-4A7A-8C5F-3B2E2452BDA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CC0FAAB5-24D3-47C0-91BC-03FB174E905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272B738C-1F9A-4DCD-8300-26C79335A16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E8AF8FEA-EE4C-44EE-8E33-EBB360BC241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158F5F96-989C-46E3-831C-182A13032F2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1D44FB68-F4DB-4E07-BF1B-83190F488F5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8345246C-00B2-4AF8-809A-59CE7522D27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61D5F7AC-00A8-4107-A8D0-9991680B0B8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債務償還比率は減少し、全国平均や長野県平均と比較すると下回っている。元利償還金が減少したことが要因となっている。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類似団体と比較し職員数は下回ているものの人件費が高い水準にある。今後も地方債発行額や、</a:t>
          </a:r>
          <a:r>
            <a:rPr kumimoji="1" lang="ja-JP" altLang="ja-JP" sz="1100">
              <a:solidFill>
                <a:schemeClr val="dk1"/>
              </a:solidFill>
              <a:effectLst/>
              <a:latin typeface="+mn-lt"/>
              <a:ea typeface="+mn-ea"/>
              <a:cs typeface="+mn-cs"/>
            </a:rPr>
            <a:t>公営企業債等繰入見込額が増加傾向のため債務償還比率の増加が見込まれる。</a:t>
          </a:r>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12E87D09-7E9B-428B-A146-1A738F15A2C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2DEC0C07-9FAA-4216-9A93-60517F286C8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B8832EFE-7B4A-4E77-B899-FAA4635E8C5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5B4DE64A-571D-4B29-B555-B18E1729327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F6C89045-F8B8-44E2-8E3A-D073B024B786}"/>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8262BD06-BEDA-4D92-8BE5-9B393DB3649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B6F3F73-06FF-418E-BA0A-4E5CE1275DDA}"/>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E4C31B51-223D-48D4-ACF2-0D08D1C8AC3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6BB7CAEA-87EB-4062-8565-C8EC950C755C}"/>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A94C1A54-85B2-41BF-A206-5CFAA76C21C7}"/>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5B59B744-D5FB-402D-9D91-6D5183CC13E1}"/>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7204DE74-0353-4558-8E53-D96914076574}"/>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BDB9BFA7-6247-40EC-B7DF-B3EF3EFD6AE3}"/>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9BD24B47-4B94-41D7-8B44-4F48E5A1D18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D0F3845B-96AF-4146-8DF8-19F2CAEA1AC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9" name="直線コネクタ 138">
          <a:extLst>
            <a:ext uri="{FF2B5EF4-FFF2-40B4-BE49-F238E27FC236}">
              <a16:creationId xmlns:a16="http://schemas.microsoft.com/office/drawing/2014/main" id="{4998F166-42BE-4B23-B1AD-DD03B3D1214F}"/>
            </a:ext>
          </a:extLst>
        </xdr:cNvPr>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40" name="債務償還比率最小値テキスト">
          <a:extLst>
            <a:ext uri="{FF2B5EF4-FFF2-40B4-BE49-F238E27FC236}">
              <a16:creationId xmlns:a16="http://schemas.microsoft.com/office/drawing/2014/main" id="{C3501E42-9705-4032-ADA9-AF62188F186C}"/>
            </a:ext>
          </a:extLst>
        </xdr:cNvPr>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41" name="直線コネクタ 140">
          <a:extLst>
            <a:ext uri="{FF2B5EF4-FFF2-40B4-BE49-F238E27FC236}">
              <a16:creationId xmlns:a16="http://schemas.microsoft.com/office/drawing/2014/main" id="{452CA2A6-AC76-4E1E-9C60-5E038B663F7D}"/>
            </a:ext>
          </a:extLst>
        </xdr:cNvPr>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F1C7D1B6-A9BA-40DA-BF0E-A0DB59939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A26C500B-4C00-4704-9994-184AA65A0EF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132880</xdr:rowOff>
    </xdr:from>
    <xdr:ext cx="469744" cy="259045"/>
    <xdr:sp macro="" textlink="">
      <xdr:nvSpPr>
        <xdr:cNvPr id="144" name="債務償還比率平均値テキスト">
          <a:extLst>
            <a:ext uri="{FF2B5EF4-FFF2-40B4-BE49-F238E27FC236}">
              <a16:creationId xmlns:a16="http://schemas.microsoft.com/office/drawing/2014/main" id="{8D7F47BC-3E48-4824-BC18-34139287EF22}"/>
            </a:ext>
          </a:extLst>
        </xdr:cNvPr>
        <xdr:cNvSpPr txBox="1"/>
      </xdr:nvSpPr>
      <xdr:spPr>
        <a:xfrm>
          <a:off x="14846300" y="5362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5" name="フローチャート: 判断 144">
          <a:extLst>
            <a:ext uri="{FF2B5EF4-FFF2-40B4-BE49-F238E27FC236}">
              <a16:creationId xmlns:a16="http://schemas.microsoft.com/office/drawing/2014/main" id="{1C361DAB-C879-44AA-836F-5C8A8208448D}"/>
            </a:ext>
          </a:extLst>
        </xdr:cNvPr>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83746</xdr:rowOff>
    </xdr:from>
    <xdr:to>
      <xdr:col>72</xdr:col>
      <xdr:colOff>123825</xdr:colOff>
      <xdr:row>29</xdr:row>
      <xdr:rowOff>13896</xdr:rowOff>
    </xdr:to>
    <xdr:sp macro="" textlink="">
      <xdr:nvSpPr>
        <xdr:cNvPr id="146" name="フローチャート: 判断 145">
          <a:extLst>
            <a:ext uri="{FF2B5EF4-FFF2-40B4-BE49-F238E27FC236}">
              <a16:creationId xmlns:a16="http://schemas.microsoft.com/office/drawing/2014/main" id="{3C4CC434-0182-4973-A1F1-D5FB8B0EF5D2}"/>
            </a:ext>
          </a:extLst>
        </xdr:cNvPr>
        <xdr:cNvSpPr/>
      </xdr:nvSpPr>
      <xdr:spPr>
        <a:xfrm>
          <a:off x="14033500" y="565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14129</xdr:rowOff>
    </xdr:from>
    <xdr:to>
      <xdr:col>68</xdr:col>
      <xdr:colOff>123825</xdr:colOff>
      <xdr:row>29</xdr:row>
      <xdr:rowOff>115729</xdr:rowOff>
    </xdr:to>
    <xdr:sp macro="" textlink="">
      <xdr:nvSpPr>
        <xdr:cNvPr id="147" name="フローチャート: 判断 146">
          <a:extLst>
            <a:ext uri="{FF2B5EF4-FFF2-40B4-BE49-F238E27FC236}">
              <a16:creationId xmlns:a16="http://schemas.microsoft.com/office/drawing/2014/main" id="{48895730-E0CD-4F2C-9DB3-0AB8199EBC42}"/>
            </a:ext>
          </a:extLst>
        </xdr:cNvPr>
        <xdr:cNvSpPr/>
      </xdr:nvSpPr>
      <xdr:spPr>
        <a:xfrm>
          <a:off x="13271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109654</xdr:rowOff>
    </xdr:from>
    <xdr:to>
      <xdr:col>64</xdr:col>
      <xdr:colOff>123825</xdr:colOff>
      <xdr:row>29</xdr:row>
      <xdr:rowOff>39804</xdr:rowOff>
    </xdr:to>
    <xdr:sp macro="" textlink="">
      <xdr:nvSpPr>
        <xdr:cNvPr id="148" name="フローチャート: 判断 147">
          <a:extLst>
            <a:ext uri="{FF2B5EF4-FFF2-40B4-BE49-F238E27FC236}">
              <a16:creationId xmlns:a16="http://schemas.microsoft.com/office/drawing/2014/main" id="{9DBB9D7E-2BC4-42A7-81D4-C014B041A81A}"/>
            </a:ext>
          </a:extLst>
        </xdr:cNvPr>
        <xdr:cNvSpPr/>
      </xdr:nvSpPr>
      <xdr:spPr>
        <a:xfrm>
          <a:off x="12509500" y="568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144918</xdr:rowOff>
    </xdr:from>
    <xdr:to>
      <xdr:col>60</xdr:col>
      <xdr:colOff>123825</xdr:colOff>
      <xdr:row>29</xdr:row>
      <xdr:rowOff>75068</xdr:rowOff>
    </xdr:to>
    <xdr:sp macro="" textlink="">
      <xdr:nvSpPr>
        <xdr:cNvPr id="149" name="フローチャート: 判断 148">
          <a:extLst>
            <a:ext uri="{FF2B5EF4-FFF2-40B4-BE49-F238E27FC236}">
              <a16:creationId xmlns:a16="http://schemas.microsoft.com/office/drawing/2014/main" id="{A846A736-5FBC-4116-92D6-C28EB32B026B}"/>
            </a:ext>
          </a:extLst>
        </xdr:cNvPr>
        <xdr:cNvSpPr/>
      </xdr:nvSpPr>
      <xdr:spPr>
        <a:xfrm>
          <a:off x="11747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B7E9EC3E-FB74-467C-8FF1-6A732817D56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B2B67D0F-AF78-495C-8DD3-3BB5292530D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CA4448F3-F9EE-4AD9-B159-C392E0B6423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C667FBD-450C-4E90-9AC4-BAD41763331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DE8E6166-6187-4839-AB9E-45C4F81A1B8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135213</xdr:rowOff>
    </xdr:from>
    <xdr:to>
      <xdr:col>76</xdr:col>
      <xdr:colOff>73025</xdr:colOff>
      <xdr:row>30</xdr:row>
      <xdr:rowOff>65363</xdr:rowOff>
    </xdr:to>
    <xdr:sp macro="" textlink="">
      <xdr:nvSpPr>
        <xdr:cNvPr id="155" name="楕円 154">
          <a:extLst>
            <a:ext uri="{FF2B5EF4-FFF2-40B4-BE49-F238E27FC236}">
              <a16:creationId xmlns:a16="http://schemas.microsoft.com/office/drawing/2014/main" id="{8E0E88DC-739A-49CB-A84F-47857B1CF796}"/>
            </a:ext>
          </a:extLst>
        </xdr:cNvPr>
        <xdr:cNvSpPr/>
      </xdr:nvSpPr>
      <xdr:spPr>
        <a:xfrm>
          <a:off x="14744700" y="587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113640</xdr:rowOff>
    </xdr:from>
    <xdr:ext cx="469744" cy="259045"/>
    <xdr:sp macro="" textlink="">
      <xdr:nvSpPr>
        <xdr:cNvPr id="156" name="債務償還比率該当値テキスト">
          <a:extLst>
            <a:ext uri="{FF2B5EF4-FFF2-40B4-BE49-F238E27FC236}">
              <a16:creationId xmlns:a16="http://schemas.microsoft.com/office/drawing/2014/main" id="{58296077-7F6E-4AFA-8188-EE9BA2BB95FB}"/>
            </a:ext>
          </a:extLst>
        </xdr:cNvPr>
        <xdr:cNvSpPr txBox="1"/>
      </xdr:nvSpPr>
      <xdr:spPr>
        <a:xfrm>
          <a:off x="14846300" y="585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64156</xdr:rowOff>
    </xdr:from>
    <xdr:to>
      <xdr:col>72</xdr:col>
      <xdr:colOff>123825</xdr:colOff>
      <xdr:row>30</xdr:row>
      <xdr:rowOff>165756</xdr:rowOff>
    </xdr:to>
    <xdr:sp macro="" textlink="">
      <xdr:nvSpPr>
        <xdr:cNvPr id="157" name="楕円 156">
          <a:extLst>
            <a:ext uri="{FF2B5EF4-FFF2-40B4-BE49-F238E27FC236}">
              <a16:creationId xmlns:a16="http://schemas.microsoft.com/office/drawing/2014/main" id="{EBAC5EF4-9995-4AE6-8A73-A91DBD814A35}"/>
            </a:ext>
          </a:extLst>
        </xdr:cNvPr>
        <xdr:cNvSpPr/>
      </xdr:nvSpPr>
      <xdr:spPr>
        <a:xfrm>
          <a:off x="14033500" y="597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14563</xdr:rowOff>
    </xdr:from>
    <xdr:to>
      <xdr:col>76</xdr:col>
      <xdr:colOff>22225</xdr:colOff>
      <xdr:row>30</xdr:row>
      <xdr:rowOff>114956</xdr:rowOff>
    </xdr:to>
    <xdr:cxnSp macro="">
      <xdr:nvCxnSpPr>
        <xdr:cNvPr id="158" name="直線コネクタ 157">
          <a:extLst>
            <a:ext uri="{FF2B5EF4-FFF2-40B4-BE49-F238E27FC236}">
              <a16:creationId xmlns:a16="http://schemas.microsoft.com/office/drawing/2014/main" id="{9FB25117-4B35-4FB7-8830-D7450EF647CC}"/>
            </a:ext>
          </a:extLst>
        </xdr:cNvPr>
        <xdr:cNvCxnSpPr/>
      </xdr:nvCxnSpPr>
      <xdr:spPr>
        <a:xfrm flipV="1">
          <a:off x="14084300" y="5929588"/>
          <a:ext cx="711200" cy="10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112363</xdr:rowOff>
    </xdr:from>
    <xdr:to>
      <xdr:col>68</xdr:col>
      <xdr:colOff>123825</xdr:colOff>
      <xdr:row>30</xdr:row>
      <xdr:rowOff>42513</xdr:rowOff>
    </xdr:to>
    <xdr:sp macro="" textlink="">
      <xdr:nvSpPr>
        <xdr:cNvPr id="159" name="楕円 158">
          <a:extLst>
            <a:ext uri="{FF2B5EF4-FFF2-40B4-BE49-F238E27FC236}">
              <a16:creationId xmlns:a16="http://schemas.microsoft.com/office/drawing/2014/main" id="{C270F3E5-5FE6-4623-AB47-08A94FDAE106}"/>
            </a:ext>
          </a:extLst>
        </xdr:cNvPr>
        <xdr:cNvSpPr/>
      </xdr:nvSpPr>
      <xdr:spPr>
        <a:xfrm>
          <a:off x="13271500" y="585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163163</xdr:rowOff>
    </xdr:from>
    <xdr:to>
      <xdr:col>72</xdr:col>
      <xdr:colOff>73025</xdr:colOff>
      <xdr:row>30</xdr:row>
      <xdr:rowOff>114956</xdr:rowOff>
    </xdr:to>
    <xdr:cxnSp macro="">
      <xdr:nvCxnSpPr>
        <xdr:cNvPr id="160" name="直線コネクタ 159">
          <a:extLst>
            <a:ext uri="{FF2B5EF4-FFF2-40B4-BE49-F238E27FC236}">
              <a16:creationId xmlns:a16="http://schemas.microsoft.com/office/drawing/2014/main" id="{62F1E47E-F384-43BC-9486-70EE4FCEA0CC}"/>
            </a:ext>
          </a:extLst>
        </xdr:cNvPr>
        <xdr:cNvCxnSpPr/>
      </xdr:nvCxnSpPr>
      <xdr:spPr>
        <a:xfrm>
          <a:off x="13322300" y="5906738"/>
          <a:ext cx="762000" cy="12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118480</xdr:rowOff>
    </xdr:from>
    <xdr:to>
      <xdr:col>64</xdr:col>
      <xdr:colOff>123825</xdr:colOff>
      <xdr:row>30</xdr:row>
      <xdr:rowOff>48630</xdr:rowOff>
    </xdr:to>
    <xdr:sp macro="" textlink="">
      <xdr:nvSpPr>
        <xdr:cNvPr id="161" name="楕円 160">
          <a:extLst>
            <a:ext uri="{FF2B5EF4-FFF2-40B4-BE49-F238E27FC236}">
              <a16:creationId xmlns:a16="http://schemas.microsoft.com/office/drawing/2014/main" id="{CA05540F-9752-44EE-804B-E2F8BAFBD8DE}"/>
            </a:ext>
          </a:extLst>
        </xdr:cNvPr>
        <xdr:cNvSpPr/>
      </xdr:nvSpPr>
      <xdr:spPr>
        <a:xfrm>
          <a:off x="12509500" y="586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163163</xdr:rowOff>
    </xdr:from>
    <xdr:to>
      <xdr:col>68</xdr:col>
      <xdr:colOff>73025</xdr:colOff>
      <xdr:row>29</xdr:row>
      <xdr:rowOff>169280</xdr:rowOff>
    </xdr:to>
    <xdr:cxnSp macro="">
      <xdr:nvCxnSpPr>
        <xdr:cNvPr id="162" name="直線コネクタ 161">
          <a:extLst>
            <a:ext uri="{FF2B5EF4-FFF2-40B4-BE49-F238E27FC236}">
              <a16:creationId xmlns:a16="http://schemas.microsoft.com/office/drawing/2014/main" id="{DDF101F2-109C-431D-873F-E359CB653A62}"/>
            </a:ext>
          </a:extLst>
        </xdr:cNvPr>
        <xdr:cNvCxnSpPr/>
      </xdr:nvCxnSpPr>
      <xdr:spPr>
        <a:xfrm flipV="1">
          <a:off x="12560300" y="5906738"/>
          <a:ext cx="762000" cy="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85016</xdr:rowOff>
    </xdr:from>
    <xdr:to>
      <xdr:col>60</xdr:col>
      <xdr:colOff>123825</xdr:colOff>
      <xdr:row>30</xdr:row>
      <xdr:rowOff>15166</xdr:rowOff>
    </xdr:to>
    <xdr:sp macro="" textlink="">
      <xdr:nvSpPr>
        <xdr:cNvPr id="163" name="楕円 162">
          <a:extLst>
            <a:ext uri="{FF2B5EF4-FFF2-40B4-BE49-F238E27FC236}">
              <a16:creationId xmlns:a16="http://schemas.microsoft.com/office/drawing/2014/main" id="{DCD16090-4478-4722-AC50-5FA28D53E038}"/>
            </a:ext>
          </a:extLst>
        </xdr:cNvPr>
        <xdr:cNvSpPr/>
      </xdr:nvSpPr>
      <xdr:spPr>
        <a:xfrm>
          <a:off x="11747500" y="582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135816</xdr:rowOff>
    </xdr:from>
    <xdr:to>
      <xdr:col>64</xdr:col>
      <xdr:colOff>73025</xdr:colOff>
      <xdr:row>29</xdr:row>
      <xdr:rowOff>169280</xdr:rowOff>
    </xdr:to>
    <xdr:cxnSp macro="">
      <xdr:nvCxnSpPr>
        <xdr:cNvPr id="164" name="直線コネクタ 163">
          <a:extLst>
            <a:ext uri="{FF2B5EF4-FFF2-40B4-BE49-F238E27FC236}">
              <a16:creationId xmlns:a16="http://schemas.microsoft.com/office/drawing/2014/main" id="{635A8B4C-AEF8-455F-8D3F-BB19384FCCC1}"/>
            </a:ext>
          </a:extLst>
        </xdr:cNvPr>
        <xdr:cNvCxnSpPr/>
      </xdr:nvCxnSpPr>
      <xdr:spPr>
        <a:xfrm>
          <a:off x="11798300" y="5879391"/>
          <a:ext cx="762000" cy="3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30423</xdr:rowOff>
    </xdr:from>
    <xdr:ext cx="469744" cy="259045"/>
    <xdr:sp macro="" textlink="">
      <xdr:nvSpPr>
        <xdr:cNvPr id="165" name="n_1aveValue債務償還比率">
          <a:extLst>
            <a:ext uri="{FF2B5EF4-FFF2-40B4-BE49-F238E27FC236}">
              <a16:creationId xmlns:a16="http://schemas.microsoft.com/office/drawing/2014/main" id="{3294A0E7-05F9-4E9D-BED4-7DC09B7E7C3D}"/>
            </a:ext>
          </a:extLst>
        </xdr:cNvPr>
        <xdr:cNvSpPr txBox="1"/>
      </xdr:nvSpPr>
      <xdr:spPr>
        <a:xfrm>
          <a:off x="13836727" y="543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132256</xdr:rowOff>
    </xdr:from>
    <xdr:ext cx="469744" cy="259045"/>
    <xdr:sp macro="" textlink="">
      <xdr:nvSpPr>
        <xdr:cNvPr id="166" name="n_2aveValue債務償還比率">
          <a:extLst>
            <a:ext uri="{FF2B5EF4-FFF2-40B4-BE49-F238E27FC236}">
              <a16:creationId xmlns:a16="http://schemas.microsoft.com/office/drawing/2014/main" id="{68CEB158-C010-406E-BCA3-2A98554ECE49}"/>
            </a:ext>
          </a:extLst>
        </xdr:cNvPr>
        <xdr:cNvSpPr txBox="1"/>
      </xdr:nvSpPr>
      <xdr:spPr>
        <a:xfrm>
          <a:off x="13087427" y="553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56331</xdr:rowOff>
    </xdr:from>
    <xdr:ext cx="469744" cy="259045"/>
    <xdr:sp macro="" textlink="">
      <xdr:nvSpPr>
        <xdr:cNvPr id="167" name="n_3aveValue債務償還比率">
          <a:extLst>
            <a:ext uri="{FF2B5EF4-FFF2-40B4-BE49-F238E27FC236}">
              <a16:creationId xmlns:a16="http://schemas.microsoft.com/office/drawing/2014/main" id="{52B58124-C615-4430-96C6-0D0B4A55B5BB}"/>
            </a:ext>
          </a:extLst>
        </xdr:cNvPr>
        <xdr:cNvSpPr txBox="1"/>
      </xdr:nvSpPr>
      <xdr:spPr>
        <a:xfrm>
          <a:off x="12325427" y="545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91595</xdr:rowOff>
    </xdr:from>
    <xdr:ext cx="469744" cy="259045"/>
    <xdr:sp macro="" textlink="">
      <xdr:nvSpPr>
        <xdr:cNvPr id="168" name="n_4aveValue債務償還比率">
          <a:extLst>
            <a:ext uri="{FF2B5EF4-FFF2-40B4-BE49-F238E27FC236}">
              <a16:creationId xmlns:a16="http://schemas.microsoft.com/office/drawing/2014/main" id="{21D24733-D64D-4B7D-9B1C-45D5CF96653C}"/>
            </a:ext>
          </a:extLst>
        </xdr:cNvPr>
        <xdr:cNvSpPr txBox="1"/>
      </xdr:nvSpPr>
      <xdr:spPr>
        <a:xfrm>
          <a:off x="11563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156883</xdr:rowOff>
    </xdr:from>
    <xdr:ext cx="469744" cy="259045"/>
    <xdr:sp macro="" textlink="">
      <xdr:nvSpPr>
        <xdr:cNvPr id="169" name="n_1mainValue債務償還比率">
          <a:extLst>
            <a:ext uri="{FF2B5EF4-FFF2-40B4-BE49-F238E27FC236}">
              <a16:creationId xmlns:a16="http://schemas.microsoft.com/office/drawing/2014/main" id="{0C27B378-8CE6-4FDA-8592-0A6C0AF8AC28}"/>
            </a:ext>
          </a:extLst>
        </xdr:cNvPr>
        <xdr:cNvSpPr txBox="1"/>
      </xdr:nvSpPr>
      <xdr:spPr>
        <a:xfrm>
          <a:off x="13836727" y="607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33640</xdr:rowOff>
    </xdr:from>
    <xdr:ext cx="469744" cy="259045"/>
    <xdr:sp macro="" textlink="">
      <xdr:nvSpPr>
        <xdr:cNvPr id="170" name="n_2mainValue債務償還比率">
          <a:extLst>
            <a:ext uri="{FF2B5EF4-FFF2-40B4-BE49-F238E27FC236}">
              <a16:creationId xmlns:a16="http://schemas.microsoft.com/office/drawing/2014/main" id="{25814643-5DC7-422E-8D7E-D4B3E45FBEFA}"/>
            </a:ext>
          </a:extLst>
        </xdr:cNvPr>
        <xdr:cNvSpPr txBox="1"/>
      </xdr:nvSpPr>
      <xdr:spPr>
        <a:xfrm>
          <a:off x="13087427" y="594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39757</xdr:rowOff>
    </xdr:from>
    <xdr:ext cx="469744" cy="259045"/>
    <xdr:sp macro="" textlink="">
      <xdr:nvSpPr>
        <xdr:cNvPr id="171" name="n_3mainValue債務償還比率">
          <a:extLst>
            <a:ext uri="{FF2B5EF4-FFF2-40B4-BE49-F238E27FC236}">
              <a16:creationId xmlns:a16="http://schemas.microsoft.com/office/drawing/2014/main" id="{50711EF4-5482-4920-8524-EF73FBB0FB48}"/>
            </a:ext>
          </a:extLst>
        </xdr:cNvPr>
        <xdr:cNvSpPr txBox="1"/>
      </xdr:nvSpPr>
      <xdr:spPr>
        <a:xfrm>
          <a:off x="12325427" y="595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6293</xdr:rowOff>
    </xdr:from>
    <xdr:ext cx="469744" cy="259045"/>
    <xdr:sp macro="" textlink="">
      <xdr:nvSpPr>
        <xdr:cNvPr id="172" name="n_4mainValue債務償還比率">
          <a:extLst>
            <a:ext uri="{FF2B5EF4-FFF2-40B4-BE49-F238E27FC236}">
              <a16:creationId xmlns:a16="http://schemas.microsoft.com/office/drawing/2014/main" id="{063AAEA2-BBC1-4497-B284-2B9EFA5715C5}"/>
            </a:ext>
          </a:extLst>
        </xdr:cNvPr>
        <xdr:cNvSpPr txBox="1"/>
      </xdr:nvSpPr>
      <xdr:spPr>
        <a:xfrm>
          <a:off x="11563427" y="592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F39908FD-6B21-4616-9A29-DF9878A373A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1D6DCF26-3F39-4380-B75C-FB10453965B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ED6EB454-D40F-4394-8EA6-CB1F315ECB1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8B83372C-C951-4B2C-A3E5-4F1C8AFF0AF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919A7B08-D783-452B-A77D-1F64353B7DE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3C132D58-0479-458B-BB09-A9C17A6CB31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DF77787-E629-49EE-B716-C92DDBD96F2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5CF6518-61B2-4A2F-90EF-53EC13B5B67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9FB9650-CCE2-48DF-9C00-8F7A73CD033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560DDB2-CFA5-412B-9DC0-C7DFC4A8B14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85D18CD-462C-4FEF-AA03-245C34F928C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DA29FBA-D473-4269-B0D2-6BFB0DF35E6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F66A230-086B-4257-B40A-76E87370A38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9DD3613-A5AD-4FF6-BFFA-C9205D04FE2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D40CC99-D796-4CFE-B3EC-CB762320A41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E8DE164-054C-4503-8DD6-825BC23FA4F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2,716
2,694
140.50
3,213,888
2,945,080
233,709
2,104,525
2,910,186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5299ADA-2B6E-4F49-BAFD-354DAADCEB6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C40D71A-5F36-441B-BA44-D297E864F58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F66557E-CC00-4A16-A657-6F35C39A573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48E575A-8D37-4C93-824D-460F9C36A0D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A3FB13A-9AAA-4976-8B5C-E27A9DEEA7A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80CB7EA-37F9-449E-903A-235A7236ACE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F21F98-EBBA-4EEE-A48E-8D3BC11A7FA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962393A-A4DF-4AF7-B50A-DA084BC0D30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966A1A1-E6C9-4B72-A327-9163CB74F3C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F067536-0D57-4112-AF2F-393D63E059C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299792F-D4C4-4D01-9B6C-BD506DF1B1A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5D9B608-27D9-47CB-B296-E5AA6A93045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D829566-EF5F-4F40-9867-2A18B1BBC73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5A6B4E9-1EBB-479A-AB51-8190F2FD0BB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4E158BD-1C4F-4946-9097-B1F788E1A00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55E3050-AFD0-460E-9F02-03B8FD65121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A311DCF-ABC5-4F27-8E99-18471198CEE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E0C033D-EC57-466C-8295-5A9746C68B2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A031635-7A32-4D43-96EC-09876150590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D2B25E1-4204-4006-B27B-737B08D113A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AEAB113-0A91-415E-A4FB-8660247DE79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BB7D878-8A73-4A42-AD69-B8B959D39E6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B3E9BD6-F99C-40DA-A45B-06B0E12BCA2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0EC8AD9-9448-4AF2-BCAC-75C1DB16665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149AEC1-6064-4F0E-A7C0-B238F255AC7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C7CDD1B-09DA-4000-AC1A-17BFA102F1E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935AFD0-1A38-4F0E-9C04-8FCB819C0B7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7F8E3FA-8753-4000-AD55-599163BF263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205F5BF-518D-4C5D-B85B-3C78EC2658F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F174C86-BEE6-4CAD-965F-3EECF95A7F8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348AE73-7C1E-4943-A0D6-38C4B52B653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2779D38-0F1E-4E92-B6A7-0C15C2B8167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14B245F-73DD-418D-A194-5576BCD7B14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85AEBA2-8D1C-47C3-98DF-175ED24F610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AE905F3-D444-4ED0-9ED7-7B1ABB3B7B4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DD448A5-69EF-42D8-97B0-B8C713031C4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7C59340-14C8-4987-B1AD-1C2293594DD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B3520E2-3BE7-44E8-BF77-2D3D12040B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AD0A7EA-8BB4-4EFA-B26D-FA913827BEA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F8FC8D4-91CC-43B5-B746-2D03475F859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9386157-5368-45DD-937A-3CE9C2F6A17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2639407-4CF5-4753-9E8E-AAB511478B3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9FAA509-6CA1-4713-B1E3-C96E0385D5F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AEA14B8-FCAB-49BA-ABCC-CD1B0EAAEFE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71F2FD1-06B6-413C-87A6-A9CC7671027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DBC7F7DB-63D5-41CD-82A0-E44B238826E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1F0012E7-1A92-4894-8317-4E95EFC8FC22}"/>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8777B423-0100-4F07-9936-0C81E01085FA}"/>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9A4772D5-DA07-4DAE-8A41-280C9EEE6E77}"/>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59269023-61B5-45ED-B75B-26DA1EF793B5}"/>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DCDE79D6-1631-4EDF-8B15-100D37E0BD2F}"/>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a:extLst>
            <a:ext uri="{FF2B5EF4-FFF2-40B4-BE49-F238E27FC236}">
              <a16:creationId xmlns:a16="http://schemas.microsoft.com/office/drawing/2014/main" id="{D2B9B328-5E01-469B-BEBE-7D05249A00BB}"/>
            </a:ext>
          </a:extLst>
        </xdr:cNvPr>
        <xdr:cNvSpPr txBox="1"/>
      </xdr:nvSpPr>
      <xdr:spPr>
        <a:xfrm>
          <a:off x="4673600" y="6641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EA00B581-B93D-4295-8B8A-98A9055A16D2}"/>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159294</xdr:rowOff>
    </xdr:from>
    <xdr:to>
      <xdr:col>20</xdr:col>
      <xdr:colOff>38100</xdr:colOff>
      <xdr:row>39</xdr:row>
      <xdr:rowOff>89444</xdr:rowOff>
    </xdr:to>
    <xdr:sp macro="" textlink="">
      <xdr:nvSpPr>
        <xdr:cNvPr id="65" name="フローチャート: 判断 64">
          <a:extLst>
            <a:ext uri="{FF2B5EF4-FFF2-40B4-BE49-F238E27FC236}">
              <a16:creationId xmlns:a16="http://schemas.microsoft.com/office/drawing/2014/main" id="{9AAA1B23-2CCE-4503-A6EC-011CE7896093}"/>
            </a:ext>
          </a:extLst>
        </xdr:cNvPr>
        <xdr:cNvSpPr/>
      </xdr:nvSpPr>
      <xdr:spPr>
        <a:xfrm>
          <a:off x="3746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134801</xdr:rowOff>
    </xdr:from>
    <xdr:to>
      <xdr:col>15</xdr:col>
      <xdr:colOff>101600</xdr:colOff>
      <xdr:row>39</xdr:row>
      <xdr:rowOff>64951</xdr:rowOff>
    </xdr:to>
    <xdr:sp macro="" textlink="">
      <xdr:nvSpPr>
        <xdr:cNvPr id="66" name="フローチャート: 判断 65">
          <a:extLst>
            <a:ext uri="{FF2B5EF4-FFF2-40B4-BE49-F238E27FC236}">
              <a16:creationId xmlns:a16="http://schemas.microsoft.com/office/drawing/2014/main" id="{82E280D5-0F37-4788-AB08-F157FB81DAB7}"/>
            </a:ext>
          </a:extLst>
        </xdr:cNvPr>
        <xdr:cNvSpPr/>
      </xdr:nvSpPr>
      <xdr:spPr>
        <a:xfrm>
          <a:off x="28575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115207</xdr:rowOff>
    </xdr:from>
    <xdr:to>
      <xdr:col>10</xdr:col>
      <xdr:colOff>165100</xdr:colOff>
      <xdr:row>39</xdr:row>
      <xdr:rowOff>45357</xdr:rowOff>
    </xdr:to>
    <xdr:sp macro="" textlink="">
      <xdr:nvSpPr>
        <xdr:cNvPr id="67" name="フローチャート: 判断 66">
          <a:extLst>
            <a:ext uri="{FF2B5EF4-FFF2-40B4-BE49-F238E27FC236}">
              <a16:creationId xmlns:a16="http://schemas.microsoft.com/office/drawing/2014/main" id="{C9711842-B62B-4884-98B4-5D4297A00727}"/>
            </a:ext>
          </a:extLst>
        </xdr:cNvPr>
        <xdr:cNvSpPr/>
      </xdr:nvSpPr>
      <xdr:spPr>
        <a:xfrm>
          <a:off x="19685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56424</xdr:rowOff>
    </xdr:from>
    <xdr:to>
      <xdr:col>6</xdr:col>
      <xdr:colOff>38100</xdr:colOff>
      <xdr:row>38</xdr:row>
      <xdr:rowOff>158024</xdr:rowOff>
    </xdr:to>
    <xdr:sp macro="" textlink="">
      <xdr:nvSpPr>
        <xdr:cNvPr id="68" name="フローチャート: 判断 67">
          <a:extLst>
            <a:ext uri="{FF2B5EF4-FFF2-40B4-BE49-F238E27FC236}">
              <a16:creationId xmlns:a16="http://schemas.microsoft.com/office/drawing/2014/main" id="{268AFCEA-F6E5-49E9-BB7C-D6E6210B4077}"/>
            </a:ext>
          </a:extLst>
        </xdr:cNvPr>
        <xdr:cNvSpPr/>
      </xdr:nvSpPr>
      <xdr:spPr>
        <a:xfrm>
          <a:off x="1079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3266840-B139-4E64-B0D4-A86E89CC6C1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81F2674-A525-474E-AAFE-B8A722CA278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1BBDA00-0925-4FA1-B274-BD5E1D776F8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E1C8A17-B261-494B-AC69-149D025D7A6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B0483D9-C6D3-4E56-B3D4-68ED478155F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110309</xdr:rowOff>
    </xdr:from>
    <xdr:to>
      <xdr:col>24</xdr:col>
      <xdr:colOff>114300</xdr:colOff>
      <xdr:row>39</xdr:row>
      <xdr:rowOff>40459</xdr:rowOff>
    </xdr:to>
    <xdr:sp macro="" textlink="">
      <xdr:nvSpPr>
        <xdr:cNvPr id="74" name="楕円 73">
          <a:extLst>
            <a:ext uri="{FF2B5EF4-FFF2-40B4-BE49-F238E27FC236}">
              <a16:creationId xmlns:a16="http://schemas.microsoft.com/office/drawing/2014/main" id="{B7F69732-4990-43C0-B422-41F2A0C67403}"/>
            </a:ext>
          </a:extLst>
        </xdr:cNvPr>
        <xdr:cNvSpPr/>
      </xdr:nvSpPr>
      <xdr:spPr>
        <a:xfrm>
          <a:off x="45847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133186</xdr:rowOff>
    </xdr:from>
    <xdr:ext cx="405111" cy="259045"/>
    <xdr:sp macro="" textlink="">
      <xdr:nvSpPr>
        <xdr:cNvPr id="75" name="【道路】&#10;有形固定資産減価償却率該当値テキスト">
          <a:extLst>
            <a:ext uri="{FF2B5EF4-FFF2-40B4-BE49-F238E27FC236}">
              <a16:creationId xmlns:a16="http://schemas.microsoft.com/office/drawing/2014/main" id="{F880BB07-6CB7-4008-8346-ED453A17EAF0}"/>
            </a:ext>
          </a:extLst>
        </xdr:cNvPr>
        <xdr:cNvSpPr txBox="1"/>
      </xdr:nvSpPr>
      <xdr:spPr>
        <a:xfrm>
          <a:off x="4673600" y="6476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80917</xdr:rowOff>
    </xdr:from>
    <xdr:to>
      <xdr:col>20</xdr:col>
      <xdr:colOff>38100</xdr:colOff>
      <xdr:row>39</xdr:row>
      <xdr:rowOff>11067</xdr:rowOff>
    </xdr:to>
    <xdr:sp macro="" textlink="">
      <xdr:nvSpPr>
        <xdr:cNvPr id="76" name="楕円 75">
          <a:extLst>
            <a:ext uri="{FF2B5EF4-FFF2-40B4-BE49-F238E27FC236}">
              <a16:creationId xmlns:a16="http://schemas.microsoft.com/office/drawing/2014/main" id="{54A1B705-E5BA-4F9F-9E55-FE56CD217B88}"/>
            </a:ext>
          </a:extLst>
        </xdr:cNvPr>
        <xdr:cNvSpPr/>
      </xdr:nvSpPr>
      <xdr:spPr>
        <a:xfrm>
          <a:off x="3746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131717</xdr:rowOff>
    </xdr:from>
    <xdr:to>
      <xdr:col>24</xdr:col>
      <xdr:colOff>63500</xdr:colOff>
      <xdr:row>38</xdr:row>
      <xdr:rowOff>161109</xdr:rowOff>
    </xdr:to>
    <xdr:cxnSp macro="">
      <xdr:nvCxnSpPr>
        <xdr:cNvPr id="77" name="直線コネクタ 76">
          <a:extLst>
            <a:ext uri="{FF2B5EF4-FFF2-40B4-BE49-F238E27FC236}">
              <a16:creationId xmlns:a16="http://schemas.microsoft.com/office/drawing/2014/main" id="{9F1C5152-3FE9-476C-BD5C-F5F778E103FA}"/>
            </a:ext>
          </a:extLst>
        </xdr:cNvPr>
        <xdr:cNvCxnSpPr/>
      </xdr:nvCxnSpPr>
      <xdr:spPr>
        <a:xfrm>
          <a:off x="3797300" y="664681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64588</xdr:rowOff>
    </xdr:from>
    <xdr:to>
      <xdr:col>15</xdr:col>
      <xdr:colOff>101600</xdr:colOff>
      <xdr:row>38</xdr:row>
      <xdr:rowOff>166188</xdr:rowOff>
    </xdr:to>
    <xdr:sp macro="" textlink="">
      <xdr:nvSpPr>
        <xdr:cNvPr id="78" name="楕円 77">
          <a:extLst>
            <a:ext uri="{FF2B5EF4-FFF2-40B4-BE49-F238E27FC236}">
              <a16:creationId xmlns:a16="http://schemas.microsoft.com/office/drawing/2014/main" id="{D0A5C49C-D5E9-4C12-9FAE-ADB4DABA7286}"/>
            </a:ext>
          </a:extLst>
        </xdr:cNvPr>
        <xdr:cNvSpPr/>
      </xdr:nvSpPr>
      <xdr:spPr>
        <a:xfrm>
          <a:off x="2857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115388</xdr:rowOff>
    </xdr:from>
    <xdr:to>
      <xdr:col>19</xdr:col>
      <xdr:colOff>177800</xdr:colOff>
      <xdr:row>38</xdr:row>
      <xdr:rowOff>131717</xdr:rowOff>
    </xdr:to>
    <xdr:cxnSp macro="">
      <xdr:nvCxnSpPr>
        <xdr:cNvPr id="79" name="直線コネクタ 78">
          <a:extLst>
            <a:ext uri="{FF2B5EF4-FFF2-40B4-BE49-F238E27FC236}">
              <a16:creationId xmlns:a16="http://schemas.microsoft.com/office/drawing/2014/main" id="{1D5C63EA-3E3E-4481-9EF1-7C83FA5B8EDE}"/>
            </a:ext>
          </a:extLst>
        </xdr:cNvPr>
        <xdr:cNvCxnSpPr/>
      </xdr:nvCxnSpPr>
      <xdr:spPr>
        <a:xfrm>
          <a:off x="2908300" y="663048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38463</xdr:rowOff>
    </xdr:from>
    <xdr:to>
      <xdr:col>10</xdr:col>
      <xdr:colOff>165100</xdr:colOff>
      <xdr:row>38</xdr:row>
      <xdr:rowOff>140063</xdr:rowOff>
    </xdr:to>
    <xdr:sp macro="" textlink="">
      <xdr:nvSpPr>
        <xdr:cNvPr id="80" name="楕円 79">
          <a:extLst>
            <a:ext uri="{FF2B5EF4-FFF2-40B4-BE49-F238E27FC236}">
              <a16:creationId xmlns:a16="http://schemas.microsoft.com/office/drawing/2014/main" id="{01373E4C-F8C5-4DD9-825D-5467319D1A2B}"/>
            </a:ext>
          </a:extLst>
        </xdr:cNvPr>
        <xdr:cNvSpPr/>
      </xdr:nvSpPr>
      <xdr:spPr>
        <a:xfrm>
          <a:off x="1968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89263</xdr:rowOff>
    </xdr:from>
    <xdr:to>
      <xdr:col>15</xdr:col>
      <xdr:colOff>50800</xdr:colOff>
      <xdr:row>38</xdr:row>
      <xdr:rowOff>115388</xdr:rowOff>
    </xdr:to>
    <xdr:cxnSp macro="">
      <xdr:nvCxnSpPr>
        <xdr:cNvPr id="81" name="直線コネクタ 80">
          <a:extLst>
            <a:ext uri="{FF2B5EF4-FFF2-40B4-BE49-F238E27FC236}">
              <a16:creationId xmlns:a16="http://schemas.microsoft.com/office/drawing/2014/main" id="{B19D7BF4-07AA-4ED1-B967-7A54106C0F48}"/>
            </a:ext>
          </a:extLst>
        </xdr:cNvPr>
        <xdr:cNvCxnSpPr/>
      </xdr:nvCxnSpPr>
      <xdr:spPr>
        <a:xfrm>
          <a:off x="2019300" y="66043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13970</xdr:rowOff>
    </xdr:from>
    <xdr:to>
      <xdr:col>6</xdr:col>
      <xdr:colOff>38100</xdr:colOff>
      <xdr:row>38</xdr:row>
      <xdr:rowOff>115570</xdr:rowOff>
    </xdr:to>
    <xdr:sp macro="" textlink="">
      <xdr:nvSpPr>
        <xdr:cNvPr id="82" name="楕円 81">
          <a:extLst>
            <a:ext uri="{FF2B5EF4-FFF2-40B4-BE49-F238E27FC236}">
              <a16:creationId xmlns:a16="http://schemas.microsoft.com/office/drawing/2014/main" id="{98862D53-87D0-41C3-BD17-16348389D6BA}"/>
            </a:ext>
          </a:extLst>
        </xdr:cNvPr>
        <xdr:cNvSpPr/>
      </xdr:nvSpPr>
      <xdr:spPr>
        <a:xfrm>
          <a:off x="1079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64770</xdr:rowOff>
    </xdr:from>
    <xdr:to>
      <xdr:col>10</xdr:col>
      <xdr:colOff>114300</xdr:colOff>
      <xdr:row>38</xdr:row>
      <xdr:rowOff>89263</xdr:rowOff>
    </xdr:to>
    <xdr:cxnSp macro="">
      <xdr:nvCxnSpPr>
        <xdr:cNvPr id="83" name="直線コネクタ 82">
          <a:extLst>
            <a:ext uri="{FF2B5EF4-FFF2-40B4-BE49-F238E27FC236}">
              <a16:creationId xmlns:a16="http://schemas.microsoft.com/office/drawing/2014/main" id="{D03AEA38-8B54-45E6-AAD6-0003F8390DC7}"/>
            </a:ext>
          </a:extLst>
        </xdr:cNvPr>
        <xdr:cNvCxnSpPr/>
      </xdr:nvCxnSpPr>
      <xdr:spPr>
        <a:xfrm>
          <a:off x="1130300" y="657987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80571</xdr:rowOff>
    </xdr:from>
    <xdr:ext cx="405111" cy="259045"/>
    <xdr:sp macro="" textlink="">
      <xdr:nvSpPr>
        <xdr:cNvPr id="84" name="n_1aveValue【道路】&#10;有形固定資産減価償却率">
          <a:extLst>
            <a:ext uri="{FF2B5EF4-FFF2-40B4-BE49-F238E27FC236}">
              <a16:creationId xmlns:a16="http://schemas.microsoft.com/office/drawing/2014/main" id="{AEEDA6E5-9935-4FCF-BAFB-6CC9E3372137}"/>
            </a:ext>
          </a:extLst>
        </xdr:cNvPr>
        <xdr:cNvSpPr txBox="1"/>
      </xdr:nvSpPr>
      <xdr:spPr>
        <a:xfrm>
          <a:off x="35820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56078</xdr:rowOff>
    </xdr:from>
    <xdr:ext cx="405111" cy="259045"/>
    <xdr:sp macro="" textlink="">
      <xdr:nvSpPr>
        <xdr:cNvPr id="85" name="n_2aveValue【道路】&#10;有形固定資産減価償却率">
          <a:extLst>
            <a:ext uri="{FF2B5EF4-FFF2-40B4-BE49-F238E27FC236}">
              <a16:creationId xmlns:a16="http://schemas.microsoft.com/office/drawing/2014/main" id="{7508A358-BA6A-4EA8-86A5-A1D23E1CF8BC}"/>
            </a:ext>
          </a:extLst>
        </xdr:cNvPr>
        <xdr:cNvSpPr txBox="1"/>
      </xdr:nvSpPr>
      <xdr:spPr>
        <a:xfrm>
          <a:off x="2705744"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36484</xdr:rowOff>
    </xdr:from>
    <xdr:ext cx="405111" cy="259045"/>
    <xdr:sp macro="" textlink="">
      <xdr:nvSpPr>
        <xdr:cNvPr id="86" name="n_3aveValue【道路】&#10;有形固定資産減価償却率">
          <a:extLst>
            <a:ext uri="{FF2B5EF4-FFF2-40B4-BE49-F238E27FC236}">
              <a16:creationId xmlns:a16="http://schemas.microsoft.com/office/drawing/2014/main" id="{0A59F73F-D54A-419E-98B4-E2D75C6C6CBA}"/>
            </a:ext>
          </a:extLst>
        </xdr:cNvPr>
        <xdr:cNvSpPr txBox="1"/>
      </xdr:nvSpPr>
      <xdr:spPr>
        <a:xfrm>
          <a:off x="18167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149151</xdr:rowOff>
    </xdr:from>
    <xdr:ext cx="405111" cy="259045"/>
    <xdr:sp macro="" textlink="">
      <xdr:nvSpPr>
        <xdr:cNvPr id="87" name="n_4aveValue【道路】&#10;有形固定資産減価償却率">
          <a:extLst>
            <a:ext uri="{FF2B5EF4-FFF2-40B4-BE49-F238E27FC236}">
              <a16:creationId xmlns:a16="http://schemas.microsoft.com/office/drawing/2014/main" id="{2885D0DB-A927-44CC-945E-1A38740D3118}"/>
            </a:ext>
          </a:extLst>
        </xdr:cNvPr>
        <xdr:cNvSpPr txBox="1"/>
      </xdr:nvSpPr>
      <xdr:spPr>
        <a:xfrm>
          <a:off x="927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27594</xdr:rowOff>
    </xdr:from>
    <xdr:ext cx="405111" cy="259045"/>
    <xdr:sp macro="" textlink="">
      <xdr:nvSpPr>
        <xdr:cNvPr id="88" name="n_1mainValue【道路】&#10;有形固定資産減価償却率">
          <a:extLst>
            <a:ext uri="{FF2B5EF4-FFF2-40B4-BE49-F238E27FC236}">
              <a16:creationId xmlns:a16="http://schemas.microsoft.com/office/drawing/2014/main" id="{0ADB8BAD-753B-4919-9D9B-C05163A1F9CF}"/>
            </a:ext>
          </a:extLst>
        </xdr:cNvPr>
        <xdr:cNvSpPr txBox="1"/>
      </xdr:nvSpPr>
      <xdr:spPr>
        <a:xfrm>
          <a:off x="3582044" y="637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11266</xdr:rowOff>
    </xdr:from>
    <xdr:ext cx="405111" cy="259045"/>
    <xdr:sp macro="" textlink="">
      <xdr:nvSpPr>
        <xdr:cNvPr id="89" name="n_2mainValue【道路】&#10;有形固定資産減価償却率">
          <a:extLst>
            <a:ext uri="{FF2B5EF4-FFF2-40B4-BE49-F238E27FC236}">
              <a16:creationId xmlns:a16="http://schemas.microsoft.com/office/drawing/2014/main" id="{B87D036F-D206-4EDF-BD6B-6036FC4BF04C}"/>
            </a:ext>
          </a:extLst>
        </xdr:cNvPr>
        <xdr:cNvSpPr txBox="1"/>
      </xdr:nvSpPr>
      <xdr:spPr>
        <a:xfrm>
          <a:off x="2705744" y="635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156590</xdr:rowOff>
    </xdr:from>
    <xdr:ext cx="405111" cy="259045"/>
    <xdr:sp macro="" textlink="">
      <xdr:nvSpPr>
        <xdr:cNvPr id="90" name="n_3mainValue【道路】&#10;有形固定資産減価償却率">
          <a:extLst>
            <a:ext uri="{FF2B5EF4-FFF2-40B4-BE49-F238E27FC236}">
              <a16:creationId xmlns:a16="http://schemas.microsoft.com/office/drawing/2014/main" id="{AA0D516A-7B22-497E-BBFA-8899C308045E}"/>
            </a:ext>
          </a:extLst>
        </xdr:cNvPr>
        <xdr:cNvSpPr txBox="1"/>
      </xdr:nvSpPr>
      <xdr:spPr>
        <a:xfrm>
          <a:off x="1816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132097</xdr:rowOff>
    </xdr:from>
    <xdr:ext cx="405111" cy="259045"/>
    <xdr:sp macro="" textlink="">
      <xdr:nvSpPr>
        <xdr:cNvPr id="91" name="n_4mainValue【道路】&#10;有形固定資産減価償却率">
          <a:extLst>
            <a:ext uri="{FF2B5EF4-FFF2-40B4-BE49-F238E27FC236}">
              <a16:creationId xmlns:a16="http://schemas.microsoft.com/office/drawing/2014/main" id="{4EE8DEC8-8256-4A85-837D-BE4E63E5BE90}"/>
            </a:ext>
          </a:extLst>
        </xdr:cNvPr>
        <xdr:cNvSpPr txBox="1"/>
      </xdr:nvSpPr>
      <xdr:spPr>
        <a:xfrm>
          <a:off x="927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B887D69-BFDA-438C-B359-1EE62633AFC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E2AEC71-1220-4DE4-9963-A373A1509A8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8977D48-E55A-4224-9B1F-E1D38370392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1A381F6-75D6-43DF-B9CC-E877528FA46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17D638C-C882-4E8F-BEA9-B10F13A476E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6EE651F-DE00-48D1-8CE7-96A329FCE19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3536755-8473-4990-AD83-13F7CB4668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B73904B-48C5-4EA8-9FF1-921FE615915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5A314F95-DE15-4F3A-A7F3-E654532EF87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4EF0BE4-554B-4087-A818-89A7C5EC183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ADD9925-823A-43BD-B39F-D4FE2D5EFAD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56DDE60-9836-40EA-98B7-51149B985D8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E00FB3E6-CD34-452A-8E14-35083603F53F}"/>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467BA33F-492C-4130-9C35-983D3D709336}"/>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FA3BF926-DCF7-44E4-8A8D-5B7CB7AAC8A4}"/>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6D343F83-EF50-4316-B3AF-EA7A4F2E3C34}"/>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F0951385-8BC3-44BD-9347-11694EE6EB7C}"/>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C76B0943-F8AA-4349-B7A5-C32FDB651C21}"/>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1AE4D4E-7FBB-4518-AB6B-2A78D8630EC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C5770917-21AA-464F-B669-8BAFD4FB2032}"/>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87B87A23-201D-45E0-8003-C635C7EE65E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23D7F33E-1605-4980-B4DE-7C5A9B07E4D7}"/>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CF71762B-0AEC-4279-AA7F-AA901B75111B}"/>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DC90033C-99EC-4561-B516-BAD4E86DFFB5}"/>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C4F87D69-740A-4714-9286-FE5DD0C2F184}"/>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19C20CB5-B96F-4C2E-8563-1C16CE7DEF89}"/>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136629</xdr:rowOff>
    </xdr:from>
    <xdr:ext cx="534377" cy="259045"/>
    <xdr:sp macro="" textlink="">
      <xdr:nvSpPr>
        <xdr:cNvPr id="118" name="【道路】&#10;一人当たり延長平均値テキスト">
          <a:extLst>
            <a:ext uri="{FF2B5EF4-FFF2-40B4-BE49-F238E27FC236}">
              <a16:creationId xmlns:a16="http://schemas.microsoft.com/office/drawing/2014/main" id="{D64A7EB7-C612-4B93-8C69-094388C26E0F}"/>
            </a:ext>
          </a:extLst>
        </xdr:cNvPr>
        <xdr:cNvSpPr txBox="1"/>
      </xdr:nvSpPr>
      <xdr:spPr>
        <a:xfrm>
          <a:off x="10515600" y="6823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FDD03A66-F610-4F5F-80E3-2477CFEDB5C1}"/>
            </a:ext>
          </a:extLst>
        </xdr:cNvPr>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129440</xdr:rowOff>
    </xdr:from>
    <xdr:to>
      <xdr:col>50</xdr:col>
      <xdr:colOff>165100</xdr:colOff>
      <xdr:row>41</xdr:row>
      <xdr:rowOff>59590</xdr:rowOff>
    </xdr:to>
    <xdr:sp macro="" textlink="">
      <xdr:nvSpPr>
        <xdr:cNvPr id="120" name="フローチャート: 判断 119">
          <a:extLst>
            <a:ext uri="{FF2B5EF4-FFF2-40B4-BE49-F238E27FC236}">
              <a16:creationId xmlns:a16="http://schemas.microsoft.com/office/drawing/2014/main" id="{4CDB96F2-ED13-4D32-8EA5-630B716DAFD7}"/>
            </a:ext>
          </a:extLst>
        </xdr:cNvPr>
        <xdr:cNvSpPr/>
      </xdr:nvSpPr>
      <xdr:spPr>
        <a:xfrm>
          <a:off x="9588500" y="69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131148</xdr:rowOff>
    </xdr:from>
    <xdr:to>
      <xdr:col>46</xdr:col>
      <xdr:colOff>38100</xdr:colOff>
      <xdr:row>41</xdr:row>
      <xdr:rowOff>61298</xdr:rowOff>
    </xdr:to>
    <xdr:sp macro="" textlink="">
      <xdr:nvSpPr>
        <xdr:cNvPr id="121" name="フローチャート: 判断 120">
          <a:extLst>
            <a:ext uri="{FF2B5EF4-FFF2-40B4-BE49-F238E27FC236}">
              <a16:creationId xmlns:a16="http://schemas.microsoft.com/office/drawing/2014/main" id="{5FB007D4-D865-422A-88EA-F0291507ABCA}"/>
            </a:ext>
          </a:extLst>
        </xdr:cNvPr>
        <xdr:cNvSpPr/>
      </xdr:nvSpPr>
      <xdr:spPr>
        <a:xfrm>
          <a:off x="8699500" y="698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133210</xdr:rowOff>
    </xdr:from>
    <xdr:to>
      <xdr:col>41</xdr:col>
      <xdr:colOff>101600</xdr:colOff>
      <xdr:row>41</xdr:row>
      <xdr:rowOff>63360</xdr:rowOff>
    </xdr:to>
    <xdr:sp macro="" textlink="">
      <xdr:nvSpPr>
        <xdr:cNvPr id="122" name="フローチャート: 判断 121">
          <a:extLst>
            <a:ext uri="{FF2B5EF4-FFF2-40B4-BE49-F238E27FC236}">
              <a16:creationId xmlns:a16="http://schemas.microsoft.com/office/drawing/2014/main" id="{01C0321F-6938-45E9-BF66-CED01D3301C2}"/>
            </a:ext>
          </a:extLst>
        </xdr:cNvPr>
        <xdr:cNvSpPr/>
      </xdr:nvSpPr>
      <xdr:spPr>
        <a:xfrm>
          <a:off x="7810500" y="699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131761</xdr:rowOff>
    </xdr:from>
    <xdr:to>
      <xdr:col>36</xdr:col>
      <xdr:colOff>165100</xdr:colOff>
      <xdr:row>41</xdr:row>
      <xdr:rowOff>61911</xdr:rowOff>
    </xdr:to>
    <xdr:sp macro="" textlink="">
      <xdr:nvSpPr>
        <xdr:cNvPr id="123" name="フローチャート: 判断 122">
          <a:extLst>
            <a:ext uri="{FF2B5EF4-FFF2-40B4-BE49-F238E27FC236}">
              <a16:creationId xmlns:a16="http://schemas.microsoft.com/office/drawing/2014/main" id="{94CBAC5A-6B92-4360-9FC9-ACF93CE1BD48}"/>
            </a:ext>
          </a:extLst>
        </xdr:cNvPr>
        <xdr:cNvSpPr/>
      </xdr:nvSpPr>
      <xdr:spPr>
        <a:xfrm>
          <a:off x="6921500" y="698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EB34A55-A07B-4BB7-8E61-317959CB78A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86684F8-094C-4E0D-8600-F2C3BA3810F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4319FF4-D18F-4D41-B58E-BC9738B9BBC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CBFADA3-13B9-4974-9D27-4F5C161274B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91A32ED-EB3C-4402-B806-D8BCC9B846D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156033</xdr:rowOff>
    </xdr:from>
    <xdr:to>
      <xdr:col>55</xdr:col>
      <xdr:colOff>50800</xdr:colOff>
      <xdr:row>41</xdr:row>
      <xdr:rowOff>86183</xdr:rowOff>
    </xdr:to>
    <xdr:sp macro="" textlink="">
      <xdr:nvSpPr>
        <xdr:cNvPr id="129" name="楕円 128">
          <a:extLst>
            <a:ext uri="{FF2B5EF4-FFF2-40B4-BE49-F238E27FC236}">
              <a16:creationId xmlns:a16="http://schemas.microsoft.com/office/drawing/2014/main" id="{0B2424FD-4201-44A5-A1AB-4E43B5375BBA}"/>
            </a:ext>
          </a:extLst>
        </xdr:cNvPr>
        <xdr:cNvSpPr/>
      </xdr:nvSpPr>
      <xdr:spPr>
        <a:xfrm>
          <a:off x="10426700" y="701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92178</xdr:rowOff>
    </xdr:from>
    <xdr:ext cx="534377" cy="259045"/>
    <xdr:sp macro="" textlink="">
      <xdr:nvSpPr>
        <xdr:cNvPr id="130" name="【道路】&#10;一人当たり延長該当値テキスト">
          <a:extLst>
            <a:ext uri="{FF2B5EF4-FFF2-40B4-BE49-F238E27FC236}">
              <a16:creationId xmlns:a16="http://schemas.microsoft.com/office/drawing/2014/main" id="{D541534C-A7F9-4937-9565-B3D3931BF08B}"/>
            </a:ext>
          </a:extLst>
        </xdr:cNvPr>
        <xdr:cNvSpPr txBox="1"/>
      </xdr:nvSpPr>
      <xdr:spPr>
        <a:xfrm>
          <a:off x="10515600" y="695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158150</xdr:rowOff>
    </xdr:from>
    <xdr:to>
      <xdr:col>50</xdr:col>
      <xdr:colOff>165100</xdr:colOff>
      <xdr:row>41</xdr:row>
      <xdr:rowOff>88300</xdr:rowOff>
    </xdr:to>
    <xdr:sp macro="" textlink="">
      <xdr:nvSpPr>
        <xdr:cNvPr id="131" name="楕円 130">
          <a:extLst>
            <a:ext uri="{FF2B5EF4-FFF2-40B4-BE49-F238E27FC236}">
              <a16:creationId xmlns:a16="http://schemas.microsoft.com/office/drawing/2014/main" id="{CF78E1CC-EB55-4F53-9FFD-F41F85AF1136}"/>
            </a:ext>
          </a:extLst>
        </xdr:cNvPr>
        <xdr:cNvSpPr/>
      </xdr:nvSpPr>
      <xdr:spPr>
        <a:xfrm>
          <a:off x="9588500" y="70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35383</xdr:rowOff>
    </xdr:from>
    <xdr:to>
      <xdr:col>55</xdr:col>
      <xdr:colOff>0</xdr:colOff>
      <xdr:row>41</xdr:row>
      <xdr:rowOff>37500</xdr:rowOff>
    </xdr:to>
    <xdr:cxnSp macro="">
      <xdr:nvCxnSpPr>
        <xdr:cNvPr id="132" name="直線コネクタ 131">
          <a:extLst>
            <a:ext uri="{FF2B5EF4-FFF2-40B4-BE49-F238E27FC236}">
              <a16:creationId xmlns:a16="http://schemas.microsoft.com/office/drawing/2014/main" id="{4164AECA-753B-42DA-8798-E587DB1FCD62}"/>
            </a:ext>
          </a:extLst>
        </xdr:cNvPr>
        <xdr:cNvCxnSpPr/>
      </xdr:nvCxnSpPr>
      <xdr:spPr>
        <a:xfrm flipV="1">
          <a:off x="9639300" y="7064833"/>
          <a:ext cx="838200" cy="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159979</xdr:rowOff>
    </xdr:from>
    <xdr:to>
      <xdr:col>46</xdr:col>
      <xdr:colOff>38100</xdr:colOff>
      <xdr:row>41</xdr:row>
      <xdr:rowOff>90129</xdr:rowOff>
    </xdr:to>
    <xdr:sp macro="" textlink="">
      <xdr:nvSpPr>
        <xdr:cNvPr id="133" name="楕円 132">
          <a:extLst>
            <a:ext uri="{FF2B5EF4-FFF2-40B4-BE49-F238E27FC236}">
              <a16:creationId xmlns:a16="http://schemas.microsoft.com/office/drawing/2014/main" id="{D6AF7B89-DE68-4210-B1D8-FA3DD4170A8D}"/>
            </a:ext>
          </a:extLst>
        </xdr:cNvPr>
        <xdr:cNvSpPr/>
      </xdr:nvSpPr>
      <xdr:spPr>
        <a:xfrm>
          <a:off x="8699500" y="701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37500</xdr:rowOff>
    </xdr:from>
    <xdr:to>
      <xdr:col>50</xdr:col>
      <xdr:colOff>114300</xdr:colOff>
      <xdr:row>41</xdr:row>
      <xdr:rowOff>39329</xdr:rowOff>
    </xdr:to>
    <xdr:cxnSp macro="">
      <xdr:nvCxnSpPr>
        <xdr:cNvPr id="134" name="直線コネクタ 133">
          <a:extLst>
            <a:ext uri="{FF2B5EF4-FFF2-40B4-BE49-F238E27FC236}">
              <a16:creationId xmlns:a16="http://schemas.microsoft.com/office/drawing/2014/main" id="{E1BDE64F-9936-4E96-B6C6-2B3956705404}"/>
            </a:ext>
          </a:extLst>
        </xdr:cNvPr>
        <xdr:cNvCxnSpPr/>
      </xdr:nvCxnSpPr>
      <xdr:spPr>
        <a:xfrm flipV="1">
          <a:off x="8750300" y="706695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162823</xdr:rowOff>
    </xdr:from>
    <xdr:to>
      <xdr:col>41</xdr:col>
      <xdr:colOff>101600</xdr:colOff>
      <xdr:row>41</xdr:row>
      <xdr:rowOff>92973</xdr:rowOff>
    </xdr:to>
    <xdr:sp macro="" textlink="">
      <xdr:nvSpPr>
        <xdr:cNvPr id="135" name="楕円 134">
          <a:extLst>
            <a:ext uri="{FF2B5EF4-FFF2-40B4-BE49-F238E27FC236}">
              <a16:creationId xmlns:a16="http://schemas.microsoft.com/office/drawing/2014/main" id="{74861808-A9C4-4B64-82E6-EF25439F1881}"/>
            </a:ext>
          </a:extLst>
        </xdr:cNvPr>
        <xdr:cNvSpPr/>
      </xdr:nvSpPr>
      <xdr:spPr>
        <a:xfrm>
          <a:off x="7810500" y="702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39329</xdr:rowOff>
    </xdr:from>
    <xdr:to>
      <xdr:col>45</xdr:col>
      <xdr:colOff>177800</xdr:colOff>
      <xdr:row>41</xdr:row>
      <xdr:rowOff>42173</xdr:rowOff>
    </xdr:to>
    <xdr:cxnSp macro="">
      <xdr:nvCxnSpPr>
        <xdr:cNvPr id="136" name="直線コネクタ 135">
          <a:extLst>
            <a:ext uri="{FF2B5EF4-FFF2-40B4-BE49-F238E27FC236}">
              <a16:creationId xmlns:a16="http://schemas.microsoft.com/office/drawing/2014/main" id="{36BC9C02-4439-4574-AE0F-BA437073E691}"/>
            </a:ext>
          </a:extLst>
        </xdr:cNvPr>
        <xdr:cNvCxnSpPr/>
      </xdr:nvCxnSpPr>
      <xdr:spPr>
        <a:xfrm flipV="1">
          <a:off x="7861300" y="7068779"/>
          <a:ext cx="889000" cy="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164060</xdr:rowOff>
    </xdr:from>
    <xdr:to>
      <xdr:col>36</xdr:col>
      <xdr:colOff>165100</xdr:colOff>
      <xdr:row>41</xdr:row>
      <xdr:rowOff>94210</xdr:rowOff>
    </xdr:to>
    <xdr:sp macro="" textlink="">
      <xdr:nvSpPr>
        <xdr:cNvPr id="137" name="楕円 136">
          <a:extLst>
            <a:ext uri="{FF2B5EF4-FFF2-40B4-BE49-F238E27FC236}">
              <a16:creationId xmlns:a16="http://schemas.microsoft.com/office/drawing/2014/main" id="{C9D3CDF1-B3B5-4016-9180-FFA59C0577DF}"/>
            </a:ext>
          </a:extLst>
        </xdr:cNvPr>
        <xdr:cNvSpPr/>
      </xdr:nvSpPr>
      <xdr:spPr>
        <a:xfrm>
          <a:off x="6921500" y="70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42173</xdr:rowOff>
    </xdr:from>
    <xdr:to>
      <xdr:col>41</xdr:col>
      <xdr:colOff>50800</xdr:colOff>
      <xdr:row>41</xdr:row>
      <xdr:rowOff>43410</xdr:rowOff>
    </xdr:to>
    <xdr:cxnSp macro="">
      <xdr:nvCxnSpPr>
        <xdr:cNvPr id="138" name="直線コネクタ 137">
          <a:extLst>
            <a:ext uri="{FF2B5EF4-FFF2-40B4-BE49-F238E27FC236}">
              <a16:creationId xmlns:a16="http://schemas.microsoft.com/office/drawing/2014/main" id="{6D5C198A-7090-4012-8911-832E86D82818}"/>
            </a:ext>
          </a:extLst>
        </xdr:cNvPr>
        <xdr:cNvCxnSpPr/>
      </xdr:nvCxnSpPr>
      <xdr:spPr>
        <a:xfrm flipV="1">
          <a:off x="6972300" y="7071623"/>
          <a:ext cx="889000" cy="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76117</xdr:rowOff>
    </xdr:from>
    <xdr:ext cx="534377" cy="259045"/>
    <xdr:sp macro="" textlink="">
      <xdr:nvSpPr>
        <xdr:cNvPr id="139" name="n_1aveValue【道路】&#10;一人当たり延長">
          <a:extLst>
            <a:ext uri="{FF2B5EF4-FFF2-40B4-BE49-F238E27FC236}">
              <a16:creationId xmlns:a16="http://schemas.microsoft.com/office/drawing/2014/main" id="{9DDD0906-CCC5-4626-B7F5-79EC1EBDD624}"/>
            </a:ext>
          </a:extLst>
        </xdr:cNvPr>
        <xdr:cNvSpPr txBox="1"/>
      </xdr:nvSpPr>
      <xdr:spPr>
        <a:xfrm>
          <a:off x="9359411" y="676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77825</xdr:rowOff>
    </xdr:from>
    <xdr:ext cx="534377" cy="259045"/>
    <xdr:sp macro="" textlink="">
      <xdr:nvSpPr>
        <xdr:cNvPr id="140" name="n_2aveValue【道路】&#10;一人当たり延長">
          <a:extLst>
            <a:ext uri="{FF2B5EF4-FFF2-40B4-BE49-F238E27FC236}">
              <a16:creationId xmlns:a16="http://schemas.microsoft.com/office/drawing/2014/main" id="{1DF47079-8D73-49B5-B4E0-444AADDA7A38}"/>
            </a:ext>
          </a:extLst>
        </xdr:cNvPr>
        <xdr:cNvSpPr txBox="1"/>
      </xdr:nvSpPr>
      <xdr:spPr>
        <a:xfrm>
          <a:off x="8483111" y="67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79887</xdr:rowOff>
    </xdr:from>
    <xdr:ext cx="534377" cy="259045"/>
    <xdr:sp macro="" textlink="">
      <xdr:nvSpPr>
        <xdr:cNvPr id="141" name="n_3aveValue【道路】&#10;一人当たり延長">
          <a:extLst>
            <a:ext uri="{FF2B5EF4-FFF2-40B4-BE49-F238E27FC236}">
              <a16:creationId xmlns:a16="http://schemas.microsoft.com/office/drawing/2014/main" id="{46042B85-A9F1-4329-9D80-2EC89648562B}"/>
            </a:ext>
          </a:extLst>
        </xdr:cNvPr>
        <xdr:cNvSpPr txBox="1"/>
      </xdr:nvSpPr>
      <xdr:spPr>
        <a:xfrm>
          <a:off x="7594111" y="676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78438</xdr:rowOff>
    </xdr:from>
    <xdr:ext cx="534377" cy="259045"/>
    <xdr:sp macro="" textlink="">
      <xdr:nvSpPr>
        <xdr:cNvPr id="142" name="n_4aveValue【道路】&#10;一人当たり延長">
          <a:extLst>
            <a:ext uri="{FF2B5EF4-FFF2-40B4-BE49-F238E27FC236}">
              <a16:creationId xmlns:a16="http://schemas.microsoft.com/office/drawing/2014/main" id="{CBECE4F6-1745-4DDB-B378-1130032EB4BC}"/>
            </a:ext>
          </a:extLst>
        </xdr:cNvPr>
        <xdr:cNvSpPr txBox="1"/>
      </xdr:nvSpPr>
      <xdr:spPr>
        <a:xfrm>
          <a:off x="6705111" y="67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79427</xdr:rowOff>
    </xdr:from>
    <xdr:ext cx="534377" cy="259045"/>
    <xdr:sp macro="" textlink="">
      <xdr:nvSpPr>
        <xdr:cNvPr id="143" name="n_1mainValue【道路】&#10;一人当たり延長">
          <a:extLst>
            <a:ext uri="{FF2B5EF4-FFF2-40B4-BE49-F238E27FC236}">
              <a16:creationId xmlns:a16="http://schemas.microsoft.com/office/drawing/2014/main" id="{AE474B0E-1675-4624-917A-8036ACCC2321}"/>
            </a:ext>
          </a:extLst>
        </xdr:cNvPr>
        <xdr:cNvSpPr txBox="1"/>
      </xdr:nvSpPr>
      <xdr:spPr>
        <a:xfrm>
          <a:off x="9359411" y="710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81256</xdr:rowOff>
    </xdr:from>
    <xdr:ext cx="534377" cy="259045"/>
    <xdr:sp macro="" textlink="">
      <xdr:nvSpPr>
        <xdr:cNvPr id="144" name="n_2mainValue【道路】&#10;一人当たり延長">
          <a:extLst>
            <a:ext uri="{FF2B5EF4-FFF2-40B4-BE49-F238E27FC236}">
              <a16:creationId xmlns:a16="http://schemas.microsoft.com/office/drawing/2014/main" id="{70C754EF-F133-478E-A222-080851624B09}"/>
            </a:ext>
          </a:extLst>
        </xdr:cNvPr>
        <xdr:cNvSpPr txBox="1"/>
      </xdr:nvSpPr>
      <xdr:spPr>
        <a:xfrm>
          <a:off x="8483111" y="711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84100</xdr:rowOff>
    </xdr:from>
    <xdr:ext cx="534377" cy="259045"/>
    <xdr:sp macro="" textlink="">
      <xdr:nvSpPr>
        <xdr:cNvPr id="145" name="n_3mainValue【道路】&#10;一人当たり延長">
          <a:extLst>
            <a:ext uri="{FF2B5EF4-FFF2-40B4-BE49-F238E27FC236}">
              <a16:creationId xmlns:a16="http://schemas.microsoft.com/office/drawing/2014/main" id="{04DF84B5-EFC9-4404-B9EA-9ACD4F956914}"/>
            </a:ext>
          </a:extLst>
        </xdr:cNvPr>
        <xdr:cNvSpPr txBox="1"/>
      </xdr:nvSpPr>
      <xdr:spPr>
        <a:xfrm>
          <a:off x="7594111" y="711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85337</xdr:rowOff>
    </xdr:from>
    <xdr:ext cx="534377" cy="259045"/>
    <xdr:sp macro="" textlink="">
      <xdr:nvSpPr>
        <xdr:cNvPr id="146" name="n_4mainValue【道路】&#10;一人当たり延長">
          <a:extLst>
            <a:ext uri="{FF2B5EF4-FFF2-40B4-BE49-F238E27FC236}">
              <a16:creationId xmlns:a16="http://schemas.microsoft.com/office/drawing/2014/main" id="{C3F3F7B4-8A95-494C-BF0C-2A684FC55FBF}"/>
            </a:ext>
          </a:extLst>
        </xdr:cNvPr>
        <xdr:cNvSpPr txBox="1"/>
      </xdr:nvSpPr>
      <xdr:spPr>
        <a:xfrm>
          <a:off x="6705111" y="711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E35C778B-3DA9-4A26-94E3-4857599CEB9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AAB5417F-F5D5-4014-B8B7-7ED307AEBD9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73C7790-559C-4A14-B518-8D2811ADE05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1035E057-A8B2-46AC-80E0-6FE8FE06DA9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A25F0845-3F2A-4989-9384-D36617E72F8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231533AB-8CCD-4E76-9469-F4CF074337B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5B38D38E-2107-4D4D-BBE1-04D237BE836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D19751C6-844E-466D-9C54-B34238C5FAB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9B299EF2-46AA-4E1D-B9BB-D94F7F5402D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CC53C46B-18C3-4DCB-9FA3-8474E7E03F0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E137C1C2-EAB1-413B-8032-F7B1BEA587F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21E87D68-6574-4F20-835B-F571A6C1BE2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DD077D38-19B6-4FFF-9EFD-43659CE030E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B429E133-3A5F-488F-B14D-4281F0A541F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8C92941E-7478-443D-B2E4-FD26178B38E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6C9520DD-2619-4C81-A327-9EF61459BDC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FEDC77C3-38A5-4079-BA84-4F59A39A1C3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DD1C76D4-AFB7-4721-A48F-508E5AFD525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41D4EA3D-AB54-475E-B5B2-FC7E85FA712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5A05FFCD-C5FE-42B2-9C5E-C70C6A86804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920A697D-AC5D-4C3E-AA40-F433F8EFC20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E7D4877D-DC8E-43F1-9494-E8FF7D61F97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93E33AB2-27F8-481A-AF6D-07C04E245D1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C04D9818-CB6D-4148-95A6-FD4439306D2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AD35AD1F-5792-41FD-AA50-BD55A0B8EE7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AFB75A25-5750-4830-B055-E893324E8D39}"/>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B34664CF-80D2-44E3-B531-F17F860168A4}"/>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5CFAEFCF-5240-4572-ADD9-E1ECF0C33896}"/>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0CC591E1-7A6C-4624-9045-AA995EDE3E3F}"/>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3C16F6BC-3793-4518-A6DC-E7514CE1E9EC}"/>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B1B2CBE5-9386-4DB6-ACB8-A68DC25C31A7}"/>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EB10E8F4-7DBA-462C-BFD9-8E50DEBDC143}"/>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43906</xdr:rowOff>
    </xdr:from>
    <xdr:to>
      <xdr:col>20</xdr:col>
      <xdr:colOff>38100</xdr:colOff>
      <xdr:row>61</xdr:row>
      <xdr:rowOff>145506</xdr:rowOff>
    </xdr:to>
    <xdr:sp macro="" textlink="">
      <xdr:nvSpPr>
        <xdr:cNvPr id="179" name="フローチャート: 判断 178">
          <a:extLst>
            <a:ext uri="{FF2B5EF4-FFF2-40B4-BE49-F238E27FC236}">
              <a16:creationId xmlns:a16="http://schemas.microsoft.com/office/drawing/2014/main" id="{CE34261D-FDEE-4771-84F6-735CDFDDC1BA}"/>
            </a:ext>
          </a:extLst>
        </xdr:cNvPr>
        <xdr:cNvSpPr/>
      </xdr:nvSpPr>
      <xdr:spPr>
        <a:xfrm>
          <a:off x="37465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25944</xdr:rowOff>
    </xdr:from>
    <xdr:to>
      <xdr:col>15</xdr:col>
      <xdr:colOff>101600</xdr:colOff>
      <xdr:row>61</xdr:row>
      <xdr:rowOff>127544</xdr:rowOff>
    </xdr:to>
    <xdr:sp macro="" textlink="">
      <xdr:nvSpPr>
        <xdr:cNvPr id="180" name="フローチャート: 判断 179">
          <a:extLst>
            <a:ext uri="{FF2B5EF4-FFF2-40B4-BE49-F238E27FC236}">
              <a16:creationId xmlns:a16="http://schemas.microsoft.com/office/drawing/2014/main" id="{EE148248-3557-4A1C-895E-DA828355E904}"/>
            </a:ext>
          </a:extLst>
        </xdr:cNvPr>
        <xdr:cNvSpPr/>
      </xdr:nvSpPr>
      <xdr:spPr>
        <a:xfrm>
          <a:off x="2857500" y="1048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81" name="フローチャート: 判断 180">
          <a:extLst>
            <a:ext uri="{FF2B5EF4-FFF2-40B4-BE49-F238E27FC236}">
              <a16:creationId xmlns:a16="http://schemas.microsoft.com/office/drawing/2014/main" id="{E4D26634-25E0-49E2-8460-9145D8A43AEB}"/>
            </a:ext>
          </a:extLst>
        </xdr:cNvPr>
        <xdr:cNvSpPr/>
      </xdr:nvSpPr>
      <xdr:spPr>
        <a:xfrm>
          <a:off x="1968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2" name="フローチャート: 判断 181">
          <a:extLst>
            <a:ext uri="{FF2B5EF4-FFF2-40B4-BE49-F238E27FC236}">
              <a16:creationId xmlns:a16="http://schemas.microsoft.com/office/drawing/2014/main" id="{85150AE5-B75E-49A6-BD76-2EEECFA353CB}"/>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93260C5-943F-41FA-AED1-59CB3DA1F94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02C2443-23C0-4009-A6DE-9B65ADC687F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60D9F71-235F-4AF8-8F0E-A09E719EF22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2AB341D-4729-4AAB-B195-58E2F80E8EF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167687B-3B2A-484E-96AE-B3EB9B5C68D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50437</xdr:rowOff>
    </xdr:from>
    <xdr:to>
      <xdr:col>24</xdr:col>
      <xdr:colOff>114300</xdr:colOff>
      <xdr:row>61</xdr:row>
      <xdr:rowOff>152037</xdr:rowOff>
    </xdr:to>
    <xdr:sp macro="" textlink="">
      <xdr:nvSpPr>
        <xdr:cNvPr id="188" name="楕円 187">
          <a:extLst>
            <a:ext uri="{FF2B5EF4-FFF2-40B4-BE49-F238E27FC236}">
              <a16:creationId xmlns:a16="http://schemas.microsoft.com/office/drawing/2014/main" id="{4F9B2B91-A6EE-477F-AC88-1B4DCE554FFF}"/>
            </a:ext>
          </a:extLst>
        </xdr:cNvPr>
        <xdr:cNvSpPr/>
      </xdr:nvSpPr>
      <xdr:spPr>
        <a:xfrm>
          <a:off x="45847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28864</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3578D9DD-CC88-4B90-B928-E23DB4FEEE9F}"/>
            </a:ext>
          </a:extLst>
        </xdr:cNvPr>
        <xdr:cNvSpPr txBox="1"/>
      </xdr:nvSpPr>
      <xdr:spPr>
        <a:xfrm>
          <a:off x="4673600"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24312</xdr:rowOff>
    </xdr:from>
    <xdr:to>
      <xdr:col>20</xdr:col>
      <xdr:colOff>38100</xdr:colOff>
      <xdr:row>61</xdr:row>
      <xdr:rowOff>125912</xdr:rowOff>
    </xdr:to>
    <xdr:sp macro="" textlink="">
      <xdr:nvSpPr>
        <xdr:cNvPr id="190" name="楕円 189">
          <a:extLst>
            <a:ext uri="{FF2B5EF4-FFF2-40B4-BE49-F238E27FC236}">
              <a16:creationId xmlns:a16="http://schemas.microsoft.com/office/drawing/2014/main" id="{2C9398B4-E528-411B-897A-DEC54B524F7B}"/>
            </a:ext>
          </a:extLst>
        </xdr:cNvPr>
        <xdr:cNvSpPr/>
      </xdr:nvSpPr>
      <xdr:spPr>
        <a:xfrm>
          <a:off x="37465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75112</xdr:rowOff>
    </xdr:from>
    <xdr:to>
      <xdr:col>24</xdr:col>
      <xdr:colOff>63500</xdr:colOff>
      <xdr:row>61</xdr:row>
      <xdr:rowOff>101237</xdr:rowOff>
    </xdr:to>
    <xdr:cxnSp macro="">
      <xdr:nvCxnSpPr>
        <xdr:cNvPr id="191" name="直線コネクタ 190">
          <a:extLst>
            <a:ext uri="{FF2B5EF4-FFF2-40B4-BE49-F238E27FC236}">
              <a16:creationId xmlns:a16="http://schemas.microsoft.com/office/drawing/2014/main" id="{85CA2FD6-21EF-4F2F-81DE-B9C2CD782C9D}"/>
            </a:ext>
          </a:extLst>
        </xdr:cNvPr>
        <xdr:cNvCxnSpPr/>
      </xdr:nvCxnSpPr>
      <xdr:spPr>
        <a:xfrm>
          <a:off x="3797300" y="1053356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4717</xdr:rowOff>
    </xdr:from>
    <xdr:to>
      <xdr:col>15</xdr:col>
      <xdr:colOff>101600</xdr:colOff>
      <xdr:row>61</xdr:row>
      <xdr:rowOff>106317</xdr:rowOff>
    </xdr:to>
    <xdr:sp macro="" textlink="">
      <xdr:nvSpPr>
        <xdr:cNvPr id="192" name="楕円 191">
          <a:extLst>
            <a:ext uri="{FF2B5EF4-FFF2-40B4-BE49-F238E27FC236}">
              <a16:creationId xmlns:a16="http://schemas.microsoft.com/office/drawing/2014/main" id="{3C3F4368-963E-4D26-A1A7-2DCFDEA1BFF1}"/>
            </a:ext>
          </a:extLst>
        </xdr:cNvPr>
        <xdr:cNvSpPr/>
      </xdr:nvSpPr>
      <xdr:spPr>
        <a:xfrm>
          <a:off x="2857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55517</xdr:rowOff>
    </xdr:from>
    <xdr:to>
      <xdr:col>19</xdr:col>
      <xdr:colOff>177800</xdr:colOff>
      <xdr:row>61</xdr:row>
      <xdr:rowOff>75112</xdr:rowOff>
    </xdr:to>
    <xdr:cxnSp macro="">
      <xdr:nvCxnSpPr>
        <xdr:cNvPr id="193" name="直線コネクタ 192">
          <a:extLst>
            <a:ext uri="{FF2B5EF4-FFF2-40B4-BE49-F238E27FC236}">
              <a16:creationId xmlns:a16="http://schemas.microsoft.com/office/drawing/2014/main" id="{55DB5428-FC36-4E9A-AA95-46B20D3BE7EA}"/>
            </a:ext>
          </a:extLst>
        </xdr:cNvPr>
        <xdr:cNvCxnSpPr/>
      </xdr:nvCxnSpPr>
      <xdr:spPr>
        <a:xfrm>
          <a:off x="2908300" y="1051396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151674</xdr:rowOff>
    </xdr:from>
    <xdr:to>
      <xdr:col>10</xdr:col>
      <xdr:colOff>165100</xdr:colOff>
      <xdr:row>61</xdr:row>
      <xdr:rowOff>81824</xdr:rowOff>
    </xdr:to>
    <xdr:sp macro="" textlink="">
      <xdr:nvSpPr>
        <xdr:cNvPr id="194" name="楕円 193">
          <a:extLst>
            <a:ext uri="{FF2B5EF4-FFF2-40B4-BE49-F238E27FC236}">
              <a16:creationId xmlns:a16="http://schemas.microsoft.com/office/drawing/2014/main" id="{EA60C018-4A09-4308-BA80-0C2973761E00}"/>
            </a:ext>
          </a:extLst>
        </xdr:cNvPr>
        <xdr:cNvSpPr/>
      </xdr:nvSpPr>
      <xdr:spPr>
        <a:xfrm>
          <a:off x="1968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31024</xdr:rowOff>
    </xdr:from>
    <xdr:to>
      <xdr:col>15</xdr:col>
      <xdr:colOff>50800</xdr:colOff>
      <xdr:row>61</xdr:row>
      <xdr:rowOff>55517</xdr:rowOff>
    </xdr:to>
    <xdr:cxnSp macro="">
      <xdr:nvCxnSpPr>
        <xdr:cNvPr id="195" name="直線コネクタ 194">
          <a:extLst>
            <a:ext uri="{FF2B5EF4-FFF2-40B4-BE49-F238E27FC236}">
              <a16:creationId xmlns:a16="http://schemas.microsoft.com/office/drawing/2014/main" id="{DCC014D8-5133-44DC-B710-77C8E159A47A}"/>
            </a:ext>
          </a:extLst>
        </xdr:cNvPr>
        <xdr:cNvCxnSpPr/>
      </xdr:nvCxnSpPr>
      <xdr:spPr>
        <a:xfrm>
          <a:off x="2019300" y="1048947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130447</xdr:rowOff>
    </xdr:from>
    <xdr:to>
      <xdr:col>6</xdr:col>
      <xdr:colOff>38100</xdr:colOff>
      <xdr:row>61</xdr:row>
      <xdr:rowOff>60597</xdr:rowOff>
    </xdr:to>
    <xdr:sp macro="" textlink="">
      <xdr:nvSpPr>
        <xdr:cNvPr id="196" name="楕円 195">
          <a:extLst>
            <a:ext uri="{FF2B5EF4-FFF2-40B4-BE49-F238E27FC236}">
              <a16:creationId xmlns:a16="http://schemas.microsoft.com/office/drawing/2014/main" id="{7D2FE8FD-695C-4C3C-93C9-1E3845D9FBD5}"/>
            </a:ext>
          </a:extLst>
        </xdr:cNvPr>
        <xdr:cNvSpPr/>
      </xdr:nvSpPr>
      <xdr:spPr>
        <a:xfrm>
          <a:off x="1079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9797</xdr:rowOff>
    </xdr:from>
    <xdr:to>
      <xdr:col>10</xdr:col>
      <xdr:colOff>114300</xdr:colOff>
      <xdr:row>61</xdr:row>
      <xdr:rowOff>31024</xdr:rowOff>
    </xdr:to>
    <xdr:cxnSp macro="">
      <xdr:nvCxnSpPr>
        <xdr:cNvPr id="197" name="直線コネクタ 196">
          <a:extLst>
            <a:ext uri="{FF2B5EF4-FFF2-40B4-BE49-F238E27FC236}">
              <a16:creationId xmlns:a16="http://schemas.microsoft.com/office/drawing/2014/main" id="{D88166A2-B559-4233-8A0F-ED1ACA11E9AF}"/>
            </a:ext>
          </a:extLst>
        </xdr:cNvPr>
        <xdr:cNvCxnSpPr/>
      </xdr:nvCxnSpPr>
      <xdr:spPr>
        <a:xfrm>
          <a:off x="1130300" y="1046824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136633</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3D2800FF-FBAE-4DE5-AEAD-A5D5873FD560}"/>
            </a:ext>
          </a:extLst>
        </xdr:cNvPr>
        <xdr:cNvSpPr txBox="1"/>
      </xdr:nvSpPr>
      <xdr:spPr>
        <a:xfrm>
          <a:off x="35820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118671</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5721BCA6-53DA-483C-A970-2AC68EBCE4E2}"/>
            </a:ext>
          </a:extLst>
        </xdr:cNvPr>
        <xdr:cNvSpPr txBox="1"/>
      </xdr:nvSpPr>
      <xdr:spPr>
        <a:xfrm>
          <a:off x="2705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91820</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9199353A-BA9E-4CE5-BAEB-61FFCB6715D1}"/>
            </a:ext>
          </a:extLst>
        </xdr:cNvPr>
        <xdr:cNvSpPr txBox="1"/>
      </xdr:nvSpPr>
      <xdr:spPr>
        <a:xfrm>
          <a:off x="1816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EE550594-9C08-46F3-BECE-13BA186C83E6}"/>
            </a:ext>
          </a:extLst>
        </xdr:cNvPr>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142439</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D2C84CC6-C38B-4593-9E62-3B1CC1CA5C8D}"/>
            </a:ext>
          </a:extLst>
        </xdr:cNvPr>
        <xdr:cNvSpPr txBox="1"/>
      </xdr:nvSpPr>
      <xdr:spPr>
        <a:xfrm>
          <a:off x="3582044" y="1025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122844</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EF43F581-9AD0-47E0-A173-95620B07E936}"/>
            </a:ext>
          </a:extLst>
        </xdr:cNvPr>
        <xdr:cNvSpPr txBox="1"/>
      </xdr:nvSpPr>
      <xdr:spPr>
        <a:xfrm>
          <a:off x="2705744" y="10238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72951</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722ACD83-04C3-49A3-9CCE-96ED66341867}"/>
            </a:ext>
          </a:extLst>
        </xdr:cNvPr>
        <xdr:cNvSpPr txBox="1"/>
      </xdr:nvSpPr>
      <xdr:spPr>
        <a:xfrm>
          <a:off x="1816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51724</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59AE3221-4362-4385-9234-5D35054F56A9}"/>
            </a:ext>
          </a:extLst>
        </xdr:cNvPr>
        <xdr:cNvSpPr txBox="1"/>
      </xdr:nvSpPr>
      <xdr:spPr>
        <a:xfrm>
          <a:off x="927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4BF6F5C2-964D-4520-B3CC-B290409FD3D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EEC5F312-2ED9-4E76-9AF2-DBF6161D8FB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151D2DE7-3958-4B4E-8433-AF157D2D484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B0AA67C9-96CB-422F-BCE3-7BCF0B463D5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62DB791C-2A68-4A3A-9E84-96A8E1D0C52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6C9A501C-95E1-4390-AF9E-7641442D442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53F520D4-2DD8-4E98-89E6-51EE333B4C9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D4D28761-3D03-4E31-8F47-72DA0B00AEC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D461DDEE-BDF8-419D-9FBE-ABA784DCD57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5DF449BE-228C-4B33-BA76-9D86092C9BF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286E415B-66E0-40C2-B038-199719A6A24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3FCCE8F1-0B28-4E98-A30B-AC57529A083C}"/>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6F9ADDD6-0107-462A-8DE8-C9006B14596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C57FDB61-5B67-418D-A385-0131A63E25E6}"/>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224D1B0B-186F-4C57-83D4-DEC8E8D92E6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02F8A410-14E3-49ED-9C61-FFBB0A83DC38}"/>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39EA5647-03DE-418B-9716-3E647FDEA4C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E02F4542-D5C8-475C-A00B-05846A6BDCD1}"/>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71C8A48F-3E45-4F17-977D-F7B59EB2967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BBAF29DD-81D6-419D-9A22-21C9EBDB8B8C}"/>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18807B95-9CFE-4850-8220-75A2E9B6C7B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848FD6EF-0B66-49D6-8630-E7A15DADAEB2}"/>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9192DA51-D6ED-44C5-93CB-CB11CD9A329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A2E2B466-EDB0-4624-8586-A63342DFA0FF}"/>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BAC6C0D3-8791-4D6E-9E28-A964DA31C17C}"/>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C7D833AE-A49A-4522-AFC0-84BBD48A4876}"/>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52E9DD9F-13F3-4952-B9E4-077929965E65}"/>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1AB6233F-623E-4504-949B-55B20019B748}"/>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18183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683CECE5-3599-4C27-BF6C-1C5BCD10A700}"/>
            </a:ext>
          </a:extLst>
        </xdr:cNvPr>
        <xdr:cNvSpPr txBox="1"/>
      </xdr:nvSpPr>
      <xdr:spPr>
        <a:xfrm>
          <a:off x="10515600" y="10819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7DB53716-C4C5-4B61-8FDF-9DB47C1C34C2}"/>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52132</xdr:rowOff>
    </xdr:from>
    <xdr:to>
      <xdr:col>50</xdr:col>
      <xdr:colOff>165100</xdr:colOff>
      <xdr:row>63</xdr:row>
      <xdr:rowOff>153732</xdr:rowOff>
    </xdr:to>
    <xdr:sp macro="" textlink="">
      <xdr:nvSpPr>
        <xdr:cNvPr id="236" name="フローチャート: 判断 235">
          <a:extLst>
            <a:ext uri="{FF2B5EF4-FFF2-40B4-BE49-F238E27FC236}">
              <a16:creationId xmlns:a16="http://schemas.microsoft.com/office/drawing/2014/main" id="{28FBC1F5-CF82-4CC1-BA34-C4A3FDCA1070}"/>
            </a:ext>
          </a:extLst>
        </xdr:cNvPr>
        <xdr:cNvSpPr/>
      </xdr:nvSpPr>
      <xdr:spPr>
        <a:xfrm>
          <a:off x="9588500" y="1085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47210</xdr:rowOff>
    </xdr:from>
    <xdr:to>
      <xdr:col>46</xdr:col>
      <xdr:colOff>38100</xdr:colOff>
      <xdr:row>63</xdr:row>
      <xdr:rowOff>148810</xdr:rowOff>
    </xdr:to>
    <xdr:sp macro="" textlink="">
      <xdr:nvSpPr>
        <xdr:cNvPr id="237" name="フローチャート: 判断 236">
          <a:extLst>
            <a:ext uri="{FF2B5EF4-FFF2-40B4-BE49-F238E27FC236}">
              <a16:creationId xmlns:a16="http://schemas.microsoft.com/office/drawing/2014/main" id="{75F225D8-78DC-44C2-8A12-17878F1DA791}"/>
            </a:ext>
          </a:extLst>
        </xdr:cNvPr>
        <xdr:cNvSpPr/>
      </xdr:nvSpPr>
      <xdr:spPr>
        <a:xfrm>
          <a:off x="8699500" y="108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75817</xdr:rowOff>
    </xdr:from>
    <xdr:to>
      <xdr:col>41</xdr:col>
      <xdr:colOff>101600</xdr:colOff>
      <xdr:row>64</xdr:row>
      <xdr:rowOff>5967</xdr:rowOff>
    </xdr:to>
    <xdr:sp macro="" textlink="">
      <xdr:nvSpPr>
        <xdr:cNvPr id="238" name="フローチャート: 判断 237">
          <a:extLst>
            <a:ext uri="{FF2B5EF4-FFF2-40B4-BE49-F238E27FC236}">
              <a16:creationId xmlns:a16="http://schemas.microsoft.com/office/drawing/2014/main" id="{62626CED-AA01-4BD8-B7BB-95B3503609B9}"/>
            </a:ext>
          </a:extLst>
        </xdr:cNvPr>
        <xdr:cNvSpPr/>
      </xdr:nvSpPr>
      <xdr:spPr>
        <a:xfrm>
          <a:off x="7810500" y="1087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79334</xdr:rowOff>
    </xdr:from>
    <xdr:to>
      <xdr:col>36</xdr:col>
      <xdr:colOff>165100</xdr:colOff>
      <xdr:row>64</xdr:row>
      <xdr:rowOff>9484</xdr:rowOff>
    </xdr:to>
    <xdr:sp macro="" textlink="">
      <xdr:nvSpPr>
        <xdr:cNvPr id="239" name="フローチャート: 判断 238">
          <a:extLst>
            <a:ext uri="{FF2B5EF4-FFF2-40B4-BE49-F238E27FC236}">
              <a16:creationId xmlns:a16="http://schemas.microsoft.com/office/drawing/2014/main" id="{986A313C-E665-4927-B67D-5941586BBFC2}"/>
            </a:ext>
          </a:extLst>
        </xdr:cNvPr>
        <xdr:cNvSpPr/>
      </xdr:nvSpPr>
      <xdr:spPr>
        <a:xfrm>
          <a:off x="6921500" y="1088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90AF0F3B-80D2-475B-8752-F426BD448CB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5581885-DFCD-40BA-AD33-F3DFDCACA22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C208E9D-674D-40EE-868E-6C2E2EE4DA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800EDB4-F6B7-4F28-9090-0D73CC0834F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83C69FF-4F2C-4B2C-9587-05BE4B90947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92034</xdr:rowOff>
    </xdr:from>
    <xdr:to>
      <xdr:col>55</xdr:col>
      <xdr:colOff>50800</xdr:colOff>
      <xdr:row>63</xdr:row>
      <xdr:rowOff>22184</xdr:rowOff>
    </xdr:to>
    <xdr:sp macro="" textlink="">
      <xdr:nvSpPr>
        <xdr:cNvPr id="245" name="楕円 244">
          <a:extLst>
            <a:ext uri="{FF2B5EF4-FFF2-40B4-BE49-F238E27FC236}">
              <a16:creationId xmlns:a16="http://schemas.microsoft.com/office/drawing/2014/main" id="{D7ADE0FA-E9E1-4543-8856-8A209919CB01}"/>
            </a:ext>
          </a:extLst>
        </xdr:cNvPr>
        <xdr:cNvSpPr/>
      </xdr:nvSpPr>
      <xdr:spPr>
        <a:xfrm>
          <a:off x="10426700" y="1072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114911</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A948D2CB-3AC8-4E30-A512-59F9ED211D7F}"/>
            </a:ext>
          </a:extLst>
        </xdr:cNvPr>
        <xdr:cNvSpPr txBox="1"/>
      </xdr:nvSpPr>
      <xdr:spPr>
        <a:xfrm>
          <a:off x="10515600" y="105733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97666</xdr:rowOff>
    </xdr:from>
    <xdr:to>
      <xdr:col>50</xdr:col>
      <xdr:colOff>165100</xdr:colOff>
      <xdr:row>63</xdr:row>
      <xdr:rowOff>27816</xdr:rowOff>
    </xdr:to>
    <xdr:sp macro="" textlink="">
      <xdr:nvSpPr>
        <xdr:cNvPr id="247" name="楕円 246">
          <a:extLst>
            <a:ext uri="{FF2B5EF4-FFF2-40B4-BE49-F238E27FC236}">
              <a16:creationId xmlns:a16="http://schemas.microsoft.com/office/drawing/2014/main" id="{EB8D761C-ADE4-4411-8FC8-E89713B3259A}"/>
            </a:ext>
          </a:extLst>
        </xdr:cNvPr>
        <xdr:cNvSpPr/>
      </xdr:nvSpPr>
      <xdr:spPr>
        <a:xfrm>
          <a:off x="9588500" y="1072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142834</xdr:rowOff>
    </xdr:from>
    <xdr:to>
      <xdr:col>55</xdr:col>
      <xdr:colOff>0</xdr:colOff>
      <xdr:row>62</xdr:row>
      <xdr:rowOff>148466</xdr:rowOff>
    </xdr:to>
    <xdr:cxnSp macro="">
      <xdr:nvCxnSpPr>
        <xdr:cNvPr id="248" name="直線コネクタ 247">
          <a:extLst>
            <a:ext uri="{FF2B5EF4-FFF2-40B4-BE49-F238E27FC236}">
              <a16:creationId xmlns:a16="http://schemas.microsoft.com/office/drawing/2014/main" id="{28CF9AD9-6D22-45B4-B762-8802C1273C62}"/>
            </a:ext>
          </a:extLst>
        </xdr:cNvPr>
        <xdr:cNvCxnSpPr/>
      </xdr:nvCxnSpPr>
      <xdr:spPr>
        <a:xfrm flipV="1">
          <a:off x="9639300" y="10772734"/>
          <a:ext cx="838200" cy="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105308</xdr:rowOff>
    </xdr:from>
    <xdr:to>
      <xdr:col>46</xdr:col>
      <xdr:colOff>38100</xdr:colOff>
      <xdr:row>63</xdr:row>
      <xdr:rowOff>35458</xdr:rowOff>
    </xdr:to>
    <xdr:sp macro="" textlink="">
      <xdr:nvSpPr>
        <xdr:cNvPr id="249" name="楕円 248">
          <a:extLst>
            <a:ext uri="{FF2B5EF4-FFF2-40B4-BE49-F238E27FC236}">
              <a16:creationId xmlns:a16="http://schemas.microsoft.com/office/drawing/2014/main" id="{BCD82943-31BE-4D7B-9B53-1AE2F9EFB79F}"/>
            </a:ext>
          </a:extLst>
        </xdr:cNvPr>
        <xdr:cNvSpPr/>
      </xdr:nvSpPr>
      <xdr:spPr>
        <a:xfrm>
          <a:off x="8699500" y="1073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148466</xdr:rowOff>
    </xdr:from>
    <xdr:to>
      <xdr:col>50</xdr:col>
      <xdr:colOff>114300</xdr:colOff>
      <xdr:row>62</xdr:row>
      <xdr:rowOff>156108</xdr:rowOff>
    </xdr:to>
    <xdr:cxnSp macro="">
      <xdr:nvCxnSpPr>
        <xdr:cNvPr id="250" name="直線コネクタ 249">
          <a:extLst>
            <a:ext uri="{FF2B5EF4-FFF2-40B4-BE49-F238E27FC236}">
              <a16:creationId xmlns:a16="http://schemas.microsoft.com/office/drawing/2014/main" id="{C677449A-4AAD-4BB8-93AB-C258C08B8D61}"/>
            </a:ext>
          </a:extLst>
        </xdr:cNvPr>
        <xdr:cNvCxnSpPr/>
      </xdr:nvCxnSpPr>
      <xdr:spPr>
        <a:xfrm flipV="1">
          <a:off x="8750300" y="10778366"/>
          <a:ext cx="8890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118251</xdr:rowOff>
    </xdr:from>
    <xdr:to>
      <xdr:col>41</xdr:col>
      <xdr:colOff>101600</xdr:colOff>
      <xdr:row>63</xdr:row>
      <xdr:rowOff>48401</xdr:rowOff>
    </xdr:to>
    <xdr:sp macro="" textlink="">
      <xdr:nvSpPr>
        <xdr:cNvPr id="251" name="楕円 250">
          <a:extLst>
            <a:ext uri="{FF2B5EF4-FFF2-40B4-BE49-F238E27FC236}">
              <a16:creationId xmlns:a16="http://schemas.microsoft.com/office/drawing/2014/main" id="{7CDDA390-15C2-48A4-8674-046E05EBFAE7}"/>
            </a:ext>
          </a:extLst>
        </xdr:cNvPr>
        <xdr:cNvSpPr/>
      </xdr:nvSpPr>
      <xdr:spPr>
        <a:xfrm>
          <a:off x="7810500" y="1074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156108</xdr:rowOff>
    </xdr:from>
    <xdr:to>
      <xdr:col>45</xdr:col>
      <xdr:colOff>177800</xdr:colOff>
      <xdr:row>62</xdr:row>
      <xdr:rowOff>169051</xdr:rowOff>
    </xdr:to>
    <xdr:cxnSp macro="">
      <xdr:nvCxnSpPr>
        <xdr:cNvPr id="252" name="直線コネクタ 251">
          <a:extLst>
            <a:ext uri="{FF2B5EF4-FFF2-40B4-BE49-F238E27FC236}">
              <a16:creationId xmlns:a16="http://schemas.microsoft.com/office/drawing/2014/main" id="{B044314B-1397-4B2F-A0B0-778441BA1624}"/>
            </a:ext>
          </a:extLst>
        </xdr:cNvPr>
        <xdr:cNvCxnSpPr/>
      </xdr:nvCxnSpPr>
      <xdr:spPr>
        <a:xfrm flipV="1">
          <a:off x="7861300" y="10786008"/>
          <a:ext cx="889000" cy="1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122044</xdr:rowOff>
    </xdr:from>
    <xdr:to>
      <xdr:col>36</xdr:col>
      <xdr:colOff>165100</xdr:colOff>
      <xdr:row>63</xdr:row>
      <xdr:rowOff>52194</xdr:rowOff>
    </xdr:to>
    <xdr:sp macro="" textlink="">
      <xdr:nvSpPr>
        <xdr:cNvPr id="253" name="楕円 252">
          <a:extLst>
            <a:ext uri="{FF2B5EF4-FFF2-40B4-BE49-F238E27FC236}">
              <a16:creationId xmlns:a16="http://schemas.microsoft.com/office/drawing/2014/main" id="{7A4CBD40-EA14-4E84-B78B-6A2B64EAE36F}"/>
            </a:ext>
          </a:extLst>
        </xdr:cNvPr>
        <xdr:cNvSpPr/>
      </xdr:nvSpPr>
      <xdr:spPr>
        <a:xfrm>
          <a:off x="6921500" y="1075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169051</xdr:rowOff>
    </xdr:from>
    <xdr:to>
      <xdr:col>41</xdr:col>
      <xdr:colOff>50800</xdr:colOff>
      <xdr:row>63</xdr:row>
      <xdr:rowOff>1394</xdr:rowOff>
    </xdr:to>
    <xdr:cxnSp macro="">
      <xdr:nvCxnSpPr>
        <xdr:cNvPr id="254" name="直線コネクタ 253">
          <a:extLst>
            <a:ext uri="{FF2B5EF4-FFF2-40B4-BE49-F238E27FC236}">
              <a16:creationId xmlns:a16="http://schemas.microsoft.com/office/drawing/2014/main" id="{F9A30CFB-3CDB-461D-977B-28AEC35A945A}"/>
            </a:ext>
          </a:extLst>
        </xdr:cNvPr>
        <xdr:cNvCxnSpPr/>
      </xdr:nvCxnSpPr>
      <xdr:spPr>
        <a:xfrm flipV="1">
          <a:off x="6972300" y="10798951"/>
          <a:ext cx="889000" cy="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144859</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B8A94822-1305-4A45-8930-A00C30B3F24F}"/>
            </a:ext>
          </a:extLst>
        </xdr:cNvPr>
        <xdr:cNvSpPr txBox="1"/>
      </xdr:nvSpPr>
      <xdr:spPr>
        <a:xfrm>
          <a:off x="9281505" y="10946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139937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D1E1876B-3923-44CF-910A-5366730EEEB0}"/>
            </a:ext>
          </a:extLst>
        </xdr:cNvPr>
        <xdr:cNvSpPr txBox="1"/>
      </xdr:nvSpPr>
      <xdr:spPr>
        <a:xfrm>
          <a:off x="8405205" y="109412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168544</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139EEFC4-8F19-432A-B357-6D68B3A2F3DA}"/>
            </a:ext>
          </a:extLst>
        </xdr:cNvPr>
        <xdr:cNvSpPr txBox="1"/>
      </xdr:nvSpPr>
      <xdr:spPr>
        <a:xfrm>
          <a:off x="7561795" y="1096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611</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744197E7-0866-4E6F-942A-35A16969931F}"/>
            </a:ext>
          </a:extLst>
        </xdr:cNvPr>
        <xdr:cNvSpPr txBox="1"/>
      </xdr:nvSpPr>
      <xdr:spPr>
        <a:xfrm>
          <a:off x="6672795" y="109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44343</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CA913FA6-01B1-446D-BF09-D80A2899A042}"/>
            </a:ext>
          </a:extLst>
        </xdr:cNvPr>
        <xdr:cNvSpPr txBox="1"/>
      </xdr:nvSpPr>
      <xdr:spPr>
        <a:xfrm>
          <a:off x="9281505" y="105027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51985</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9A722D3C-DAD6-4E92-9926-E18674ADFA9B}"/>
            </a:ext>
          </a:extLst>
        </xdr:cNvPr>
        <xdr:cNvSpPr txBox="1"/>
      </xdr:nvSpPr>
      <xdr:spPr>
        <a:xfrm>
          <a:off x="8405205" y="105104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64928</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3C078E22-7689-43BD-89A0-B1DEDD1166DB}"/>
            </a:ext>
          </a:extLst>
        </xdr:cNvPr>
        <xdr:cNvSpPr txBox="1"/>
      </xdr:nvSpPr>
      <xdr:spPr>
        <a:xfrm>
          <a:off x="7516205" y="105233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68721</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921C623C-83AB-4CBB-949E-BDF598641068}"/>
            </a:ext>
          </a:extLst>
        </xdr:cNvPr>
        <xdr:cNvSpPr txBox="1"/>
      </xdr:nvSpPr>
      <xdr:spPr>
        <a:xfrm>
          <a:off x="6627205" y="1052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321A631D-FF71-485A-9649-5D6D052C6FE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7E781B28-435D-4D93-B4A9-E116BBA9C82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D123A417-8B66-414E-B36D-070E91EDAB0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465D20DE-D52F-45A8-B04D-DF21891188F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DA193B0-4C46-4972-AAA1-90F051EB41F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43CE2734-FB40-4F40-8A1B-571D4368C5C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123CFD7A-F6AE-4EF2-B712-A1A03B3FFB7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F9096396-C1CE-4908-ACE9-3E702FC1ABC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11F44FCF-7BF2-446B-B70B-8E22C7A25C1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17043686-9EFD-4C83-9A82-E21EC98DD7C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5336BB0B-0E13-4623-B698-DA9F83CF491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45D2FD13-E8F3-4E72-BC10-4BBE0926343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A99E0591-A5F1-4F72-9E85-7BC330E512A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FDA597C5-D0C9-4DE6-A34D-FC82C3F023C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84E75E87-82A7-46CE-BEEC-E54D0E3BAEB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F9786CCD-2E85-4BFE-817D-087BD18E3A1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88EE3315-96DD-497A-86A4-6B122837FC2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89610123-3879-4EAC-BBF2-62BF252F918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5A5674DE-745E-4177-83FE-B5BA182E1F7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40A84F87-E35E-4E3C-B84F-E23488BB9FA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DEB01A7D-AB55-44E2-9095-10C3471E8B7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2BCE71E8-4317-4416-A579-FDAD99FB60D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987028B-3987-4ADC-9F84-A271ABE92B0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A157D9EC-EA9E-4116-A250-5EF9C41611B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AE41B377-71B6-4867-A819-C19768F2FD2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A06E480B-ED6A-48D2-A7BE-AC313FE3A071}"/>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DA1D0ABA-0EC8-4499-B7EB-6B396422FECA}"/>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64F9A4F5-605C-4AE2-A218-B269A0E524C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494F063B-026D-4177-B097-24100AF7F550}"/>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C8F244FA-4E4D-4182-BA5D-1B689A40FE32}"/>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8B3A2C0B-126E-4D08-AB8C-A65C045AD137}"/>
            </a:ext>
          </a:extLst>
        </xdr:cNvPr>
        <xdr:cNvSpPr txBox="1"/>
      </xdr:nvSpPr>
      <xdr:spPr>
        <a:xfrm>
          <a:off x="4673600" y="1406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2855F6F1-2B5F-4942-A153-3B3DDB44062C}"/>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95" name="フローチャート: 判断 294">
          <a:extLst>
            <a:ext uri="{FF2B5EF4-FFF2-40B4-BE49-F238E27FC236}">
              <a16:creationId xmlns:a16="http://schemas.microsoft.com/office/drawing/2014/main" id="{FE2F5A58-E7F5-4BD0-8E2E-4CAED86B42F0}"/>
            </a:ext>
          </a:extLst>
        </xdr:cNvPr>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52614</xdr:rowOff>
    </xdr:from>
    <xdr:to>
      <xdr:col>15</xdr:col>
      <xdr:colOff>101600</xdr:colOff>
      <xdr:row>83</xdr:row>
      <xdr:rowOff>154214</xdr:rowOff>
    </xdr:to>
    <xdr:sp macro="" textlink="">
      <xdr:nvSpPr>
        <xdr:cNvPr id="296" name="フローチャート: 判断 295">
          <a:extLst>
            <a:ext uri="{FF2B5EF4-FFF2-40B4-BE49-F238E27FC236}">
              <a16:creationId xmlns:a16="http://schemas.microsoft.com/office/drawing/2014/main" id="{9F05099B-FF83-4182-8488-B356BE85F1FD}"/>
            </a:ext>
          </a:extLst>
        </xdr:cNvPr>
        <xdr:cNvSpPr/>
      </xdr:nvSpPr>
      <xdr:spPr>
        <a:xfrm>
          <a:off x="2857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78739</xdr:rowOff>
    </xdr:from>
    <xdr:to>
      <xdr:col>10</xdr:col>
      <xdr:colOff>165100</xdr:colOff>
      <xdr:row>84</xdr:row>
      <xdr:rowOff>8889</xdr:rowOff>
    </xdr:to>
    <xdr:sp macro="" textlink="">
      <xdr:nvSpPr>
        <xdr:cNvPr id="297" name="フローチャート: 判断 296">
          <a:extLst>
            <a:ext uri="{FF2B5EF4-FFF2-40B4-BE49-F238E27FC236}">
              <a16:creationId xmlns:a16="http://schemas.microsoft.com/office/drawing/2014/main" id="{65C48681-C2F3-423E-9BD7-477A9770471F}"/>
            </a:ext>
          </a:extLst>
        </xdr:cNvPr>
        <xdr:cNvSpPr/>
      </xdr:nvSpPr>
      <xdr:spPr>
        <a:xfrm>
          <a:off x="19685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165281</xdr:rowOff>
    </xdr:from>
    <xdr:to>
      <xdr:col>6</xdr:col>
      <xdr:colOff>38100</xdr:colOff>
      <xdr:row>83</xdr:row>
      <xdr:rowOff>95431</xdr:rowOff>
    </xdr:to>
    <xdr:sp macro="" textlink="">
      <xdr:nvSpPr>
        <xdr:cNvPr id="298" name="フローチャート: 判断 297">
          <a:extLst>
            <a:ext uri="{FF2B5EF4-FFF2-40B4-BE49-F238E27FC236}">
              <a16:creationId xmlns:a16="http://schemas.microsoft.com/office/drawing/2014/main" id="{B2F0AB81-CA20-4A46-9A26-C9F7DA7CD9ED}"/>
            </a:ext>
          </a:extLst>
        </xdr:cNvPr>
        <xdr:cNvSpPr/>
      </xdr:nvSpPr>
      <xdr:spPr>
        <a:xfrm>
          <a:off x="1079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51ED514-FA6C-46B0-BCBA-BFACFB503CF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2240940-054B-428D-A298-7ADB5A7CEF2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D861C93-2468-408B-B25B-6087586B7C8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341104D-AA16-45D8-899E-BCEDF2EEBA2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84B4559-E903-49E4-BACF-9EE81711D96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304" name="楕円 303">
          <a:extLst>
            <a:ext uri="{FF2B5EF4-FFF2-40B4-BE49-F238E27FC236}">
              <a16:creationId xmlns:a16="http://schemas.microsoft.com/office/drawing/2014/main" id="{62240F4D-341F-48AF-9720-8C60AF99D506}"/>
            </a:ext>
          </a:extLst>
        </xdr:cNvPr>
        <xdr:cNvSpPr/>
      </xdr:nvSpPr>
      <xdr:spPr>
        <a:xfrm>
          <a:off x="45847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97989</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823BEAD7-26F3-441A-8314-A3772BF9658B}"/>
            </a:ext>
          </a:extLst>
        </xdr:cNvPr>
        <xdr:cNvSpPr txBox="1"/>
      </xdr:nvSpPr>
      <xdr:spPr>
        <a:xfrm>
          <a:off x="4673600"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54248</xdr:rowOff>
    </xdr:from>
    <xdr:to>
      <xdr:col>20</xdr:col>
      <xdr:colOff>38100</xdr:colOff>
      <xdr:row>83</xdr:row>
      <xdr:rowOff>155848</xdr:rowOff>
    </xdr:to>
    <xdr:sp macro="" textlink="">
      <xdr:nvSpPr>
        <xdr:cNvPr id="306" name="楕円 305">
          <a:extLst>
            <a:ext uri="{FF2B5EF4-FFF2-40B4-BE49-F238E27FC236}">
              <a16:creationId xmlns:a16="http://schemas.microsoft.com/office/drawing/2014/main" id="{E1BFC924-076C-4FF5-991B-E498B02D12C6}"/>
            </a:ext>
          </a:extLst>
        </xdr:cNvPr>
        <xdr:cNvSpPr/>
      </xdr:nvSpPr>
      <xdr:spPr>
        <a:xfrm>
          <a:off x="3746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105048</xdr:rowOff>
    </xdr:from>
    <xdr:to>
      <xdr:col>24</xdr:col>
      <xdr:colOff>63500</xdr:colOff>
      <xdr:row>83</xdr:row>
      <xdr:rowOff>170362</xdr:rowOff>
    </xdr:to>
    <xdr:cxnSp macro="">
      <xdr:nvCxnSpPr>
        <xdr:cNvPr id="307" name="直線コネクタ 306">
          <a:extLst>
            <a:ext uri="{FF2B5EF4-FFF2-40B4-BE49-F238E27FC236}">
              <a16:creationId xmlns:a16="http://schemas.microsoft.com/office/drawing/2014/main" id="{D80FE553-66FF-4CCB-B905-DE7EC27F22C6}"/>
            </a:ext>
          </a:extLst>
        </xdr:cNvPr>
        <xdr:cNvCxnSpPr/>
      </xdr:nvCxnSpPr>
      <xdr:spPr>
        <a:xfrm>
          <a:off x="3797300" y="14335398"/>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157118</xdr:rowOff>
    </xdr:from>
    <xdr:to>
      <xdr:col>15</xdr:col>
      <xdr:colOff>101600</xdr:colOff>
      <xdr:row>83</xdr:row>
      <xdr:rowOff>87268</xdr:rowOff>
    </xdr:to>
    <xdr:sp macro="" textlink="">
      <xdr:nvSpPr>
        <xdr:cNvPr id="308" name="楕円 307">
          <a:extLst>
            <a:ext uri="{FF2B5EF4-FFF2-40B4-BE49-F238E27FC236}">
              <a16:creationId xmlns:a16="http://schemas.microsoft.com/office/drawing/2014/main" id="{10BDB309-2D21-4641-83AD-EFA09AA4B3A4}"/>
            </a:ext>
          </a:extLst>
        </xdr:cNvPr>
        <xdr:cNvSpPr/>
      </xdr:nvSpPr>
      <xdr:spPr>
        <a:xfrm>
          <a:off x="28575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36468</xdr:rowOff>
    </xdr:from>
    <xdr:to>
      <xdr:col>19</xdr:col>
      <xdr:colOff>177800</xdr:colOff>
      <xdr:row>83</xdr:row>
      <xdr:rowOff>105048</xdr:rowOff>
    </xdr:to>
    <xdr:cxnSp macro="">
      <xdr:nvCxnSpPr>
        <xdr:cNvPr id="309" name="直線コネクタ 308">
          <a:extLst>
            <a:ext uri="{FF2B5EF4-FFF2-40B4-BE49-F238E27FC236}">
              <a16:creationId xmlns:a16="http://schemas.microsoft.com/office/drawing/2014/main" id="{B647FE9F-9A5B-4A8C-B2E7-70AC0149FFF6}"/>
            </a:ext>
          </a:extLst>
        </xdr:cNvPr>
        <xdr:cNvCxnSpPr/>
      </xdr:nvCxnSpPr>
      <xdr:spPr>
        <a:xfrm>
          <a:off x="2908300" y="1426681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8527</xdr:rowOff>
    </xdr:from>
    <xdr:to>
      <xdr:col>10</xdr:col>
      <xdr:colOff>165100</xdr:colOff>
      <xdr:row>83</xdr:row>
      <xdr:rowOff>110127</xdr:rowOff>
    </xdr:to>
    <xdr:sp macro="" textlink="">
      <xdr:nvSpPr>
        <xdr:cNvPr id="310" name="楕円 309">
          <a:extLst>
            <a:ext uri="{FF2B5EF4-FFF2-40B4-BE49-F238E27FC236}">
              <a16:creationId xmlns:a16="http://schemas.microsoft.com/office/drawing/2014/main" id="{FF2F14D2-1261-40A8-B9E9-00707F867EE8}"/>
            </a:ext>
          </a:extLst>
        </xdr:cNvPr>
        <xdr:cNvSpPr/>
      </xdr:nvSpPr>
      <xdr:spPr>
        <a:xfrm>
          <a:off x="1968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36468</xdr:rowOff>
    </xdr:from>
    <xdr:to>
      <xdr:col>15</xdr:col>
      <xdr:colOff>50800</xdr:colOff>
      <xdr:row>83</xdr:row>
      <xdr:rowOff>59327</xdr:rowOff>
    </xdr:to>
    <xdr:cxnSp macro="">
      <xdr:nvCxnSpPr>
        <xdr:cNvPr id="311" name="直線コネクタ 310">
          <a:extLst>
            <a:ext uri="{FF2B5EF4-FFF2-40B4-BE49-F238E27FC236}">
              <a16:creationId xmlns:a16="http://schemas.microsoft.com/office/drawing/2014/main" id="{80606D39-19AB-44A6-9B6E-37FD8BA5C979}"/>
            </a:ext>
          </a:extLst>
        </xdr:cNvPr>
        <xdr:cNvCxnSpPr/>
      </xdr:nvCxnSpPr>
      <xdr:spPr>
        <a:xfrm flipV="1">
          <a:off x="2019300" y="1426681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5262</xdr:rowOff>
    </xdr:from>
    <xdr:to>
      <xdr:col>6</xdr:col>
      <xdr:colOff>38100</xdr:colOff>
      <xdr:row>83</xdr:row>
      <xdr:rowOff>106862</xdr:rowOff>
    </xdr:to>
    <xdr:sp macro="" textlink="">
      <xdr:nvSpPr>
        <xdr:cNvPr id="312" name="楕円 311">
          <a:extLst>
            <a:ext uri="{FF2B5EF4-FFF2-40B4-BE49-F238E27FC236}">
              <a16:creationId xmlns:a16="http://schemas.microsoft.com/office/drawing/2014/main" id="{89240667-EC52-4D51-B773-91A71580034C}"/>
            </a:ext>
          </a:extLst>
        </xdr:cNvPr>
        <xdr:cNvSpPr/>
      </xdr:nvSpPr>
      <xdr:spPr>
        <a:xfrm>
          <a:off x="1079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56062</xdr:rowOff>
    </xdr:from>
    <xdr:to>
      <xdr:col>10</xdr:col>
      <xdr:colOff>114300</xdr:colOff>
      <xdr:row>83</xdr:row>
      <xdr:rowOff>59327</xdr:rowOff>
    </xdr:to>
    <xdr:cxnSp macro="">
      <xdr:nvCxnSpPr>
        <xdr:cNvPr id="313" name="直線コネクタ 312">
          <a:extLst>
            <a:ext uri="{FF2B5EF4-FFF2-40B4-BE49-F238E27FC236}">
              <a16:creationId xmlns:a16="http://schemas.microsoft.com/office/drawing/2014/main" id="{11FFDB7C-5C4D-490C-9DD2-05046AFD0871}"/>
            </a:ext>
          </a:extLst>
        </xdr:cNvPr>
        <xdr:cNvCxnSpPr/>
      </xdr:nvCxnSpPr>
      <xdr:spPr>
        <a:xfrm>
          <a:off x="1130300" y="142864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314" name="n_1aveValue【公営住宅】&#10;有形固定資産減価償却率">
          <a:extLst>
            <a:ext uri="{FF2B5EF4-FFF2-40B4-BE49-F238E27FC236}">
              <a16:creationId xmlns:a16="http://schemas.microsoft.com/office/drawing/2014/main" id="{DDE1C0B1-9F1F-4AEE-AD0A-56BCE137B574}"/>
            </a:ext>
          </a:extLst>
        </xdr:cNvPr>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145341</xdr:rowOff>
    </xdr:from>
    <xdr:ext cx="405111" cy="259045"/>
    <xdr:sp macro="" textlink="">
      <xdr:nvSpPr>
        <xdr:cNvPr id="315" name="n_2aveValue【公営住宅】&#10;有形固定資産減価償却率">
          <a:extLst>
            <a:ext uri="{FF2B5EF4-FFF2-40B4-BE49-F238E27FC236}">
              <a16:creationId xmlns:a16="http://schemas.microsoft.com/office/drawing/2014/main" id="{2AB7F2E5-B6F0-4153-92E0-AF07AC6426BB}"/>
            </a:ext>
          </a:extLst>
        </xdr:cNvPr>
        <xdr:cNvSpPr txBox="1"/>
      </xdr:nvSpPr>
      <xdr:spPr>
        <a:xfrm>
          <a:off x="27057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xdr:rowOff>
    </xdr:from>
    <xdr:ext cx="405111" cy="259045"/>
    <xdr:sp macro="" textlink="">
      <xdr:nvSpPr>
        <xdr:cNvPr id="316" name="n_3aveValue【公営住宅】&#10;有形固定資産減価償却率">
          <a:extLst>
            <a:ext uri="{FF2B5EF4-FFF2-40B4-BE49-F238E27FC236}">
              <a16:creationId xmlns:a16="http://schemas.microsoft.com/office/drawing/2014/main" id="{9C8F3AFA-1B27-47E8-A38E-F2F96D4B3CA6}"/>
            </a:ext>
          </a:extLst>
        </xdr:cNvPr>
        <xdr:cNvSpPr txBox="1"/>
      </xdr:nvSpPr>
      <xdr:spPr>
        <a:xfrm>
          <a:off x="1816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111958</xdr:rowOff>
    </xdr:from>
    <xdr:ext cx="405111" cy="259045"/>
    <xdr:sp macro="" textlink="">
      <xdr:nvSpPr>
        <xdr:cNvPr id="317" name="n_4aveValue【公営住宅】&#10;有形固定資産減価償却率">
          <a:extLst>
            <a:ext uri="{FF2B5EF4-FFF2-40B4-BE49-F238E27FC236}">
              <a16:creationId xmlns:a16="http://schemas.microsoft.com/office/drawing/2014/main" id="{23D4A17D-65A7-4A3C-8BBA-F33A1D80D3D7}"/>
            </a:ext>
          </a:extLst>
        </xdr:cNvPr>
        <xdr:cNvSpPr txBox="1"/>
      </xdr:nvSpPr>
      <xdr:spPr>
        <a:xfrm>
          <a:off x="927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146975</xdr:rowOff>
    </xdr:from>
    <xdr:ext cx="405111" cy="259045"/>
    <xdr:sp macro="" textlink="">
      <xdr:nvSpPr>
        <xdr:cNvPr id="318" name="n_1mainValue【公営住宅】&#10;有形固定資産減価償却率">
          <a:extLst>
            <a:ext uri="{FF2B5EF4-FFF2-40B4-BE49-F238E27FC236}">
              <a16:creationId xmlns:a16="http://schemas.microsoft.com/office/drawing/2014/main" id="{FAB8BB09-5416-423C-9E8B-7F4B56862F3D}"/>
            </a:ext>
          </a:extLst>
        </xdr:cNvPr>
        <xdr:cNvSpPr txBox="1"/>
      </xdr:nvSpPr>
      <xdr:spPr>
        <a:xfrm>
          <a:off x="3582044"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103795</xdr:rowOff>
    </xdr:from>
    <xdr:ext cx="405111" cy="259045"/>
    <xdr:sp macro="" textlink="">
      <xdr:nvSpPr>
        <xdr:cNvPr id="319" name="n_2mainValue【公営住宅】&#10;有形固定資産減価償却率">
          <a:extLst>
            <a:ext uri="{FF2B5EF4-FFF2-40B4-BE49-F238E27FC236}">
              <a16:creationId xmlns:a16="http://schemas.microsoft.com/office/drawing/2014/main" id="{A114A210-3508-4308-BAEC-2FDAE9206DEA}"/>
            </a:ext>
          </a:extLst>
        </xdr:cNvPr>
        <xdr:cNvSpPr txBox="1"/>
      </xdr:nvSpPr>
      <xdr:spPr>
        <a:xfrm>
          <a:off x="2705744" y="1399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126654</xdr:rowOff>
    </xdr:from>
    <xdr:ext cx="405111" cy="259045"/>
    <xdr:sp macro="" textlink="">
      <xdr:nvSpPr>
        <xdr:cNvPr id="320" name="n_3mainValue【公営住宅】&#10;有形固定資産減価償却率">
          <a:extLst>
            <a:ext uri="{FF2B5EF4-FFF2-40B4-BE49-F238E27FC236}">
              <a16:creationId xmlns:a16="http://schemas.microsoft.com/office/drawing/2014/main" id="{5F2A9307-0D4D-4DB0-BDED-C2C08E82FD5E}"/>
            </a:ext>
          </a:extLst>
        </xdr:cNvPr>
        <xdr:cNvSpPr txBox="1"/>
      </xdr:nvSpPr>
      <xdr:spPr>
        <a:xfrm>
          <a:off x="1816744" y="1401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97989</xdr:rowOff>
    </xdr:from>
    <xdr:ext cx="405111" cy="259045"/>
    <xdr:sp macro="" textlink="">
      <xdr:nvSpPr>
        <xdr:cNvPr id="321" name="n_4mainValue【公営住宅】&#10;有形固定資産減価償却率">
          <a:extLst>
            <a:ext uri="{FF2B5EF4-FFF2-40B4-BE49-F238E27FC236}">
              <a16:creationId xmlns:a16="http://schemas.microsoft.com/office/drawing/2014/main" id="{2386538C-FF85-4C0A-B010-03DA0879E530}"/>
            </a:ext>
          </a:extLst>
        </xdr:cNvPr>
        <xdr:cNvSpPr txBox="1"/>
      </xdr:nvSpPr>
      <xdr:spPr>
        <a:xfrm>
          <a:off x="927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A57CABBD-F733-4566-90A8-6B4CF6B9CFB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DB4FFCB2-026E-4DC1-B1CA-7B53A05C3CC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C694DFC-4935-4191-892B-6FC16D3EB6D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12D358C1-3DEE-4A95-813C-D8A2AF75743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DD30BD62-A9BE-4A29-88EB-31CA1A15B55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EFEF6A8C-912A-4843-A30F-36B0F804A40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F292FED-DFD4-4C85-A88A-BC28613D4DB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F98520B7-5D88-4073-A81E-3FB166A0417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1BEBE3DD-519D-4870-9160-EC42C531722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64C480C-0BCB-49FF-918B-6628AFFEE58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EF8F12F2-92B6-4EE8-B109-D433F263FC4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B53BC4E9-EF0E-41B2-B852-345FC0470CF8}"/>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25B907D9-704A-4C08-9864-3BFAA9BD2C32}"/>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41746370-3651-4587-8D3F-7664B96BDAB7}"/>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7C25EDAD-626F-430A-A3DE-79A2F698DAAC}"/>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EE74F67F-CAAF-40FB-8793-DB97763B963F}"/>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508F8E5E-E3FB-4A13-B865-0F33A3EF26F9}"/>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AB7688B9-2F31-42D5-A68D-0C0D74DDE82D}"/>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1DB28F4A-563F-4082-9C65-3AA71A087E3C}"/>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112611F5-6C66-495F-AC4B-4D6135B13AD7}"/>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38618229-153A-48E3-A33A-7499FC58EE7A}"/>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B405B14E-1926-4CA9-9B3F-2D21587F7EB5}"/>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BFABB8E6-9622-4D92-BDD5-B3957D196D9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AFEE9265-2D05-4B12-8F5D-8638C70F10BF}"/>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3CCCB700-538E-4790-96D3-77F805EE081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BFA006D7-484D-45A7-83B0-2A3ED067A023}"/>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4FBBCCEE-8C8A-4097-B80A-6EA660E4D430}"/>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408DB550-DCF7-4395-809F-B4DB0EFAA3F3}"/>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2D794739-0FA2-4F4B-AC32-E30804574848}"/>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D69C3AB8-EA49-4333-9462-9F176B2F5039}"/>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a:extLst>
            <a:ext uri="{FF2B5EF4-FFF2-40B4-BE49-F238E27FC236}">
              <a16:creationId xmlns:a16="http://schemas.microsoft.com/office/drawing/2014/main" id="{13DCBAAD-21D8-4A87-A89E-1D0643FBCE3F}"/>
            </a:ext>
          </a:extLst>
        </xdr:cNvPr>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F1E0715E-DA74-437D-8FE3-10F48BF67BDC}"/>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109575</xdr:rowOff>
    </xdr:from>
    <xdr:to>
      <xdr:col>50</xdr:col>
      <xdr:colOff>165100</xdr:colOff>
      <xdr:row>87</xdr:row>
      <xdr:rowOff>39725</xdr:rowOff>
    </xdr:to>
    <xdr:sp macro="" textlink="">
      <xdr:nvSpPr>
        <xdr:cNvPr id="354" name="フローチャート: 判断 353">
          <a:extLst>
            <a:ext uri="{FF2B5EF4-FFF2-40B4-BE49-F238E27FC236}">
              <a16:creationId xmlns:a16="http://schemas.microsoft.com/office/drawing/2014/main" id="{3503916B-3024-4D6A-BE8B-62FF45ADE345}"/>
            </a:ext>
          </a:extLst>
        </xdr:cNvPr>
        <xdr:cNvSpPr/>
      </xdr:nvSpPr>
      <xdr:spPr>
        <a:xfrm>
          <a:off x="9588500" y="1485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109141</xdr:rowOff>
    </xdr:from>
    <xdr:to>
      <xdr:col>46</xdr:col>
      <xdr:colOff>38100</xdr:colOff>
      <xdr:row>87</xdr:row>
      <xdr:rowOff>39291</xdr:rowOff>
    </xdr:to>
    <xdr:sp macro="" textlink="">
      <xdr:nvSpPr>
        <xdr:cNvPr id="355" name="フローチャート: 判断 354">
          <a:extLst>
            <a:ext uri="{FF2B5EF4-FFF2-40B4-BE49-F238E27FC236}">
              <a16:creationId xmlns:a16="http://schemas.microsoft.com/office/drawing/2014/main" id="{B57D5EA4-166D-431C-992A-2D9B29C3A287}"/>
            </a:ext>
          </a:extLst>
        </xdr:cNvPr>
        <xdr:cNvSpPr/>
      </xdr:nvSpPr>
      <xdr:spPr>
        <a:xfrm>
          <a:off x="8699500" y="1485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108595</xdr:rowOff>
    </xdr:from>
    <xdr:to>
      <xdr:col>41</xdr:col>
      <xdr:colOff>101600</xdr:colOff>
      <xdr:row>87</xdr:row>
      <xdr:rowOff>38745</xdr:rowOff>
    </xdr:to>
    <xdr:sp macro="" textlink="">
      <xdr:nvSpPr>
        <xdr:cNvPr id="356" name="フローチャート: 判断 355">
          <a:extLst>
            <a:ext uri="{FF2B5EF4-FFF2-40B4-BE49-F238E27FC236}">
              <a16:creationId xmlns:a16="http://schemas.microsoft.com/office/drawing/2014/main" id="{9873DF81-6283-4AA5-BE2B-0392D8BE14D7}"/>
            </a:ext>
          </a:extLst>
        </xdr:cNvPr>
        <xdr:cNvSpPr/>
      </xdr:nvSpPr>
      <xdr:spPr>
        <a:xfrm>
          <a:off x="7810500" y="1485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109646</xdr:rowOff>
    </xdr:from>
    <xdr:to>
      <xdr:col>36</xdr:col>
      <xdr:colOff>165100</xdr:colOff>
      <xdr:row>87</xdr:row>
      <xdr:rowOff>39796</xdr:rowOff>
    </xdr:to>
    <xdr:sp macro="" textlink="">
      <xdr:nvSpPr>
        <xdr:cNvPr id="357" name="フローチャート: 判断 356">
          <a:extLst>
            <a:ext uri="{FF2B5EF4-FFF2-40B4-BE49-F238E27FC236}">
              <a16:creationId xmlns:a16="http://schemas.microsoft.com/office/drawing/2014/main" id="{5653B08A-DEA2-4F4F-823A-2715007044A8}"/>
            </a:ext>
          </a:extLst>
        </xdr:cNvPr>
        <xdr:cNvSpPr/>
      </xdr:nvSpPr>
      <xdr:spPr>
        <a:xfrm>
          <a:off x="6921500" y="148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8F96245-D337-4EEA-B3D0-9A51F75778F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DE6276A-DAFE-485D-9AC6-6848EC15CCA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5E45ABF-5655-40E8-AE4F-BE0C6C00F84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8163B487-DA24-4CC6-BAC3-0052523DF3C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A9540607-8ABB-40AA-A388-446733E5BE3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112700</xdr:rowOff>
    </xdr:from>
    <xdr:to>
      <xdr:col>55</xdr:col>
      <xdr:colOff>50800</xdr:colOff>
      <xdr:row>87</xdr:row>
      <xdr:rowOff>42850</xdr:rowOff>
    </xdr:to>
    <xdr:sp macro="" textlink="">
      <xdr:nvSpPr>
        <xdr:cNvPr id="363" name="楕円 362">
          <a:extLst>
            <a:ext uri="{FF2B5EF4-FFF2-40B4-BE49-F238E27FC236}">
              <a16:creationId xmlns:a16="http://schemas.microsoft.com/office/drawing/2014/main" id="{1718BCA4-67F6-4323-AB0E-FF38988788E3}"/>
            </a:ext>
          </a:extLst>
        </xdr:cNvPr>
        <xdr:cNvSpPr/>
      </xdr:nvSpPr>
      <xdr:spPr>
        <a:xfrm>
          <a:off x="10426700" y="148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70021</xdr:rowOff>
    </xdr:from>
    <xdr:ext cx="469744" cy="259045"/>
    <xdr:sp macro="" textlink="">
      <xdr:nvSpPr>
        <xdr:cNvPr id="364" name="【公営住宅】&#10;一人当たり面積該当値テキスト">
          <a:extLst>
            <a:ext uri="{FF2B5EF4-FFF2-40B4-BE49-F238E27FC236}">
              <a16:creationId xmlns:a16="http://schemas.microsoft.com/office/drawing/2014/main" id="{15A5DCB3-D442-4348-A91F-DE75E6F016C6}"/>
            </a:ext>
          </a:extLst>
        </xdr:cNvPr>
        <xdr:cNvSpPr txBox="1"/>
      </xdr:nvSpPr>
      <xdr:spPr>
        <a:xfrm>
          <a:off x="10515600" y="1481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112804</xdr:rowOff>
    </xdr:from>
    <xdr:to>
      <xdr:col>50</xdr:col>
      <xdr:colOff>165100</xdr:colOff>
      <xdr:row>87</xdr:row>
      <xdr:rowOff>42954</xdr:rowOff>
    </xdr:to>
    <xdr:sp macro="" textlink="">
      <xdr:nvSpPr>
        <xdr:cNvPr id="365" name="楕円 364">
          <a:extLst>
            <a:ext uri="{FF2B5EF4-FFF2-40B4-BE49-F238E27FC236}">
              <a16:creationId xmlns:a16="http://schemas.microsoft.com/office/drawing/2014/main" id="{273E932D-BB31-46CB-ACDE-5C5DEFDB3785}"/>
            </a:ext>
          </a:extLst>
        </xdr:cNvPr>
        <xdr:cNvSpPr/>
      </xdr:nvSpPr>
      <xdr:spPr>
        <a:xfrm>
          <a:off x="9588500" y="1485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163500</xdr:rowOff>
    </xdr:from>
    <xdr:to>
      <xdr:col>55</xdr:col>
      <xdr:colOff>0</xdr:colOff>
      <xdr:row>86</xdr:row>
      <xdr:rowOff>163604</xdr:rowOff>
    </xdr:to>
    <xdr:cxnSp macro="">
      <xdr:nvCxnSpPr>
        <xdr:cNvPr id="366" name="直線コネクタ 365">
          <a:extLst>
            <a:ext uri="{FF2B5EF4-FFF2-40B4-BE49-F238E27FC236}">
              <a16:creationId xmlns:a16="http://schemas.microsoft.com/office/drawing/2014/main" id="{C4E5A50E-1AF8-43EE-A57A-8F079680C470}"/>
            </a:ext>
          </a:extLst>
        </xdr:cNvPr>
        <xdr:cNvCxnSpPr/>
      </xdr:nvCxnSpPr>
      <xdr:spPr>
        <a:xfrm flipV="1">
          <a:off x="9639300" y="14908200"/>
          <a:ext cx="8382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112909</xdr:rowOff>
    </xdr:from>
    <xdr:to>
      <xdr:col>46</xdr:col>
      <xdr:colOff>38100</xdr:colOff>
      <xdr:row>87</xdr:row>
      <xdr:rowOff>43059</xdr:rowOff>
    </xdr:to>
    <xdr:sp macro="" textlink="">
      <xdr:nvSpPr>
        <xdr:cNvPr id="367" name="楕円 366">
          <a:extLst>
            <a:ext uri="{FF2B5EF4-FFF2-40B4-BE49-F238E27FC236}">
              <a16:creationId xmlns:a16="http://schemas.microsoft.com/office/drawing/2014/main" id="{51B9AA4F-71B2-4475-BB13-211CBF377AEA}"/>
            </a:ext>
          </a:extLst>
        </xdr:cNvPr>
        <xdr:cNvSpPr/>
      </xdr:nvSpPr>
      <xdr:spPr>
        <a:xfrm>
          <a:off x="8699500" y="1485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163604</xdr:rowOff>
    </xdr:from>
    <xdr:to>
      <xdr:col>50</xdr:col>
      <xdr:colOff>114300</xdr:colOff>
      <xdr:row>86</xdr:row>
      <xdr:rowOff>163709</xdr:rowOff>
    </xdr:to>
    <xdr:cxnSp macro="">
      <xdr:nvCxnSpPr>
        <xdr:cNvPr id="368" name="直線コネクタ 367">
          <a:extLst>
            <a:ext uri="{FF2B5EF4-FFF2-40B4-BE49-F238E27FC236}">
              <a16:creationId xmlns:a16="http://schemas.microsoft.com/office/drawing/2014/main" id="{3C966AE1-C40D-4643-8763-EEC457907305}"/>
            </a:ext>
          </a:extLst>
        </xdr:cNvPr>
        <xdr:cNvCxnSpPr/>
      </xdr:nvCxnSpPr>
      <xdr:spPr>
        <a:xfrm flipV="1">
          <a:off x="8750300" y="14908304"/>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113429</xdr:rowOff>
    </xdr:from>
    <xdr:to>
      <xdr:col>41</xdr:col>
      <xdr:colOff>101600</xdr:colOff>
      <xdr:row>87</xdr:row>
      <xdr:rowOff>43579</xdr:rowOff>
    </xdr:to>
    <xdr:sp macro="" textlink="">
      <xdr:nvSpPr>
        <xdr:cNvPr id="369" name="楕円 368">
          <a:extLst>
            <a:ext uri="{FF2B5EF4-FFF2-40B4-BE49-F238E27FC236}">
              <a16:creationId xmlns:a16="http://schemas.microsoft.com/office/drawing/2014/main" id="{9C9BC935-B714-4FDE-8A27-7903A055E1A3}"/>
            </a:ext>
          </a:extLst>
        </xdr:cNvPr>
        <xdr:cNvSpPr/>
      </xdr:nvSpPr>
      <xdr:spPr>
        <a:xfrm>
          <a:off x="7810500" y="1485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163709</xdr:rowOff>
    </xdr:from>
    <xdr:to>
      <xdr:col>45</xdr:col>
      <xdr:colOff>177800</xdr:colOff>
      <xdr:row>86</xdr:row>
      <xdr:rowOff>164229</xdr:rowOff>
    </xdr:to>
    <xdr:cxnSp macro="">
      <xdr:nvCxnSpPr>
        <xdr:cNvPr id="370" name="直線コネクタ 369">
          <a:extLst>
            <a:ext uri="{FF2B5EF4-FFF2-40B4-BE49-F238E27FC236}">
              <a16:creationId xmlns:a16="http://schemas.microsoft.com/office/drawing/2014/main" id="{92C78594-C86E-4693-BE07-45527B10E68D}"/>
            </a:ext>
          </a:extLst>
        </xdr:cNvPr>
        <xdr:cNvCxnSpPr/>
      </xdr:nvCxnSpPr>
      <xdr:spPr>
        <a:xfrm flipV="1">
          <a:off x="7861300" y="14908409"/>
          <a:ext cx="889000" cy="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113609</xdr:rowOff>
    </xdr:from>
    <xdr:to>
      <xdr:col>36</xdr:col>
      <xdr:colOff>165100</xdr:colOff>
      <xdr:row>87</xdr:row>
      <xdr:rowOff>43759</xdr:rowOff>
    </xdr:to>
    <xdr:sp macro="" textlink="">
      <xdr:nvSpPr>
        <xdr:cNvPr id="371" name="楕円 370">
          <a:extLst>
            <a:ext uri="{FF2B5EF4-FFF2-40B4-BE49-F238E27FC236}">
              <a16:creationId xmlns:a16="http://schemas.microsoft.com/office/drawing/2014/main" id="{FD545813-A34B-42E7-9789-5B4898698D4F}"/>
            </a:ext>
          </a:extLst>
        </xdr:cNvPr>
        <xdr:cNvSpPr/>
      </xdr:nvSpPr>
      <xdr:spPr>
        <a:xfrm>
          <a:off x="6921500" y="1485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164229</xdr:rowOff>
    </xdr:from>
    <xdr:to>
      <xdr:col>41</xdr:col>
      <xdr:colOff>50800</xdr:colOff>
      <xdr:row>86</xdr:row>
      <xdr:rowOff>164409</xdr:rowOff>
    </xdr:to>
    <xdr:cxnSp macro="">
      <xdr:nvCxnSpPr>
        <xdr:cNvPr id="372" name="直線コネクタ 371">
          <a:extLst>
            <a:ext uri="{FF2B5EF4-FFF2-40B4-BE49-F238E27FC236}">
              <a16:creationId xmlns:a16="http://schemas.microsoft.com/office/drawing/2014/main" id="{17B99398-A4E0-42DF-8537-384EA3D7E24E}"/>
            </a:ext>
          </a:extLst>
        </xdr:cNvPr>
        <xdr:cNvCxnSpPr/>
      </xdr:nvCxnSpPr>
      <xdr:spPr>
        <a:xfrm flipV="1">
          <a:off x="6972300" y="14908929"/>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56252</xdr:rowOff>
    </xdr:from>
    <xdr:ext cx="469744" cy="259045"/>
    <xdr:sp macro="" textlink="">
      <xdr:nvSpPr>
        <xdr:cNvPr id="373" name="n_1aveValue【公営住宅】&#10;一人当たり面積">
          <a:extLst>
            <a:ext uri="{FF2B5EF4-FFF2-40B4-BE49-F238E27FC236}">
              <a16:creationId xmlns:a16="http://schemas.microsoft.com/office/drawing/2014/main" id="{0CBEF8D4-7B3E-425A-8B1E-F99E36F974D9}"/>
            </a:ext>
          </a:extLst>
        </xdr:cNvPr>
        <xdr:cNvSpPr txBox="1"/>
      </xdr:nvSpPr>
      <xdr:spPr>
        <a:xfrm>
          <a:off x="9391727" y="146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55818</xdr:rowOff>
    </xdr:from>
    <xdr:ext cx="469744" cy="259045"/>
    <xdr:sp macro="" textlink="">
      <xdr:nvSpPr>
        <xdr:cNvPr id="374" name="n_2aveValue【公営住宅】&#10;一人当たり面積">
          <a:extLst>
            <a:ext uri="{FF2B5EF4-FFF2-40B4-BE49-F238E27FC236}">
              <a16:creationId xmlns:a16="http://schemas.microsoft.com/office/drawing/2014/main" id="{ACD9E66C-50BF-4332-BA32-088163454A17}"/>
            </a:ext>
          </a:extLst>
        </xdr:cNvPr>
        <xdr:cNvSpPr txBox="1"/>
      </xdr:nvSpPr>
      <xdr:spPr>
        <a:xfrm>
          <a:off x="8515427" y="14629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55272</xdr:rowOff>
    </xdr:from>
    <xdr:ext cx="469744" cy="259045"/>
    <xdr:sp macro="" textlink="">
      <xdr:nvSpPr>
        <xdr:cNvPr id="375" name="n_3aveValue【公営住宅】&#10;一人当たり面積">
          <a:extLst>
            <a:ext uri="{FF2B5EF4-FFF2-40B4-BE49-F238E27FC236}">
              <a16:creationId xmlns:a16="http://schemas.microsoft.com/office/drawing/2014/main" id="{01728BA8-90FE-4D3F-9A9F-41C07339E70F}"/>
            </a:ext>
          </a:extLst>
        </xdr:cNvPr>
        <xdr:cNvSpPr txBox="1"/>
      </xdr:nvSpPr>
      <xdr:spPr>
        <a:xfrm>
          <a:off x="7626427" y="1462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56323</xdr:rowOff>
    </xdr:from>
    <xdr:ext cx="469744" cy="259045"/>
    <xdr:sp macro="" textlink="">
      <xdr:nvSpPr>
        <xdr:cNvPr id="376" name="n_4aveValue【公営住宅】&#10;一人当たり面積">
          <a:extLst>
            <a:ext uri="{FF2B5EF4-FFF2-40B4-BE49-F238E27FC236}">
              <a16:creationId xmlns:a16="http://schemas.microsoft.com/office/drawing/2014/main" id="{61F809C5-8BD5-4514-B8AB-581BE2962120}"/>
            </a:ext>
          </a:extLst>
        </xdr:cNvPr>
        <xdr:cNvSpPr txBox="1"/>
      </xdr:nvSpPr>
      <xdr:spPr>
        <a:xfrm>
          <a:off x="6737427" y="146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34081</xdr:rowOff>
    </xdr:from>
    <xdr:ext cx="469744" cy="259045"/>
    <xdr:sp macro="" textlink="">
      <xdr:nvSpPr>
        <xdr:cNvPr id="377" name="n_1mainValue【公営住宅】&#10;一人当たり面積">
          <a:extLst>
            <a:ext uri="{FF2B5EF4-FFF2-40B4-BE49-F238E27FC236}">
              <a16:creationId xmlns:a16="http://schemas.microsoft.com/office/drawing/2014/main" id="{8385B275-4B3E-43EE-A743-771D55DBC642}"/>
            </a:ext>
          </a:extLst>
        </xdr:cNvPr>
        <xdr:cNvSpPr txBox="1"/>
      </xdr:nvSpPr>
      <xdr:spPr>
        <a:xfrm>
          <a:off x="9391727" y="14950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34186</xdr:rowOff>
    </xdr:from>
    <xdr:ext cx="469744" cy="259045"/>
    <xdr:sp macro="" textlink="">
      <xdr:nvSpPr>
        <xdr:cNvPr id="378" name="n_2mainValue【公営住宅】&#10;一人当たり面積">
          <a:extLst>
            <a:ext uri="{FF2B5EF4-FFF2-40B4-BE49-F238E27FC236}">
              <a16:creationId xmlns:a16="http://schemas.microsoft.com/office/drawing/2014/main" id="{2AF7771D-2535-42DB-838E-37CBE5C443C0}"/>
            </a:ext>
          </a:extLst>
        </xdr:cNvPr>
        <xdr:cNvSpPr txBox="1"/>
      </xdr:nvSpPr>
      <xdr:spPr>
        <a:xfrm>
          <a:off x="8515427" y="149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34706</xdr:rowOff>
    </xdr:from>
    <xdr:ext cx="469744" cy="259045"/>
    <xdr:sp macro="" textlink="">
      <xdr:nvSpPr>
        <xdr:cNvPr id="379" name="n_3mainValue【公営住宅】&#10;一人当たり面積">
          <a:extLst>
            <a:ext uri="{FF2B5EF4-FFF2-40B4-BE49-F238E27FC236}">
              <a16:creationId xmlns:a16="http://schemas.microsoft.com/office/drawing/2014/main" id="{E143B703-D9F3-4A9D-A92C-DADCE923A6EB}"/>
            </a:ext>
          </a:extLst>
        </xdr:cNvPr>
        <xdr:cNvSpPr txBox="1"/>
      </xdr:nvSpPr>
      <xdr:spPr>
        <a:xfrm>
          <a:off x="7626427" y="1495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34886</xdr:rowOff>
    </xdr:from>
    <xdr:ext cx="469744" cy="259045"/>
    <xdr:sp macro="" textlink="">
      <xdr:nvSpPr>
        <xdr:cNvPr id="380" name="n_4mainValue【公営住宅】&#10;一人当たり面積">
          <a:extLst>
            <a:ext uri="{FF2B5EF4-FFF2-40B4-BE49-F238E27FC236}">
              <a16:creationId xmlns:a16="http://schemas.microsoft.com/office/drawing/2014/main" id="{80201541-DA1E-478D-AE29-519FE0985BF0}"/>
            </a:ext>
          </a:extLst>
        </xdr:cNvPr>
        <xdr:cNvSpPr txBox="1"/>
      </xdr:nvSpPr>
      <xdr:spPr>
        <a:xfrm>
          <a:off x="6737427" y="1495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75D69D83-2499-4975-A750-BBB0C4A06E1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7FFCDE0-3229-4211-A581-BD8A612A86E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2BE08A93-8EF9-4298-BCAF-F4A7EA8391C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CFC0EE3D-6764-41A4-AD9F-B76326F57DB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D80CE39E-AC05-405A-A5EF-8A7842402AE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530F1E20-0901-4E4F-8931-5B9E8B0EE35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FA58E4F8-C179-45E8-BE34-C062341A31D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FB543DA0-ED89-4E08-BD67-C06D7579F4D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56B9CA5-16AB-472D-AD0F-52FE5CF8019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971D7E14-190E-4235-B81D-3E24F7DD862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9D9D8377-9AC4-4D80-948D-339548B44CE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6ABC3A9F-1F25-4FC6-8117-E25019638E8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C2AB48CD-0020-414F-BD31-F333656AB96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1D826660-58F6-4ECC-A1FC-2AACC7C8E91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3E4A083-F38F-4B17-A1C7-93BE58607CB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BCBD4786-25B2-4AAD-935A-506A8921E96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F265A2F5-63DA-4FAA-AA39-D59D0758C4F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445B40DB-E626-4187-A141-E0FD1C79A14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14BB90D2-88A5-46C0-BD5E-55427E0DD8F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9F37E286-1933-42D4-BA35-70FD60BAE91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147A1DD1-8021-4E68-BBDC-E53140E4D72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71D1CAC3-54F2-4072-835A-65E070875BB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ACD885F4-439F-44C1-A5BE-A40AC6D2103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99D295C-3B85-4ADE-9B88-3831E4A9DD9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1AE0E423-ECDC-48D9-937E-AA71F65FBD7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E2930DAF-B7DD-4900-A0DF-BBF9C50D60F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17060465-0E08-4CC9-ACFF-F9FEE0315EA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E23EF5D3-6353-456B-B322-B5BACA9FF77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45A4ED00-D256-401B-935F-8353A6ACA4D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75A5BD81-EDD2-423C-9657-9A11F20D520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F9B02937-B5EB-403D-AE26-AAEC2489BE0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923422B5-7859-41B8-9A72-E6269ECD194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69DFDDE5-D3FD-45AC-8A84-7D90F5436FB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625DF40A-18A9-4737-BEBC-5EC79E9E80F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9A70A3A1-97DA-4E13-8641-7AFE7CA6E07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31652FBB-2CFF-4D7A-B90E-DE6E517801F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a:extLst>
            <a:ext uri="{FF2B5EF4-FFF2-40B4-BE49-F238E27FC236}">
              <a16:creationId xmlns:a16="http://schemas.microsoft.com/office/drawing/2014/main" id="{1CFA68FA-DC60-4562-9066-25EFC1486DB4}"/>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427A713A-499C-4289-89AB-A4B72084C96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2B26872A-A3E1-40B9-83E1-E1EE821115F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a:extLst>
            <a:ext uri="{FF2B5EF4-FFF2-40B4-BE49-F238E27FC236}">
              <a16:creationId xmlns:a16="http://schemas.microsoft.com/office/drawing/2014/main" id="{7F522B55-01E7-48AE-A081-1D26220D7CB6}"/>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65E661EA-E2C7-4081-B1CD-6E551641874E}"/>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a:extLst>
            <a:ext uri="{FF2B5EF4-FFF2-40B4-BE49-F238E27FC236}">
              <a16:creationId xmlns:a16="http://schemas.microsoft.com/office/drawing/2014/main" id="{34D98BAA-9974-48EB-80DB-1137D211C21C}"/>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94EB1F29-DB35-4A22-AA79-967DE7F6E943}"/>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a:extLst>
            <a:ext uri="{FF2B5EF4-FFF2-40B4-BE49-F238E27FC236}">
              <a16:creationId xmlns:a16="http://schemas.microsoft.com/office/drawing/2014/main" id="{5CFAA36B-36D5-48E2-9DC8-4ADA28BF1CB5}"/>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0E27061C-ECA9-41F3-87D4-71650D64EB36}"/>
            </a:ext>
          </a:extLst>
        </xdr:cNvPr>
        <xdr:cNvSpPr txBox="1"/>
      </xdr:nvSpPr>
      <xdr:spPr>
        <a:xfrm>
          <a:off x="163576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a:extLst>
            <a:ext uri="{FF2B5EF4-FFF2-40B4-BE49-F238E27FC236}">
              <a16:creationId xmlns:a16="http://schemas.microsoft.com/office/drawing/2014/main" id="{845FC778-988F-4261-8071-BB6B7612D7C1}"/>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33020</xdr:rowOff>
    </xdr:from>
    <xdr:to>
      <xdr:col>81</xdr:col>
      <xdr:colOff>101600</xdr:colOff>
      <xdr:row>37</xdr:row>
      <xdr:rowOff>134620</xdr:rowOff>
    </xdr:to>
    <xdr:sp macro="" textlink="">
      <xdr:nvSpPr>
        <xdr:cNvPr id="427" name="フローチャート: 判断 426">
          <a:extLst>
            <a:ext uri="{FF2B5EF4-FFF2-40B4-BE49-F238E27FC236}">
              <a16:creationId xmlns:a16="http://schemas.microsoft.com/office/drawing/2014/main" id="{C7316616-1B5F-48A1-90B1-D5DEDD89364A}"/>
            </a:ext>
          </a:extLst>
        </xdr:cNvPr>
        <xdr:cNvSpPr/>
      </xdr:nvSpPr>
      <xdr:spPr>
        <a:xfrm>
          <a:off x="15430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46990</xdr:rowOff>
    </xdr:from>
    <xdr:to>
      <xdr:col>76</xdr:col>
      <xdr:colOff>165100</xdr:colOff>
      <xdr:row>37</xdr:row>
      <xdr:rowOff>148590</xdr:rowOff>
    </xdr:to>
    <xdr:sp macro="" textlink="">
      <xdr:nvSpPr>
        <xdr:cNvPr id="428" name="フローチャート: 判断 427">
          <a:extLst>
            <a:ext uri="{FF2B5EF4-FFF2-40B4-BE49-F238E27FC236}">
              <a16:creationId xmlns:a16="http://schemas.microsoft.com/office/drawing/2014/main" id="{F405711A-FAF8-4058-9C73-1DB78E03302C}"/>
            </a:ext>
          </a:extLst>
        </xdr:cNvPr>
        <xdr:cNvSpPr/>
      </xdr:nvSpPr>
      <xdr:spPr>
        <a:xfrm>
          <a:off x="14541500" y="639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58420</xdr:rowOff>
    </xdr:from>
    <xdr:to>
      <xdr:col>72</xdr:col>
      <xdr:colOff>38100</xdr:colOff>
      <xdr:row>37</xdr:row>
      <xdr:rowOff>160020</xdr:rowOff>
    </xdr:to>
    <xdr:sp macro="" textlink="">
      <xdr:nvSpPr>
        <xdr:cNvPr id="429" name="フローチャート: 判断 428">
          <a:extLst>
            <a:ext uri="{FF2B5EF4-FFF2-40B4-BE49-F238E27FC236}">
              <a16:creationId xmlns:a16="http://schemas.microsoft.com/office/drawing/2014/main" id="{4BC2BF0E-ECBF-41A7-A94B-391EE07DD7EB}"/>
            </a:ext>
          </a:extLst>
        </xdr:cNvPr>
        <xdr:cNvSpPr/>
      </xdr:nvSpPr>
      <xdr:spPr>
        <a:xfrm>
          <a:off x="13652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95250</xdr:rowOff>
    </xdr:from>
    <xdr:to>
      <xdr:col>67</xdr:col>
      <xdr:colOff>101600</xdr:colOff>
      <xdr:row>37</xdr:row>
      <xdr:rowOff>25400</xdr:rowOff>
    </xdr:to>
    <xdr:sp macro="" textlink="">
      <xdr:nvSpPr>
        <xdr:cNvPr id="430" name="フローチャート: 判断 429">
          <a:extLst>
            <a:ext uri="{FF2B5EF4-FFF2-40B4-BE49-F238E27FC236}">
              <a16:creationId xmlns:a16="http://schemas.microsoft.com/office/drawing/2014/main" id="{07AF7822-4C66-4E89-AEDC-CBD729313FB8}"/>
            </a:ext>
          </a:extLst>
        </xdr:cNvPr>
        <xdr:cNvSpPr/>
      </xdr:nvSpPr>
      <xdr:spPr>
        <a:xfrm>
          <a:off x="127635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610514A4-8944-441B-98FE-2F1EEB89BA6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F59D95F7-B4C9-4802-9FAF-A40615C4B12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C7F1BF18-60E9-42CB-8F90-03E70A897E3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F8B9CF48-8D83-4682-968C-9CAD56AEF39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85B5CBEB-26AA-44FA-BEF9-8E0D1CF685D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17780</xdr:rowOff>
    </xdr:from>
    <xdr:to>
      <xdr:col>85</xdr:col>
      <xdr:colOff>177800</xdr:colOff>
      <xdr:row>39</xdr:row>
      <xdr:rowOff>119380</xdr:rowOff>
    </xdr:to>
    <xdr:sp macro="" textlink="">
      <xdr:nvSpPr>
        <xdr:cNvPr id="436" name="楕円 435">
          <a:extLst>
            <a:ext uri="{FF2B5EF4-FFF2-40B4-BE49-F238E27FC236}">
              <a16:creationId xmlns:a16="http://schemas.microsoft.com/office/drawing/2014/main" id="{16FAE9DA-7990-43BF-BC7C-8B9261F82D53}"/>
            </a:ext>
          </a:extLst>
        </xdr:cNvPr>
        <xdr:cNvSpPr/>
      </xdr:nvSpPr>
      <xdr:spPr>
        <a:xfrm>
          <a:off x="162687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167657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3C7D64A4-990F-4EB1-AE54-0D4F1103C76E}"/>
            </a:ext>
          </a:extLst>
        </xdr:cNvPr>
        <xdr:cNvSpPr txBox="1"/>
      </xdr:nvSpPr>
      <xdr:spPr>
        <a:xfrm>
          <a:off x="16357600"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130810</xdr:rowOff>
    </xdr:from>
    <xdr:to>
      <xdr:col>81</xdr:col>
      <xdr:colOff>101600</xdr:colOff>
      <xdr:row>39</xdr:row>
      <xdr:rowOff>60960</xdr:rowOff>
    </xdr:to>
    <xdr:sp macro="" textlink="">
      <xdr:nvSpPr>
        <xdr:cNvPr id="438" name="楕円 437">
          <a:extLst>
            <a:ext uri="{FF2B5EF4-FFF2-40B4-BE49-F238E27FC236}">
              <a16:creationId xmlns:a16="http://schemas.microsoft.com/office/drawing/2014/main" id="{3EDE9A8A-E51C-4A22-8F08-427A44AE993A}"/>
            </a:ext>
          </a:extLst>
        </xdr:cNvPr>
        <xdr:cNvSpPr/>
      </xdr:nvSpPr>
      <xdr:spPr>
        <a:xfrm>
          <a:off x="15430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10160</xdr:rowOff>
    </xdr:from>
    <xdr:to>
      <xdr:col>85</xdr:col>
      <xdr:colOff>127000</xdr:colOff>
      <xdr:row>39</xdr:row>
      <xdr:rowOff>68580</xdr:rowOff>
    </xdr:to>
    <xdr:cxnSp macro="">
      <xdr:nvCxnSpPr>
        <xdr:cNvPr id="439" name="直線コネクタ 438">
          <a:extLst>
            <a:ext uri="{FF2B5EF4-FFF2-40B4-BE49-F238E27FC236}">
              <a16:creationId xmlns:a16="http://schemas.microsoft.com/office/drawing/2014/main" id="{06E45F2C-6F40-4DD7-81E1-8D7D1F34D26E}"/>
            </a:ext>
          </a:extLst>
        </xdr:cNvPr>
        <xdr:cNvCxnSpPr/>
      </xdr:nvCxnSpPr>
      <xdr:spPr>
        <a:xfrm>
          <a:off x="15481300" y="6696710"/>
          <a:ext cx="8382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72390</xdr:rowOff>
    </xdr:from>
    <xdr:to>
      <xdr:col>76</xdr:col>
      <xdr:colOff>165100</xdr:colOff>
      <xdr:row>39</xdr:row>
      <xdr:rowOff>2540</xdr:rowOff>
    </xdr:to>
    <xdr:sp macro="" textlink="">
      <xdr:nvSpPr>
        <xdr:cNvPr id="440" name="楕円 439">
          <a:extLst>
            <a:ext uri="{FF2B5EF4-FFF2-40B4-BE49-F238E27FC236}">
              <a16:creationId xmlns:a16="http://schemas.microsoft.com/office/drawing/2014/main" id="{454FBA60-75EF-4DC9-940F-3668884E38C0}"/>
            </a:ext>
          </a:extLst>
        </xdr:cNvPr>
        <xdr:cNvSpPr/>
      </xdr:nvSpPr>
      <xdr:spPr>
        <a:xfrm>
          <a:off x="145415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123190</xdr:rowOff>
    </xdr:from>
    <xdr:to>
      <xdr:col>81</xdr:col>
      <xdr:colOff>50800</xdr:colOff>
      <xdr:row>39</xdr:row>
      <xdr:rowOff>10160</xdr:rowOff>
    </xdr:to>
    <xdr:cxnSp macro="">
      <xdr:nvCxnSpPr>
        <xdr:cNvPr id="441" name="直線コネクタ 440">
          <a:extLst>
            <a:ext uri="{FF2B5EF4-FFF2-40B4-BE49-F238E27FC236}">
              <a16:creationId xmlns:a16="http://schemas.microsoft.com/office/drawing/2014/main" id="{B00976A1-42E5-4C94-BB36-B121A7DEF6F7}"/>
            </a:ext>
          </a:extLst>
        </xdr:cNvPr>
        <xdr:cNvCxnSpPr/>
      </xdr:nvCxnSpPr>
      <xdr:spPr>
        <a:xfrm>
          <a:off x="14592300" y="663829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13970</xdr:rowOff>
    </xdr:from>
    <xdr:to>
      <xdr:col>72</xdr:col>
      <xdr:colOff>38100</xdr:colOff>
      <xdr:row>38</xdr:row>
      <xdr:rowOff>115570</xdr:rowOff>
    </xdr:to>
    <xdr:sp macro="" textlink="">
      <xdr:nvSpPr>
        <xdr:cNvPr id="442" name="楕円 441">
          <a:extLst>
            <a:ext uri="{FF2B5EF4-FFF2-40B4-BE49-F238E27FC236}">
              <a16:creationId xmlns:a16="http://schemas.microsoft.com/office/drawing/2014/main" id="{7E4EE881-FB4F-4E87-83E5-F57112534EA2}"/>
            </a:ext>
          </a:extLst>
        </xdr:cNvPr>
        <xdr:cNvSpPr/>
      </xdr:nvSpPr>
      <xdr:spPr>
        <a:xfrm>
          <a:off x="13652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64770</xdr:rowOff>
    </xdr:from>
    <xdr:to>
      <xdr:col>76</xdr:col>
      <xdr:colOff>114300</xdr:colOff>
      <xdr:row>38</xdr:row>
      <xdr:rowOff>123190</xdr:rowOff>
    </xdr:to>
    <xdr:cxnSp macro="">
      <xdr:nvCxnSpPr>
        <xdr:cNvPr id="443" name="直線コネクタ 442">
          <a:extLst>
            <a:ext uri="{FF2B5EF4-FFF2-40B4-BE49-F238E27FC236}">
              <a16:creationId xmlns:a16="http://schemas.microsoft.com/office/drawing/2014/main" id="{041D75CC-A4AA-4C82-9932-B56978271D58}"/>
            </a:ext>
          </a:extLst>
        </xdr:cNvPr>
        <xdr:cNvCxnSpPr/>
      </xdr:nvCxnSpPr>
      <xdr:spPr>
        <a:xfrm>
          <a:off x="13703300" y="657987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127000</xdr:rowOff>
    </xdr:from>
    <xdr:to>
      <xdr:col>67</xdr:col>
      <xdr:colOff>101600</xdr:colOff>
      <xdr:row>38</xdr:row>
      <xdr:rowOff>57150</xdr:rowOff>
    </xdr:to>
    <xdr:sp macro="" textlink="">
      <xdr:nvSpPr>
        <xdr:cNvPr id="444" name="楕円 443">
          <a:extLst>
            <a:ext uri="{FF2B5EF4-FFF2-40B4-BE49-F238E27FC236}">
              <a16:creationId xmlns:a16="http://schemas.microsoft.com/office/drawing/2014/main" id="{2DFD0E21-43AF-4CBE-9D4F-D3BAA8D60C11}"/>
            </a:ext>
          </a:extLst>
        </xdr:cNvPr>
        <xdr:cNvSpPr/>
      </xdr:nvSpPr>
      <xdr:spPr>
        <a:xfrm>
          <a:off x="127635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6350</xdr:rowOff>
    </xdr:from>
    <xdr:to>
      <xdr:col>71</xdr:col>
      <xdr:colOff>177800</xdr:colOff>
      <xdr:row>38</xdr:row>
      <xdr:rowOff>64770</xdr:rowOff>
    </xdr:to>
    <xdr:cxnSp macro="">
      <xdr:nvCxnSpPr>
        <xdr:cNvPr id="445" name="直線コネクタ 444">
          <a:extLst>
            <a:ext uri="{FF2B5EF4-FFF2-40B4-BE49-F238E27FC236}">
              <a16:creationId xmlns:a16="http://schemas.microsoft.com/office/drawing/2014/main" id="{B598F2F8-E828-4049-A6B4-52DBC25D9111}"/>
            </a:ext>
          </a:extLst>
        </xdr:cNvPr>
        <xdr:cNvCxnSpPr/>
      </xdr:nvCxnSpPr>
      <xdr:spPr>
        <a:xfrm>
          <a:off x="12814300" y="652145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151147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3A6D3CF5-B0E3-4CDA-AB13-5363DE6C8BA9}"/>
            </a:ext>
          </a:extLst>
        </xdr:cNvPr>
        <xdr:cNvSpPr txBox="1"/>
      </xdr:nvSpPr>
      <xdr:spPr>
        <a:xfrm>
          <a:off x="15266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165117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2218FAFD-6221-4C1D-9A57-8084EC5FB3EA}"/>
            </a:ext>
          </a:extLst>
        </xdr:cNvPr>
        <xdr:cNvSpPr txBox="1"/>
      </xdr:nvSpPr>
      <xdr:spPr>
        <a:xfrm>
          <a:off x="14389744" y="6165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5097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22708ADE-3187-4AD8-B94A-4C8D105CE8DF}"/>
            </a:ext>
          </a:extLst>
        </xdr:cNvPr>
        <xdr:cNvSpPr txBox="1"/>
      </xdr:nvSpPr>
      <xdr:spPr>
        <a:xfrm>
          <a:off x="13500744" y="6177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41927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CB0D65B9-3FC9-4E01-A923-9D6D8941EAE6}"/>
            </a:ext>
          </a:extLst>
        </xdr:cNvPr>
        <xdr:cNvSpPr txBox="1"/>
      </xdr:nvSpPr>
      <xdr:spPr>
        <a:xfrm>
          <a:off x="12611744" y="604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52087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D8D6585E-631B-44EC-AC68-097EFF5662D4}"/>
            </a:ext>
          </a:extLst>
        </xdr:cNvPr>
        <xdr:cNvSpPr txBox="1"/>
      </xdr:nvSpPr>
      <xdr:spPr>
        <a:xfrm>
          <a:off x="15266044" y="6738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165117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453B01E6-A4FD-4BB3-8325-DB01F7EBA98B}"/>
            </a:ext>
          </a:extLst>
        </xdr:cNvPr>
        <xdr:cNvSpPr txBox="1"/>
      </xdr:nvSpPr>
      <xdr:spPr>
        <a:xfrm>
          <a:off x="14389744" y="668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106697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3E72E42F-3B8A-41DE-B169-1EE17715EEC8}"/>
            </a:ext>
          </a:extLst>
        </xdr:cNvPr>
        <xdr:cNvSpPr txBox="1"/>
      </xdr:nvSpPr>
      <xdr:spPr>
        <a:xfrm>
          <a:off x="13500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48277</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B45213E2-EAC4-4636-9A13-67227038EC33}"/>
            </a:ext>
          </a:extLst>
        </xdr:cNvPr>
        <xdr:cNvSpPr txBox="1"/>
      </xdr:nvSpPr>
      <xdr:spPr>
        <a:xfrm>
          <a:off x="12611744" y="656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B0C3A35D-3116-4920-B9B3-E380F35BEEF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21B07BB0-CDA9-411F-87DB-9C8BBC9FCCE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8F021EC-0CDB-4023-AA56-BF38BBC6E8E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8DC36C40-CCB5-44C5-A2D9-165A7CAB90F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CE9720D1-82F3-4E4C-90A0-78C70E09B33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781D7826-A26A-4D93-973D-918778989E4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C5662658-FA77-41D2-91EB-4D40FA2249B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95368F21-F991-42AE-AEE7-A0E5644EC48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A42ECA03-C0BD-4478-BF26-E4CB2FBA6D7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C887EAF4-8183-4F10-A2B9-B525DCFCF25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7F1DBC60-29CB-42B6-8E2B-214C4F22916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BBA64BBF-8886-4697-B7ED-050662768A0D}"/>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5BD23A00-42BA-4059-AADF-B419C96A145C}"/>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93E5CD07-5159-49EA-9B14-204DEF8D631F}"/>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1B06DB67-7439-4FBB-9A73-4BDCCC30B2C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20F89CE6-00CF-47AB-BC6B-C09525330894}"/>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96B0CCD6-8058-4305-8FFC-43D7E7864D8A}"/>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2AB71823-9D66-4D4F-8C24-C08C6D0CEAD7}"/>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53CD105A-7D22-4249-94C8-50D8ECE8AE9E}"/>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F0759C0C-4A60-4198-8446-ACA727D1F44C}"/>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FEF752F9-94A7-4B1F-85A2-D3E19C07FE8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702909F0-17C5-4499-8C4F-398BA286D8FD}"/>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406DCDF8-D2C8-4346-BAF2-268B8080061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D8108468-F414-42AF-B347-95363EB0651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70A2DC93-7E46-43B9-832E-74F1F07C208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79" name="直線コネクタ 478">
          <a:extLst>
            <a:ext uri="{FF2B5EF4-FFF2-40B4-BE49-F238E27FC236}">
              <a16:creationId xmlns:a16="http://schemas.microsoft.com/office/drawing/2014/main" id="{3E11AD98-0918-48C4-8537-52D41C59D0B0}"/>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8629591E-A02E-4BD0-A19F-C16B9955EF0B}"/>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81" name="直線コネクタ 480">
          <a:extLst>
            <a:ext uri="{FF2B5EF4-FFF2-40B4-BE49-F238E27FC236}">
              <a16:creationId xmlns:a16="http://schemas.microsoft.com/office/drawing/2014/main" id="{32230BEA-B174-4403-946E-0382D25043DB}"/>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CEC21298-1050-4406-BA79-00E5451C8022}"/>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83" name="直線コネクタ 482">
          <a:extLst>
            <a:ext uri="{FF2B5EF4-FFF2-40B4-BE49-F238E27FC236}">
              <a16:creationId xmlns:a16="http://schemas.microsoft.com/office/drawing/2014/main" id="{1FCF3CC0-43DD-465E-91D6-E218521BA46F}"/>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BBAF92D9-966F-4E37-8271-FC20C70C65CC}"/>
            </a:ext>
          </a:extLst>
        </xdr:cNvPr>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85" name="フローチャート: 判断 484">
          <a:extLst>
            <a:ext uri="{FF2B5EF4-FFF2-40B4-BE49-F238E27FC236}">
              <a16:creationId xmlns:a16="http://schemas.microsoft.com/office/drawing/2014/main" id="{E22785F5-239F-4A30-8A08-E867E6AA530D}"/>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87993</xdr:rowOff>
    </xdr:from>
    <xdr:to>
      <xdr:col>112</xdr:col>
      <xdr:colOff>38100</xdr:colOff>
      <xdr:row>40</xdr:row>
      <xdr:rowOff>18143</xdr:rowOff>
    </xdr:to>
    <xdr:sp macro="" textlink="">
      <xdr:nvSpPr>
        <xdr:cNvPr id="486" name="フローチャート: 判断 485">
          <a:extLst>
            <a:ext uri="{FF2B5EF4-FFF2-40B4-BE49-F238E27FC236}">
              <a16:creationId xmlns:a16="http://schemas.microsoft.com/office/drawing/2014/main" id="{950EF728-6BFD-41D9-85A6-FA60F6749DA3}"/>
            </a:ext>
          </a:extLst>
        </xdr:cNvPr>
        <xdr:cNvSpPr/>
      </xdr:nvSpPr>
      <xdr:spPr>
        <a:xfrm>
          <a:off x="21272500" y="677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487" name="フローチャート: 判断 486">
          <a:extLst>
            <a:ext uri="{FF2B5EF4-FFF2-40B4-BE49-F238E27FC236}">
              <a16:creationId xmlns:a16="http://schemas.microsoft.com/office/drawing/2014/main" id="{E83F6F2E-81AF-48A1-8FDD-D78920C0D85C}"/>
            </a:ext>
          </a:extLst>
        </xdr:cNvPr>
        <xdr:cNvSpPr/>
      </xdr:nvSpPr>
      <xdr:spPr>
        <a:xfrm>
          <a:off x="20383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171269</xdr:rowOff>
    </xdr:from>
    <xdr:to>
      <xdr:col>102</xdr:col>
      <xdr:colOff>165100</xdr:colOff>
      <xdr:row>39</xdr:row>
      <xdr:rowOff>101419</xdr:rowOff>
    </xdr:to>
    <xdr:sp macro="" textlink="">
      <xdr:nvSpPr>
        <xdr:cNvPr id="488" name="フローチャート: 判断 487">
          <a:extLst>
            <a:ext uri="{FF2B5EF4-FFF2-40B4-BE49-F238E27FC236}">
              <a16:creationId xmlns:a16="http://schemas.microsoft.com/office/drawing/2014/main" id="{0B0310EF-DDFD-43E2-B0A4-185AC1A0FB66}"/>
            </a:ext>
          </a:extLst>
        </xdr:cNvPr>
        <xdr:cNvSpPr/>
      </xdr:nvSpPr>
      <xdr:spPr>
        <a:xfrm>
          <a:off x="19494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136978</xdr:rowOff>
    </xdr:from>
    <xdr:to>
      <xdr:col>98</xdr:col>
      <xdr:colOff>38100</xdr:colOff>
      <xdr:row>40</xdr:row>
      <xdr:rowOff>67128</xdr:rowOff>
    </xdr:to>
    <xdr:sp macro="" textlink="">
      <xdr:nvSpPr>
        <xdr:cNvPr id="489" name="フローチャート: 判断 488">
          <a:extLst>
            <a:ext uri="{FF2B5EF4-FFF2-40B4-BE49-F238E27FC236}">
              <a16:creationId xmlns:a16="http://schemas.microsoft.com/office/drawing/2014/main" id="{142B66A6-B70B-4CE5-B89A-F2F605BB5469}"/>
            </a:ext>
          </a:extLst>
        </xdr:cNvPr>
        <xdr:cNvSpPr/>
      </xdr:nvSpPr>
      <xdr:spPr>
        <a:xfrm>
          <a:off x="18605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C299A967-4F51-462F-9DD1-BEC7F8DA5C4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B731D411-948F-4EE9-AC5D-0BA4AA68608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9D0D2ECD-E666-4D94-BD0C-B742146CE8B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2E2C769A-BB74-4E91-B953-A4BB96F01B1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64DDC31D-FBA9-4E15-8C18-7DA02A229AF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142422</xdr:rowOff>
    </xdr:from>
    <xdr:to>
      <xdr:col>116</xdr:col>
      <xdr:colOff>114300</xdr:colOff>
      <xdr:row>40</xdr:row>
      <xdr:rowOff>72572</xdr:rowOff>
    </xdr:to>
    <xdr:sp macro="" textlink="">
      <xdr:nvSpPr>
        <xdr:cNvPr id="495" name="楕円 494">
          <a:extLst>
            <a:ext uri="{FF2B5EF4-FFF2-40B4-BE49-F238E27FC236}">
              <a16:creationId xmlns:a16="http://schemas.microsoft.com/office/drawing/2014/main" id="{EC4587A1-6CE9-4288-86B7-3443B6AC3A2E}"/>
            </a:ext>
          </a:extLst>
        </xdr:cNvPr>
        <xdr:cNvSpPr/>
      </xdr:nvSpPr>
      <xdr:spPr>
        <a:xfrm>
          <a:off x="22110700" y="682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120849</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719198CD-23B0-4EE3-9939-0B0E7C1BC9F1}"/>
            </a:ext>
          </a:extLst>
        </xdr:cNvPr>
        <xdr:cNvSpPr txBox="1"/>
      </xdr:nvSpPr>
      <xdr:spPr>
        <a:xfrm>
          <a:off x="22199600" y="680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151130</xdr:rowOff>
    </xdr:from>
    <xdr:to>
      <xdr:col>112</xdr:col>
      <xdr:colOff>38100</xdr:colOff>
      <xdr:row>40</xdr:row>
      <xdr:rowOff>81280</xdr:rowOff>
    </xdr:to>
    <xdr:sp macro="" textlink="">
      <xdr:nvSpPr>
        <xdr:cNvPr id="497" name="楕円 496">
          <a:extLst>
            <a:ext uri="{FF2B5EF4-FFF2-40B4-BE49-F238E27FC236}">
              <a16:creationId xmlns:a16="http://schemas.microsoft.com/office/drawing/2014/main" id="{462FFF15-AA2D-45E4-9C10-4F5DFC7FF0DD}"/>
            </a:ext>
          </a:extLst>
        </xdr:cNvPr>
        <xdr:cNvSpPr/>
      </xdr:nvSpPr>
      <xdr:spPr>
        <a:xfrm>
          <a:off x="21272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21772</xdr:rowOff>
    </xdr:from>
    <xdr:to>
      <xdr:col>116</xdr:col>
      <xdr:colOff>63500</xdr:colOff>
      <xdr:row>40</xdr:row>
      <xdr:rowOff>30480</xdr:rowOff>
    </xdr:to>
    <xdr:cxnSp macro="">
      <xdr:nvCxnSpPr>
        <xdr:cNvPr id="498" name="直線コネクタ 497">
          <a:extLst>
            <a:ext uri="{FF2B5EF4-FFF2-40B4-BE49-F238E27FC236}">
              <a16:creationId xmlns:a16="http://schemas.microsoft.com/office/drawing/2014/main" id="{05353F0B-A7E7-46BB-9E8C-C12F748BD370}"/>
            </a:ext>
          </a:extLst>
        </xdr:cNvPr>
        <xdr:cNvCxnSpPr/>
      </xdr:nvCxnSpPr>
      <xdr:spPr>
        <a:xfrm flipV="1">
          <a:off x="21323300" y="6879772"/>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159838</xdr:rowOff>
    </xdr:from>
    <xdr:to>
      <xdr:col>107</xdr:col>
      <xdr:colOff>101600</xdr:colOff>
      <xdr:row>40</xdr:row>
      <xdr:rowOff>89988</xdr:rowOff>
    </xdr:to>
    <xdr:sp macro="" textlink="">
      <xdr:nvSpPr>
        <xdr:cNvPr id="499" name="楕円 498">
          <a:extLst>
            <a:ext uri="{FF2B5EF4-FFF2-40B4-BE49-F238E27FC236}">
              <a16:creationId xmlns:a16="http://schemas.microsoft.com/office/drawing/2014/main" id="{0E083F1B-C544-4518-B5FB-06A7CD04AE78}"/>
            </a:ext>
          </a:extLst>
        </xdr:cNvPr>
        <xdr:cNvSpPr/>
      </xdr:nvSpPr>
      <xdr:spPr>
        <a:xfrm>
          <a:off x="20383500" y="684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30480</xdr:rowOff>
    </xdr:from>
    <xdr:to>
      <xdr:col>111</xdr:col>
      <xdr:colOff>177800</xdr:colOff>
      <xdr:row>40</xdr:row>
      <xdr:rowOff>39188</xdr:rowOff>
    </xdr:to>
    <xdr:cxnSp macro="">
      <xdr:nvCxnSpPr>
        <xdr:cNvPr id="500" name="直線コネクタ 499">
          <a:extLst>
            <a:ext uri="{FF2B5EF4-FFF2-40B4-BE49-F238E27FC236}">
              <a16:creationId xmlns:a16="http://schemas.microsoft.com/office/drawing/2014/main" id="{F29C2148-24D4-421F-8E4E-D5F4800C489D}"/>
            </a:ext>
          </a:extLst>
        </xdr:cNvPr>
        <xdr:cNvCxnSpPr/>
      </xdr:nvCxnSpPr>
      <xdr:spPr>
        <a:xfrm flipV="1">
          <a:off x="20434300" y="6888480"/>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170724</xdr:rowOff>
    </xdr:from>
    <xdr:to>
      <xdr:col>102</xdr:col>
      <xdr:colOff>165100</xdr:colOff>
      <xdr:row>40</xdr:row>
      <xdr:rowOff>100874</xdr:rowOff>
    </xdr:to>
    <xdr:sp macro="" textlink="">
      <xdr:nvSpPr>
        <xdr:cNvPr id="501" name="楕円 500">
          <a:extLst>
            <a:ext uri="{FF2B5EF4-FFF2-40B4-BE49-F238E27FC236}">
              <a16:creationId xmlns:a16="http://schemas.microsoft.com/office/drawing/2014/main" id="{C5AF36AC-F7C6-4686-AB1F-C0D606719634}"/>
            </a:ext>
          </a:extLst>
        </xdr:cNvPr>
        <xdr:cNvSpPr/>
      </xdr:nvSpPr>
      <xdr:spPr>
        <a:xfrm>
          <a:off x="194945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39188</xdr:rowOff>
    </xdr:from>
    <xdr:to>
      <xdr:col>107</xdr:col>
      <xdr:colOff>50800</xdr:colOff>
      <xdr:row>40</xdr:row>
      <xdr:rowOff>50074</xdr:rowOff>
    </xdr:to>
    <xdr:cxnSp macro="">
      <xdr:nvCxnSpPr>
        <xdr:cNvPr id="502" name="直線コネクタ 501">
          <a:extLst>
            <a:ext uri="{FF2B5EF4-FFF2-40B4-BE49-F238E27FC236}">
              <a16:creationId xmlns:a16="http://schemas.microsoft.com/office/drawing/2014/main" id="{D4713FD7-A22E-4238-8E41-466333007985}"/>
            </a:ext>
          </a:extLst>
        </xdr:cNvPr>
        <xdr:cNvCxnSpPr/>
      </xdr:nvCxnSpPr>
      <xdr:spPr>
        <a:xfrm flipV="1">
          <a:off x="19545300" y="689718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2540</xdr:rowOff>
    </xdr:from>
    <xdr:to>
      <xdr:col>98</xdr:col>
      <xdr:colOff>38100</xdr:colOff>
      <xdr:row>40</xdr:row>
      <xdr:rowOff>104140</xdr:rowOff>
    </xdr:to>
    <xdr:sp macro="" textlink="">
      <xdr:nvSpPr>
        <xdr:cNvPr id="503" name="楕円 502">
          <a:extLst>
            <a:ext uri="{FF2B5EF4-FFF2-40B4-BE49-F238E27FC236}">
              <a16:creationId xmlns:a16="http://schemas.microsoft.com/office/drawing/2014/main" id="{00AAB20F-AA84-4DD5-9D9B-44051DE126E0}"/>
            </a:ext>
          </a:extLst>
        </xdr:cNvPr>
        <xdr:cNvSpPr/>
      </xdr:nvSpPr>
      <xdr:spPr>
        <a:xfrm>
          <a:off x="18605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50074</xdr:rowOff>
    </xdr:from>
    <xdr:to>
      <xdr:col>102</xdr:col>
      <xdr:colOff>114300</xdr:colOff>
      <xdr:row>40</xdr:row>
      <xdr:rowOff>53340</xdr:rowOff>
    </xdr:to>
    <xdr:cxnSp macro="">
      <xdr:nvCxnSpPr>
        <xdr:cNvPr id="504" name="直線コネクタ 503">
          <a:extLst>
            <a:ext uri="{FF2B5EF4-FFF2-40B4-BE49-F238E27FC236}">
              <a16:creationId xmlns:a16="http://schemas.microsoft.com/office/drawing/2014/main" id="{29780046-3A53-4D54-9C2B-EBA6B4544171}"/>
            </a:ext>
          </a:extLst>
        </xdr:cNvPr>
        <xdr:cNvCxnSpPr/>
      </xdr:nvCxnSpPr>
      <xdr:spPr>
        <a:xfrm flipV="1">
          <a:off x="18656300" y="69080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34670</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1318CD83-DBB6-4AEA-8B30-1E8F18555E2F}"/>
            </a:ext>
          </a:extLst>
        </xdr:cNvPr>
        <xdr:cNvSpPr txBox="1"/>
      </xdr:nvSpPr>
      <xdr:spPr>
        <a:xfrm>
          <a:off x="21075727" y="654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22696</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C7D2FAB2-3C84-4DF5-9F22-F1E4076D543C}"/>
            </a:ext>
          </a:extLst>
        </xdr:cNvPr>
        <xdr:cNvSpPr txBox="1"/>
      </xdr:nvSpPr>
      <xdr:spPr>
        <a:xfrm>
          <a:off x="201994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117946</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45043D3D-9C24-40AE-81B8-6C5A84E2BA14}"/>
            </a:ext>
          </a:extLst>
        </xdr:cNvPr>
        <xdr:cNvSpPr txBox="1"/>
      </xdr:nvSpPr>
      <xdr:spPr>
        <a:xfrm>
          <a:off x="19310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83655</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9D11A5A7-92F9-4EC6-AB39-E2878185C371}"/>
            </a:ext>
          </a:extLst>
        </xdr:cNvPr>
        <xdr:cNvSpPr txBox="1"/>
      </xdr:nvSpPr>
      <xdr:spPr>
        <a:xfrm>
          <a:off x="18421427" y="659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72407</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62E58928-F6F5-450F-A99E-4F7619A7ED86}"/>
            </a:ext>
          </a:extLst>
        </xdr:cNvPr>
        <xdr:cNvSpPr txBox="1"/>
      </xdr:nvSpPr>
      <xdr:spPr>
        <a:xfrm>
          <a:off x="21075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81115</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D8CDA976-C5A4-4F17-8E41-2DC6F5F8E467}"/>
            </a:ext>
          </a:extLst>
        </xdr:cNvPr>
        <xdr:cNvSpPr txBox="1"/>
      </xdr:nvSpPr>
      <xdr:spPr>
        <a:xfrm>
          <a:off x="20199427" y="693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92001</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8C5E3463-A12E-4169-97E2-88AD7E74341C}"/>
            </a:ext>
          </a:extLst>
        </xdr:cNvPr>
        <xdr:cNvSpPr txBox="1"/>
      </xdr:nvSpPr>
      <xdr:spPr>
        <a:xfrm>
          <a:off x="19310427" y="69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09326997-BE4E-44BA-88C1-971B87C499A6}"/>
            </a:ext>
          </a:extLst>
        </xdr:cNvPr>
        <xdr:cNvSpPr txBox="1"/>
      </xdr:nvSpPr>
      <xdr:spPr>
        <a:xfrm>
          <a:off x="18421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81A887CC-6730-416B-98E1-47337AC1878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17109BE9-6F25-46EE-AF7F-C17F8FE3562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242EDE4E-3891-4BC0-8902-D31BB212374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CCB01228-88C5-408B-8A37-4855946E27C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76B328C3-4A06-42D5-977E-55BF2A17C48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66392906-749B-4389-890C-C8648A6CAE8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3C188849-F843-4A66-A1B6-149D2C98F8A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DB243487-ABBB-4712-B1B2-3A770448E88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D3AFB6A6-FE89-411C-B927-D6AF199BE0A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788868FF-4238-4D33-97E1-330972D366B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8F32D886-6C2E-4DC1-B1B8-09BA9B3753E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3C79AF1F-EFB6-4BB0-8873-B7337D68EE4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34FF849C-ED6E-4D4F-BA39-E17E6656B3CB}"/>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1DF25301-33BC-4EBA-B615-C45248ACDBC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B2883D65-D3D4-42C6-AB5C-9A6CE2F053F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7B7FCA90-FF90-4915-BEE4-6F61367ECF0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F2AB0E74-2B86-447B-AA0F-935F5ADF848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2403679F-3AAE-414C-94A8-60FB5C74C48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FF7A45EC-0E2F-4E49-9179-664F1EC539A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DDDCE16C-1340-418B-8B28-A0348E5CE6F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7640D0E0-6885-4B33-A0FF-DEEC05BB661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66101A14-30A3-4CA1-9932-D0C0022E6E7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994B6CAE-9C76-4F0B-83BE-DCD9BC4DE40F}"/>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8975E130-64AB-43F2-B395-0A1B7902E6C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37" name="直線コネクタ 536">
          <a:extLst>
            <a:ext uri="{FF2B5EF4-FFF2-40B4-BE49-F238E27FC236}">
              <a16:creationId xmlns:a16="http://schemas.microsoft.com/office/drawing/2014/main" id="{A4E1A2C9-41C7-4A64-B8BA-4AAB1EBBCE32}"/>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FFD8A8D1-8DF0-41D9-81E8-96A41FF1724D}"/>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9" name="直線コネクタ 538">
          <a:extLst>
            <a:ext uri="{FF2B5EF4-FFF2-40B4-BE49-F238E27FC236}">
              <a16:creationId xmlns:a16="http://schemas.microsoft.com/office/drawing/2014/main" id="{FC561DFB-88DB-4DBD-BA1E-872D2179FE1F}"/>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C30D8B62-DD61-453E-AFB1-4E429470192D}"/>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41" name="直線コネクタ 540">
          <a:extLst>
            <a:ext uri="{FF2B5EF4-FFF2-40B4-BE49-F238E27FC236}">
              <a16:creationId xmlns:a16="http://schemas.microsoft.com/office/drawing/2014/main" id="{BC5D0E4D-15B8-41E2-89AC-EAECD092C853}"/>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C421C05C-F70E-4276-A934-4FC6404645AF}"/>
            </a:ext>
          </a:extLst>
        </xdr:cNvPr>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3" name="フローチャート: 判断 542">
          <a:extLst>
            <a:ext uri="{FF2B5EF4-FFF2-40B4-BE49-F238E27FC236}">
              <a16:creationId xmlns:a16="http://schemas.microsoft.com/office/drawing/2014/main" id="{259FCEB5-92F7-4744-95A5-CADB15B7E281}"/>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44" name="フローチャート: 判断 543">
          <a:extLst>
            <a:ext uri="{FF2B5EF4-FFF2-40B4-BE49-F238E27FC236}">
              <a16:creationId xmlns:a16="http://schemas.microsoft.com/office/drawing/2014/main" id="{DD98EC63-5484-495C-BD30-9B3FACD5452B}"/>
            </a:ext>
          </a:extLst>
        </xdr:cNvPr>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5" name="フローチャート: 判断 544">
          <a:extLst>
            <a:ext uri="{FF2B5EF4-FFF2-40B4-BE49-F238E27FC236}">
              <a16:creationId xmlns:a16="http://schemas.microsoft.com/office/drawing/2014/main" id="{191EE966-8906-4B89-99B6-292C5272D14A}"/>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6" name="フローチャート: 判断 545">
          <a:extLst>
            <a:ext uri="{FF2B5EF4-FFF2-40B4-BE49-F238E27FC236}">
              <a16:creationId xmlns:a16="http://schemas.microsoft.com/office/drawing/2014/main" id="{DED607D9-C44A-4A13-B093-B980A11139D6}"/>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7" name="フローチャート: 判断 546">
          <a:extLst>
            <a:ext uri="{FF2B5EF4-FFF2-40B4-BE49-F238E27FC236}">
              <a16:creationId xmlns:a16="http://schemas.microsoft.com/office/drawing/2014/main" id="{EC3DA8F8-4F6C-4AE5-9D07-B52699859812}"/>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B182AB92-F242-45E7-8E85-FB3DD60AE76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B046C1C8-74A4-48DC-85D8-93E2D6C2F17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D9D87D70-1F18-4BA3-8170-C6BFDC026E9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14287ED4-2981-4186-9DAC-05B734A4245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C5FF6674-E4B6-4B64-9BD7-EBB32A3A70C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109220</xdr:rowOff>
    </xdr:from>
    <xdr:to>
      <xdr:col>85</xdr:col>
      <xdr:colOff>177800</xdr:colOff>
      <xdr:row>63</xdr:row>
      <xdr:rowOff>39370</xdr:rowOff>
    </xdr:to>
    <xdr:sp macro="" textlink="">
      <xdr:nvSpPr>
        <xdr:cNvPr id="553" name="楕円 552">
          <a:extLst>
            <a:ext uri="{FF2B5EF4-FFF2-40B4-BE49-F238E27FC236}">
              <a16:creationId xmlns:a16="http://schemas.microsoft.com/office/drawing/2014/main" id="{DA512A67-837B-4362-8DAE-1590B251B546}"/>
            </a:ext>
          </a:extLst>
        </xdr:cNvPr>
        <xdr:cNvSpPr/>
      </xdr:nvSpPr>
      <xdr:spPr>
        <a:xfrm>
          <a:off x="16268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24147</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C3E09DC9-3BB8-4894-9998-A4DC64FD618B}"/>
            </a:ext>
          </a:extLst>
        </xdr:cNvPr>
        <xdr:cNvSpPr txBox="1"/>
      </xdr:nvSpPr>
      <xdr:spPr>
        <a:xfrm>
          <a:off x="16357600" y="1065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69215</xdr:rowOff>
    </xdr:from>
    <xdr:to>
      <xdr:col>81</xdr:col>
      <xdr:colOff>101600</xdr:colOff>
      <xdr:row>62</xdr:row>
      <xdr:rowOff>170815</xdr:rowOff>
    </xdr:to>
    <xdr:sp macro="" textlink="">
      <xdr:nvSpPr>
        <xdr:cNvPr id="555" name="楕円 554">
          <a:extLst>
            <a:ext uri="{FF2B5EF4-FFF2-40B4-BE49-F238E27FC236}">
              <a16:creationId xmlns:a16="http://schemas.microsoft.com/office/drawing/2014/main" id="{CA97797A-B2BC-4C9D-A958-58BDCA73E856}"/>
            </a:ext>
          </a:extLst>
        </xdr:cNvPr>
        <xdr:cNvSpPr/>
      </xdr:nvSpPr>
      <xdr:spPr>
        <a:xfrm>
          <a:off x="154305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120015</xdr:rowOff>
    </xdr:from>
    <xdr:to>
      <xdr:col>85</xdr:col>
      <xdr:colOff>127000</xdr:colOff>
      <xdr:row>62</xdr:row>
      <xdr:rowOff>160020</xdr:rowOff>
    </xdr:to>
    <xdr:cxnSp macro="">
      <xdr:nvCxnSpPr>
        <xdr:cNvPr id="556" name="直線コネクタ 555">
          <a:extLst>
            <a:ext uri="{FF2B5EF4-FFF2-40B4-BE49-F238E27FC236}">
              <a16:creationId xmlns:a16="http://schemas.microsoft.com/office/drawing/2014/main" id="{400CC141-E66B-46D4-BF46-17A5B4E576C1}"/>
            </a:ext>
          </a:extLst>
        </xdr:cNvPr>
        <xdr:cNvCxnSpPr/>
      </xdr:nvCxnSpPr>
      <xdr:spPr>
        <a:xfrm>
          <a:off x="15481300" y="1074991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27305</xdr:rowOff>
    </xdr:from>
    <xdr:to>
      <xdr:col>76</xdr:col>
      <xdr:colOff>165100</xdr:colOff>
      <xdr:row>62</xdr:row>
      <xdr:rowOff>128905</xdr:rowOff>
    </xdr:to>
    <xdr:sp macro="" textlink="">
      <xdr:nvSpPr>
        <xdr:cNvPr id="557" name="楕円 556">
          <a:extLst>
            <a:ext uri="{FF2B5EF4-FFF2-40B4-BE49-F238E27FC236}">
              <a16:creationId xmlns:a16="http://schemas.microsoft.com/office/drawing/2014/main" id="{F00CA829-9EE7-44C1-BB31-A53EEC9F6B80}"/>
            </a:ext>
          </a:extLst>
        </xdr:cNvPr>
        <xdr:cNvSpPr/>
      </xdr:nvSpPr>
      <xdr:spPr>
        <a:xfrm>
          <a:off x="14541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78105</xdr:rowOff>
    </xdr:from>
    <xdr:to>
      <xdr:col>81</xdr:col>
      <xdr:colOff>50800</xdr:colOff>
      <xdr:row>62</xdr:row>
      <xdr:rowOff>120015</xdr:rowOff>
    </xdr:to>
    <xdr:cxnSp macro="">
      <xdr:nvCxnSpPr>
        <xdr:cNvPr id="558" name="直線コネクタ 557">
          <a:extLst>
            <a:ext uri="{FF2B5EF4-FFF2-40B4-BE49-F238E27FC236}">
              <a16:creationId xmlns:a16="http://schemas.microsoft.com/office/drawing/2014/main" id="{D7A99A23-0E2B-406C-9E1A-1A0D6B28F926}"/>
            </a:ext>
          </a:extLst>
        </xdr:cNvPr>
        <xdr:cNvCxnSpPr/>
      </xdr:nvCxnSpPr>
      <xdr:spPr>
        <a:xfrm>
          <a:off x="14592300" y="107080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158750</xdr:rowOff>
    </xdr:from>
    <xdr:to>
      <xdr:col>72</xdr:col>
      <xdr:colOff>38100</xdr:colOff>
      <xdr:row>62</xdr:row>
      <xdr:rowOff>88900</xdr:rowOff>
    </xdr:to>
    <xdr:sp macro="" textlink="">
      <xdr:nvSpPr>
        <xdr:cNvPr id="559" name="楕円 558">
          <a:extLst>
            <a:ext uri="{FF2B5EF4-FFF2-40B4-BE49-F238E27FC236}">
              <a16:creationId xmlns:a16="http://schemas.microsoft.com/office/drawing/2014/main" id="{461B439A-3CF4-404A-B7AB-0FF48D0D88EF}"/>
            </a:ext>
          </a:extLst>
        </xdr:cNvPr>
        <xdr:cNvSpPr/>
      </xdr:nvSpPr>
      <xdr:spPr>
        <a:xfrm>
          <a:off x="13652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38100</xdr:rowOff>
    </xdr:from>
    <xdr:to>
      <xdr:col>76</xdr:col>
      <xdr:colOff>114300</xdr:colOff>
      <xdr:row>62</xdr:row>
      <xdr:rowOff>78105</xdr:rowOff>
    </xdr:to>
    <xdr:cxnSp macro="">
      <xdr:nvCxnSpPr>
        <xdr:cNvPr id="560" name="直線コネクタ 559">
          <a:extLst>
            <a:ext uri="{FF2B5EF4-FFF2-40B4-BE49-F238E27FC236}">
              <a16:creationId xmlns:a16="http://schemas.microsoft.com/office/drawing/2014/main" id="{CA18A3DC-FFDC-4023-92CC-7165F503A44D}"/>
            </a:ext>
          </a:extLst>
        </xdr:cNvPr>
        <xdr:cNvCxnSpPr/>
      </xdr:nvCxnSpPr>
      <xdr:spPr>
        <a:xfrm>
          <a:off x="13703300" y="106680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118745</xdr:rowOff>
    </xdr:from>
    <xdr:to>
      <xdr:col>67</xdr:col>
      <xdr:colOff>101600</xdr:colOff>
      <xdr:row>62</xdr:row>
      <xdr:rowOff>48895</xdr:rowOff>
    </xdr:to>
    <xdr:sp macro="" textlink="">
      <xdr:nvSpPr>
        <xdr:cNvPr id="561" name="楕円 560">
          <a:extLst>
            <a:ext uri="{FF2B5EF4-FFF2-40B4-BE49-F238E27FC236}">
              <a16:creationId xmlns:a16="http://schemas.microsoft.com/office/drawing/2014/main" id="{780BED12-05CB-4662-8F8E-FCA959D75F80}"/>
            </a:ext>
          </a:extLst>
        </xdr:cNvPr>
        <xdr:cNvSpPr/>
      </xdr:nvSpPr>
      <xdr:spPr>
        <a:xfrm>
          <a:off x="12763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169545</xdr:rowOff>
    </xdr:from>
    <xdr:to>
      <xdr:col>71</xdr:col>
      <xdr:colOff>177800</xdr:colOff>
      <xdr:row>62</xdr:row>
      <xdr:rowOff>38100</xdr:rowOff>
    </xdr:to>
    <xdr:cxnSp macro="">
      <xdr:nvCxnSpPr>
        <xdr:cNvPr id="562" name="直線コネクタ 561">
          <a:extLst>
            <a:ext uri="{FF2B5EF4-FFF2-40B4-BE49-F238E27FC236}">
              <a16:creationId xmlns:a16="http://schemas.microsoft.com/office/drawing/2014/main" id="{371A5EA9-5D80-4965-9CEA-FEEA933A1196}"/>
            </a:ext>
          </a:extLst>
        </xdr:cNvPr>
        <xdr:cNvCxnSpPr/>
      </xdr:nvCxnSpPr>
      <xdr:spPr>
        <a:xfrm>
          <a:off x="12814300" y="106279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563" name="n_1aveValue【学校施設】&#10;有形固定資産減価償却率">
          <a:extLst>
            <a:ext uri="{FF2B5EF4-FFF2-40B4-BE49-F238E27FC236}">
              <a16:creationId xmlns:a16="http://schemas.microsoft.com/office/drawing/2014/main" id="{485E2879-140F-449B-A69F-5C470E009966}"/>
            </a:ext>
          </a:extLst>
        </xdr:cNvPr>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564" name="n_2aveValue【学校施設】&#10;有形固定資産減価償却率">
          <a:extLst>
            <a:ext uri="{FF2B5EF4-FFF2-40B4-BE49-F238E27FC236}">
              <a16:creationId xmlns:a16="http://schemas.microsoft.com/office/drawing/2014/main" id="{D86B04FB-83F1-487D-B77E-8C7852DB97FA}"/>
            </a:ext>
          </a:extLst>
        </xdr:cNvPr>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565" name="n_3aveValue【学校施設】&#10;有形固定資産減価償却率">
          <a:extLst>
            <a:ext uri="{FF2B5EF4-FFF2-40B4-BE49-F238E27FC236}">
              <a16:creationId xmlns:a16="http://schemas.microsoft.com/office/drawing/2014/main" id="{5E481270-C73F-400B-8438-94E1914E8ADA}"/>
            </a:ext>
          </a:extLst>
        </xdr:cNvPr>
        <xdr:cNvSpPr txBox="1"/>
      </xdr:nvSpPr>
      <xdr:spPr>
        <a:xfrm>
          <a:off x="13500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66" name="n_4aveValue【学校施設】&#10;有形固定資産減価償却率">
          <a:extLst>
            <a:ext uri="{FF2B5EF4-FFF2-40B4-BE49-F238E27FC236}">
              <a16:creationId xmlns:a16="http://schemas.microsoft.com/office/drawing/2014/main" id="{4B864F59-D9FD-4C1B-A46D-1B1B13A2FC05}"/>
            </a:ext>
          </a:extLst>
        </xdr:cNvPr>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161942</xdr:rowOff>
    </xdr:from>
    <xdr:ext cx="405111" cy="259045"/>
    <xdr:sp macro="" textlink="">
      <xdr:nvSpPr>
        <xdr:cNvPr id="567" name="n_1mainValue【学校施設】&#10;有形固定資産減価償却率">
          <a:extLst>
            <a:ext uri="{FF2B5EF4-FFF2-40B4-BE49-F238E27FC236}">
              <a16:creationId xmlns:a16="http://schemas.microsoft.com/office/drawing/2014/main" id="{18A4932A-223B-4217-99D8-6428ECAE8CFE}"/>
            </a:ext>
          </a:extLst>
        </xdr:cNvPr>
        <xdr:cNvSpPr txBox="1"/>
      </xdr:nvSpPr>
      <xdr:spPr>
        <a:xfrm>
          <a:off x="15266044" y="1079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120032</xdr:rowOff>
    </xdr:from>
    <xdr:ext cx="405111" cy="259045"/>
    <xdr:sp macro="" textlink="">
      <xdr:nvSpPr>
        <xdr:cNvPr id="568" name="n_2mainValue【学校施設】&#10;有形固定資産減価償却率">
          <a:extLst>
            <a:ext uri="{FF2B5EF4-FFF2-40B4-BE49-F238E27FC236}">
              <a16:creationId xmlns:a16="http://schemas.microsoft.com/office/drawing/2014/main" id="{C4D08239-74FA-4D8A-B318-997956FEB385}"/>
            </a:ext>
          </a:extLst>
        </xdr:cNvPr>
        <xdr:cNvSpPr txBox="1"/>
      </xdr:nvSpPr>
      <xdr:spPr>
        <a:xfrm>
          <a:off x="143897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80027</xdr:rowOff>
    </xdr:from>
    <xdr:ext cx="405111" cy="259045"/>
    <xdr:sp macro="" textlink="">
      <xdr:nvSpPr>
        <xdr:cNvPr id="569" name="n_3mainValue【学校施設】&#10;有形固定資産減価償却率">
          <a:extLst>
            <a:ext uri="{FF2B5EF4-FFF2-40B4-BE49-F238E27FC236}">
              <a16:creationId xmlns:a16="http://schemas.microsoft.com/office/drawing/2014/main" id="{F8CD1D62-3BC8-4BC8-A4E1-B57A2C6B523C}"/>
            </a:ext>
          </a:extLst>
        </xdr:cNvPr>
        <xdr:cNvSpPr txBox="1"/>
      </xdr:nvSpPr>
      <xdr:spPr>
        <a:xfrm>
          <a:off x="13500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40022</xdr:rowOff>
    </xdr:from>
    <xdr:ext cx="405111" cy="259045"/>
    <xdr:sp macro="" textlink="">
      <xdr:nvSpPr>
        <xdr:cNvPr id="570" name="n_4mainValue【学校施設】&#10;有形固定資産減価償却率">
          <a:extLst>
            <a:ext uri="{FF2B5EF4-FFF2-40B4-BE49-F238E27FC236}">
              <a16:creationId xmlns:a16="http://schemas.microsoft.com/office/drawing/2014/main" id="{5FE62D1A-28A2-4FFD-8384-3D7C30F22308}"/>
            </a:ext>
          </a:extLst>
        </xdr:cNvPr>
        <xdr:cNvSpPr txBox="1"/>
      </xdr:nvSpPr>
      <xdr:spPr>
        <a:xfrm>
          <a:off x="126117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16F102C2-8F85-4480-BFD8-5F49B4514DF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1B04C4F3-224D-4FB9-998D-E0685F110B1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7C5B9AA6-F755-43DF-9B82-9F82DB925A9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F9C32F89-5E04-48A3-9F3B-2227BC86462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2BB9990C-33B4-4451-B064-F7E23438094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00463BEF-6E82-4B7B-95C9-2C6356823DC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E3578CE2-8871-4983-AE35-83AE853BC43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CAF2F620-8C03-4927-A924-CABE88C543A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F4F62BE6-DD24-407D-8EB8-07B5FCB4361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93874075-2EC1-4521-9E1C-A14DC818681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1C7052B9-6E9F-439A-BBAB-E75B9C48E26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77BBF734-EB3D-4731-9C99-150E8DB15CF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AE5248D4-C040-4010-88E3-B7CC48D9026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70333CCB-8EDC-4F47-ADE2-570CB8C1DCE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F3A36AE0-B245-48E0-9860-378907087E9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6" name="テキスト ボックス 585">
          <a:extLst>
            <a:ext uri="{FF2B5EF4-FFF2-40B4-BE49-F238E27FC236}">
              <a16:creationId xmlns:a16="http://schemas.microsoft.com/office/drawing/2014/main" id="{617554D5-89C3-4FCD-AF22-32B844B6BA85}"/>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A285CAF8-D7BA-4C04-8F1E-0D9A2163053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8" name="テキスト ボックス 587">
          <a:extLst>
            <a:ext uri="{FF2B5EF4-FFF2-40B4-BE49-F238E27FC236}">
              <a16:creationId xmlns:a16="http://schemas.microsoft.com/office/drawing/2014/main" id="{058A2000-ACCA-472C-81C1-6F2D1510E093}"/>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2F2586C3-2710-4E34-8946-A1F25F4EA5A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9E228A84-6A14-489B-A45D-B1AE378C95C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782F9B23-AAA1-4BC6-8D15-75A205247D6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0949B7CD-7D36-43BB-9C84-9E1ED032EF4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1973264B-2900-4AFF-A686-7A14BD4966B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94" name="直線コネクタ 593">
          <a:extLst>
            <a:ext uri="{FF2B5EF4-FFF2-40B4-BE49-F238E27FC236}">
              <a16:creationId xmlns:a16="http://schemas.microsoft.com/office/drawing/2014/main" id="{9A1247E7-ED55-4896-90FF-E2269E674D27}"/>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95" name="【学校施設】&#10;一人当たり面積最小値テキスト">
          <a:extLst>
            <a:ext uri="{FF2B5EF4-FFF2-40B4-BE49-F238E27FC236}">
              <a16:creationId xmlns:a16="http://schemas.microsoft.com/office/drawing/2014/main" id="{A64EFE4B-5069-45A2-8466-4C94CBFAC818}"/>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96" name="直線コネクタ 595">
          <a:extLst>
            <a:ext uri="{FF2B5EF4-FFF2-40B4-BE49-F238E27FC236}">
              <a16:creationId xmlns:a16="http://schemas.microsoft.com/office/drawing/2014/main" id="{4F5B9ADB-BCCA-448F-8002-065AB13362BA}"/>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97" name="【学校施設】&#10;一人当たり面積最大値テキスト">
          <a:extLst>
            <a:ext uri="{FF2B5EF4-FFF2-40B4-BE49-F238E27FC236}">
              <a16:creationId xmlns:a16="http://schemas.microsoft.com/office/drawing/2014/main" id="{FC9A8A38-B9FB-4B42-9C8A-9C62C3D9A069}"/>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98" name="直線コネクタ 597">
          <a:extLst>
            <a:ext uri="{FF2B5EF4-FFF2-40B4-BE49-F238E27FC236}">
              <a16:creationId xmlns:a16="http://schemas.microsoft.com/office/drawing/2014/main" id="{7589D454-3F30-4BB9-96D0-4E348DD26E05}"/>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599" name="【学校施設】&#10;一人当たり面積平均値テキスト">
          <a:extLst>
            <a:ext uri="{FF2B5EF4-FFF2-40B4-BE49-F238E27FC236}">
              <a16:creationId xmlns:a16="http://schemas.microsoft.com/office/drawing/2014/main" id="{D38EE109-A7AB-4526-A414-27E4902D72A6}"/>
            </a:ext>
          </a:extLst>
        </xdr:cNvPr>
        <xdr:cNvSpPr txBox="1"/>
      </xdr:nvSpPr>
      <xdr:spPr>
        <a:xfrm>
          <a:off x="22199600" y="1067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00" name="フローチャート: 判断 599">
          <a:extLst>
            <a:ext uri="{FF2B5EF4-FFF2-40B4-BE49-F238E27FC236}">
              <a16:creationId xmlns:a16="http://schemas.microsoft.com/office/drawing/2014/main" id="{CBD86F01-1B57-45A9-A105-70594F7D6EC8}"/>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96495</xdr:rowOff>
    </xdr:from>
    <xdr:to>
      <xdr:col>112</xdr:col>
      <xdr:colOff>38100</xdr:colOff>
      <xdr:row>63</xdr:row>
      <xdr:rowOff>26645</xdr:rowOff>
    </xdr:to>
    <xdr:sp macro="" textlink="">
      <xdr:nvSpPr>
        <xdr:cNvPr id="601" name="フローチャート: 判断 600">
          <a:extLst>
            <a:ext uri="{FF2B5EF4-FFF2-40B4-BE49-F238E27FC236}">
              <a16:creationId xmlns:a16="http://schemas.microsoft.com/office/drawing/2014/main" id="{9148214F-AFAE-45EE-BEFD-B057D6C66ED3}"/>
            </a:ext>
          </a:extLst>
        </xdr:cNvPr>
        <xdr:cNvSpPr/>
      </xdr:nvSpPr>
      <xdr:spPr>
        <a:xfrm>
          <a:off x="21272500" y="1072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87199</xdr:rowOff>
    </xdr:from>
    <xdr:to>
      <xdr:col>107</xdr:col>
      <xdr:colOff>101600</xdr:colOff>
      <xdr:row>63</xdr:row>
      <xdr:rowOff>17349</xdr:rowOff>
    </xdr:to>
    <xdr:sp macro="" textlink="">
      <xdr:nvSpPr>
        <xdr:cNvPr id="602" name="フローチャート: 判断 601">
          <a:extLst>
            <a:ext uri="{FF2B5EF4-FFF2-40B4-BE49-F238E27FC236}">
              <a16:creationId xmlns:a16="http://schemas.microsoft.com/office/drawing/2014/main" id="{230E3729-7012-44E2-8C78-5DCB7734B2F3}"/>
            </a:ext>
          </a:extLst>
        </xdr:cNvPr>
        <xdr:cNvSpPr/>
      </xdr:nvSpPr>
      <xdr:spPr>
        <a:xfrm>
          <a:off x="20383500" y="10717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98171</xdr:rowOff>
    </xdr:from>
    <xdr:to>
      <xdr:col>102</xdr:col>
      <xdr:colOff>165100</xdr:colOff>
      <xdr:row>63</xdr:row>
      <xdr:rowOff>28321</xdr:rowOff>
    </xdr:to>
    <xdr:sp macro="" textlink="">
      <xdr:nvSpPr>
        <xdr:cNvPr id="603" name="フローチャート: 判断 602">
          <a:extLst>
            <a:ext uri="{FF2B5EF4-FFF2-40B4-BE49-F238E27FC236}">
              <a16:creationId xmlns:a16="http://schemas.microsoft.com/office/drawing/2014/main" id="{72D13396-36F8-4EF7-94C5-92782F0D82FA}"/>
            </a:ext>
          </a:extLst>
        </xdr:cNvPr>
        <xdr:cNvSpPr/>
      </xdr:nvSpPr>
      <xdr:spPr>
        <a:xfrm>
          <a:off x="19494500" y="10728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109830</xdr:rowOff>
    </xdr:from>
    <xdr:to>
      <xdr:col>98</xdr:col>
      <xdr:colOff>38100</xdr:colOff>
      <xdr:row>63</xdr:row>
      <xdr:rowOff>39980</xdr:rowOff>
    </xdr:to>
    <xdr:sp macro="" textlink="">
      <xdr:nvSpPr>
        <xdr:cNvPr id="604" name="フローチャート: 判断 603">
          <a:extLst>
            <a:ext uri="{FF2B5EF4-FFF2-40B4-BE49-F238E27FC236}">
              <a16:creationId xmlns:a16="http://schemas.microsoft.com/office/drawing/2014/main" id="{CFC909AF-DAFD-4045-97E2-2F1484158F91}"/>
            </a:ext>
          </a:extLst>
        </xdr:cNvPr>
        <xdr:cNvSpPr/>
      </xdr:nvSpPr>
      <xdr:spPr>
        <a:xfrm>
          <a:off x="18605500" y="107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691B040A-2299-46AD-A4E6-6A91BCD1AC5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817A1842-BDDB-4A4A-BDAC-11D192C0BBD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D5F177F4-FC6B-4923-B778-F24343ED4E6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CA868E0D-B46B-4E00-BA6C-F6C1B3A23DA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2ED59AF3-3FBE-4322-9D2D-1A7B77200F8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49632</xdr:rowOff>
    </xdr:from>
    <xdr:to>
      <xdr:col>116</xdr:col>
      <xdr:colOff>114300</xdr:colOff>
      <xdr:row>62</xdr:row>
      <xdr:rowOff>151232</xdr:rowOff>
    </xdr:to>
    <xdr:sp macro="" textlink="">
      <xdr:nvSpPr>
        <xdr:cNvPr id="610" name="楕円 609">
          <a:extLst>
            <a:ext uri="{FF2B5EF4-FFF2-40B4-BE49-F238E27FC236}">
              <a16:creationId xmlns:a16="http://schemas.microsoft.com/office/drawing/2014/main" id="{0A1560FA-83BC-4418-AD7F-43369B45E8B1}"/>
            </a:ext>
          </a:extLst>
        </xdr:cNvPr>
        <xdr:cNvSpPr/>
      </xdr:nvSpPr>
      <xdr:spPr>
        <a:xfrm>
          <a:off x="22110700" y="106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72509</xdr:rowOff>
    </xdr:from>
    <xdr:ext cx="469744" cy="259045"/>
    <xdr:sp macro="" textlink="">
      <xdr:nvSpPr>
        <xdr:cNvPr id="611" name="【学校施設】&#10;一人当たり面積該当値テキスト">
          <a:extLst>
            <a:ext uri="{FF2B5EF4-FFF2-40B4-BE49-F238E27FC236}">
              <a16:creationId xmlns:a16="http://schemas.microsoft.com/office/drawing/2014/main" id="{4B14606D-EB47-47EF-AD5A-D9482593ED7B}"/>
            </a:ext>
          </a:extLst>
        </xdr:cNvPr>
        <xdr:cNvSpPr txBox="1"/>
      </xdr:nvSpPr>
      <xdr:spPr>
        <a:xfrm>
          <a:off x="22199600" y="10530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55956</xdr:rowOff>
    </xdr:from>
    <xdr:to>
      <xdr:col>112</xdr:col>
      <xdr:colOff>38100</xdr:colOff>
      <xdr:row>62</xdr:row>
      <xdr:rowOff>157556</xdr:rowOff>
    </xdr:to>
    <xdr:sp macro="" textlink="">
      <xdr:nvSpPr>
        <xdr:cNvPr id="612" name="楕円 611">
          <a:extLst>
            <a:ext uri="{FF2B5EF4-FFF2-40B4-BE49-F238E27FC236}">
              <a16:creationId xmlns:a16="http://schemas.microsoft.com/office/drawing/2014/main" id="{06726033-6DA9-451C-A025-465B4223C937}"/>
            </a:ext>
          </a:extLst>
        </xdr:cNvPr>
        <xdr:cNvSpPr/>
      </xdr:nvSpPr>
      <xdr:spPr>
        <a:xfrm>
          <a:off x="21272500" y="1068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100432</xdr:rowOff>
    </xdr:from>
    <xdr:to>
      <xdr:col>116</xdr:col>
      <xdr:colOff>63500</xdr:colOff>
      <xdr:row>62</xdr:row>
      <xdr:rowOff>106756</xdr:rowOff>
    </xdr:to>
    <xdr:cxnSp macro="">
      <xdr:nvCxnSpPr>
        <xdr:cNvPr id="613" name="直線コネクタ 612">
          <a:extLst>
            <a:ext uri="{FF2B5EF4-FFF2-40B4-BE49-F238E27FC236}">
              <a16:creationId xmlns:a16="http://schemas.microsoft.com/office/drawing/2014/main" id="{E567B1FC-DD29-453F-9688-7986C959D785}"/>
            </a:ext>
          </a:extLst>
        </xdr:cNvPr>
        <xdr:cNvCxnSpPr/>
      </xdr:nvCxnSpPr>
      <xdr:spPr>
        <a:xfrm flipV="1">
          <a:off x="21323300" y="10730332"/>
          <a:ext cx="8382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65329</xdr:rowOff>
    </xdr:from>
    <xdr:to>
      <xdr:col>107</xdr:col>
      <xdr:colOff>101600</xdr:colOff>
      <xdr:row>62</xdr:row>
      <xdr:rowOff>166929</xdr:rowOff>
    </xdr:to>
    <xdr:sp macro="" textlink="">
      <xdr:nvSpPr>
        <xdr:cNvPr id="614" name="楕円 613">
          <a:extLst>
            <a:ext uri="{FF2B5EF4-FFF2-40B4-BE49-F238E27FC236}">
              <a16:creationId xmlns:a16="http://schemas.microsoft.com/office/drawing/2014/main" id="{2FB6F931-BCCA-469A-B26B-4EED03C2E7F2}"/>
            </a:ext>
          </a:extLst>
        </xdr:cNvPr>
        <xdr:cNvSpPr/>
      </xdr:nvSpPr>
      <xdr:spPr>
        <a:xfrm>
          <a:off x="20383500" y="1069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106756</xdr:rowOff>
    </xdr:from>
    <xdr:to>
      <xdr:col>111</xdr:col>
      <xdr:colOff>177800</xdr:colOff>
      <xdr:row>62</xdr:row>
      <xdr:rowOff>116129</xdr:rowOff>
    </xdr:to>
    <xdr:cxnSp macro="">
      <xdr:nvCxnSpPr>
        <xdr:cNvPr id="615" name="直線コネクタ 614">
          <a:extLst>
            <a:ext uri="{FF2B5EF4-FFF2-40B4-BE49-F238E27FC236}">
              <a16:creationId xmlns:a16="http://schemas.microsoft.com/office/drawing/2014/main" id="{DF2FB5FB-5D8C-4B7B-9F77-F0BF9B940BDB}"/>
            </a:ext>
          </a:extLst>
        </xdr:cNvPr>
        <xdr:cNvCxnSpPr/>
      </xdr:nvCxnSpPr>
      <xdr:spPr>
        <a:xfrm flipV="1">
          <a:off x="20434300" y="10736656"/>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74854</xdr:rowOff>
    </xdr:from>
    <xdr:to>
      <xdr:col>102</xdr:col>
      <xdr:colOff>165100</xdr:colOff>
      <xdr:row>63</xdr:row>
      <xdr:rowOff>5004</xdr:rowOff>
    </xdr:to>
    <xdr:sp macro="" textlink="">
      <xdr:nvSpPr>
        <xdr:cNvPr id="616" name="楕円 615">
          <a:extLst>
            <a:ext uri="{FF2B5EF4-FFF2-40B4-BE49-F238E27FC236}">
              <a16:creationId xmlns:a16="http://schemas.microsoft.com/office/drawing/2014/main" id="{4AD7E0F9-275A-489F-956E-DBBBA4DABDDA}"/>
            </a:ext>
          </a:extLst>
        </xdr:cNvPr>
        <xdr:cNvSpPr/>
      </xdr:nvSpPr>
      <xdr:spPr>
        <a:xfrm>
          <a:off x="19494500" y="1070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116129</xdr:rowOff>
    </xdr:from>
    <xdr:to>
      <xdr:col>107</xdr:col>
      <xdr:colOff>50800</xdr:colOff>
      <xdr:row>62</xdr:row>
      <xdr:rowOff>125654</xdr:rowOff>
    </xdr:to>
    <xdr:cxnSp macro="">
      <xdr:nvCxnSpPr>
        <xdr:cNvPr id="617" name="直線コネクタ 616">
          <a:extLst>
            <a:ext uri="{FF2B5EF4-FFF2-40B4-BE49-F238E27FC236}">
              <a16:creationId xmlns:a16="http://schemas.microsoft.com/office/drawing/2014/main" id="{AC97EC22-61E4-4E04-A085-19A11ED50EEA}"/>
            </a:ext>
          </a:extLst>
        </xdr:cNvPr>
        <xdr:cNvCxnSpPr/>
      </xdr:nvCxnSpPr>
      <xdr:spPr>
        <a:xfrm flipV="1">
          <a:off x="19545300" y="1074602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77597</xdr:rowOff>
    </xdr:from>
    <xdr:to>
      <xdr:col>98</xdr:col>
      <xdr:colOff>38100</xdr:colOff>
      <xdr:row>63</xdr:row>
      <xdr:rowOff>7747</xdr:rowOff>
    </xdr:to>
    <xdr:sp macro="" textlink="">
      <xdr:nvSpPr>
        <xdr:cNvPr id="618" name="楕円 617">
          <a:extLst>
            <a:ext uri="{FF2B5EF4-FFF2-40B4-BE49-F238E27FC236}">
              <a16:creationId xmlns:a16="http://schemas.microsoft.com/office/drawing/2014/main" id="{013660A4-1CC0-4748-9BE2-2D8D8793559A}"/>
            </a:ext>
          </a:extLst>
        </xdr:cNvPr>
        <xdr:cNvSpPr/>
      </xdr:nvSpPr>
      <xdr:spPr>
        <a:xfrm>
          <a:off x="18605500" y="107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125654</xdr:rowOff>
    </xdr:from>
    <xdr:to>
      <xdr:col>102</xdr:col>
      <xdr:colOff>114300</xdr:colOff>
      <xdr:row>62</xdr:row>
      <xdr:rowOff>128397</xdr:rowOff>
    </xdr:to>
    <xdr:cxnSp macro="">
      <xdr:nvCxnSpPr>
        <xdr:cNvPr id="619" name="直線コネクタ 618">
          <a:extLst>
            <a:ext uri="{FF2B5EF4-FFF2-40B4-BE49-F238E27FC236}">
              <a16:creationId xmlns:a16="http://schemas.microsoft.com/office/drawing/2014/main" id="{DDB5F06F-2B01-4114-AF27-376F5316CDA8}"/>
            </a:ext>
          </a:extLst>
        </xdr:cNvPr>
        <xdr:cNvCxnSpPr/>
      </xdr:nvCxnSpPr>
      <xdr:spPr>
        <a:xfrm flipV="1">
          <a:off x="18656300" y="1075555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17772</xdr:rowOff>
    </xdr:from>
    <xdr:ext cx="469744" cy="259045"/>
    <xdr:sp macro="" textlink="">
      <xdr:nvSpPr>
        <xdr:cNvPr id="620" name="n_1aveValue【学校施設】&#10;一人当たり面積">
          <a:extLst>
            <a:ext uri="{FF2B5EF4-FFF2-40B4-BE49-F238E27FC236}">
              <a16:creationId xmlns:a16="http://schemas.microsoft.com/office/drawing/2014/main" id="{8992B220-F794-451B-A41B-BF805F481F30}"/>
            </a:ext>
          </a:extLst>
        </xdr:cNvPr>
        <xdr:cNvSpPr txBox="1"/>
      </xdr:nvSpPr>
      <xdr:spPr>
        <a:xfrm>
          <a:off x="21075727" y="1081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8476</xdr:rowOff>
    </xdr:from>
    <xdr:ext cx="469744" cy="259045"/>
    <xdr:sp macro="" textlink="">
      <xdr:nvSpPr>
        <xdr:cNvPr id="621" name="n_2aveValue【学校施設】&#10;一人当たり面積">
          <a:extLst>
            <a:ext uri="{FF2B5EF4-FFF2-40B4-BE49-F238E27FC236}">
              <a16:creationId xmlns:a16="http://schemas.microsoft.com/office/drawing/2014/main" id="{4B1DA399-15C1-461A-9755-69A34606680A}"/>
            </a:ext>
          </a:extLst>
        </xdr:cNvPr>
        <xdr:cNvSpPr txBox="1"/>
      </xdr:nvSpPr>
      <xdr:spPr>
        <a:xfrm>
          <a:off x="20199427" y="10809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19448</xdr:rowOff>
    </xdr:from>
    <xdr:ext cx="469744" cy="259045"/>
    <xdr:sp macro="" textlink="">
      <xdr:nvSpPr>
        <xdr:cNvPr id="622" name="n_3aveValue【学校施設】&#10;一人当たり面積">
          <a:extLst>
            <a:ext uri="{FF2B5EF4-FFF2-40B4-BE49-F238E27FC236}">
              <a16:creationId xmlns:a16="http://schemas.microsoft.com/office/drawing/2014/main" id="{F3518BCE-5E86-4A74-B52D-9478C7E405F5}"/>
            </a:ext>
          </a:extLst>
        </xdr:cNvPr>
        <xdr:cNvSpPr txBox="1"/>
      </xdr:nvSpPr>
      <xdr:spPr>
        <a:xfrm>
          <a:off x="19310427" y="1082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31107</xdr:rowOff>
    </xdr:from>
    <xdr:ext cx="469744" cy="259045"/>
    <xdr:sp macro="" textlink="">
      <xdr:nvSpPr>
        <xdr:cNvPr id="623" name="n_4aveValue【学校施設】&#10;一人当たり面積">
          <a:extLst>
            <a:ext uri="{FF2B5EF4-FFF2-40B4-BE49-F238E27FC236}">
              <a16:creationId xmlns:a16="http://schemas.microsoft.com/office/drawing/2014/main" id="{C5F74F64-C7DC-4E7B-84D6-FB20B7A237DE}"/>
            </a:ext>
          </a:extLst>
        </xdr:cNvPr>
        <xdr:cNvSpPr txBox="1"/>
      </xdr:nvSpPr>
      <xdr:spPr>
        <a:xfrm>
          <a:off x="18421427" y="1083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2633</xdr:rowOff>
    </xdr:from>
    <xdr:ext cx="469744" cy="259045"/>
    <xdr:sp macro="" textlink="">
      <xdr:nvSpPr>
        <xdr:cNvPr id="624" name="n_1mainValue【学校施設】&#10;一人当たり面積">
          <a:extLst>
            <a:ext uri="{FF2B5EF4-FFF2-40B4-BE49-F238E27FC236}">
              <a16:creationId xmlns:a16="http://schemas.microsoft.com/office/drawing/2014/main" id="{C6E5E838-0448-4359-915F-A20DE064B61D}"/>
            </a:ext>
          </a:extLst>
        </xdr:cNvPr>
        <xdr:cNvSpPr txBox="1"/>
      </xdr:nvSpPr>
      <xdr:spPr>
        <a:xfrm>
          <a:off x="21075727" y="1046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12006</xdr:rowOff>
    </xdr:from>
    <xdr:ext cx="469744" cy="259045"/>
    <xdr:sp macro="" textlink="">
      <xdr:nvSpPr>
        <xdr:cNvPr id="625" name="n_2mainValue【学校施設】&#10;一人当たり面積">
          <a:extLst>
            <a:ext uri="{FF2B5EF4-FFF2-40B4-BE49-F238E27FC236}">
              <a16:creationId xmlns:a16="http://schemas.microsoft.com/office/drawing/2014/main" id="{070E466C-F2AC-42BB-87A9-43BEB61259A7}"/>
            </a:ext>
          </a:extLst>
        </xdr:cNvPr>
        <xdr:cNvSpPr txBox="1"/>
      </xdr:nvSpPr>
      <xdr:spPr>
        <a:xfrm>
          <a:off x="20199427" y="1047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21531</xdr:rowOff>
    </xdr:from>
    <xdr:ext cx="469744" cy="259045"/>
    <xdr:sp macro="" textlink="">
      <xdr:nvSpPr>
        <xdr:cNvPr id="626" name="n_3mainValue【学校施設】&#10;一人当たり面積">
          <a:extLst>
            <a:ext uri="{FF2B5EF4-FFF2-40B4-BE49-F238E27FC236}">
              <a16:creationId xmlns:a16="http://schemas.microsoft.com/office/drawing/2014/main" id="{A353BB3E-9972-40C4-B344-694BBF635341}"/>
            </a:ext>
          </a:extLst>
        </xdr:cNvPr>
        <xdr:cNvSpPr txBox="1"/>
      </xdr:nvSpPr>
      <xdr:spPr>
        <a:xfrm>
          <a:off x="19310427" y="1047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24274</xdr:rowOff>
    </xdr:from>
    <xdr:ext cx="469744" cy="259045"/>
    <xdr:sp macro="" textlink="">
      <xdr:nvSpPr>
        <xdr:cNvPr id="627" name="n_4mainValue【学校施設】&#10;一人当たり面積">
          <a:extLst>
            <a:ext uri="{FF2B5EF4-FFF2-40B4-BE49-F238E27FC236}">
              <a16:creationId xmlns:a16="http://schemas.microsoft.com/office/drawing/2014/main" id="{1FDC40BB-BD58-4215-8B12-9A7D6EBFBFFF}"/>
            </a:ext>
          </a:extLst>
        </xdr:cNvPr>
        <xdr:cNvSpPr txBox="1"/>
      </xdr:nvSpPr>
      <xdr:spPr>
        <a:xfrm>
          <a:off x="18421427" y="1048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31779370-B4A5-456B-B847-C6780E26B92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C71CF7CD-D5F7-4D31-85D8-A6EBC709299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3A88DD83-459F-435C-8B6F-71416904642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7CC886BB-E382-4CFD-AE9D-6AEB572FF72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80148BBB-9003-470E-BFAC-B55CDB377FE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1324EEBB-092C-4292-BE0A-11566E54974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58D56EA7-EEF6-42F7-B058-3CCD61EE022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A6D3C88F-41CA-4BF0-AAEB-098FFC32815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69B564C1-8768-4EF5-9FBF-BD86FF63751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BF6B6EC5-A09A-4A87-A297-0311D7388A2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455B37B0-EA73-4234-8376-D46BF0A12B4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C7F06385-338F-4AAB-BF53-A017154AAF3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E00DD734-4698-4056-9492-C9CC66EEADD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C6C0EFA7-9BF6-4A07-97FF-301F21E7839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33A8CFE4-5D70-4A48-AD9F-49839A68872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E64B8CC6-4084-44E4-AC7F-59115004572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34D0E456-A7ED-4D4F-B37F-A60B03774FB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3F06C050-7593-4AE5-BA8C-77BEDE5C3EA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FA120F03-CAE6-4C40-A898-C72A6874D66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ED13CB88-0ACE-449D-BE45-D4056838355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56840C42-6833-423B-91F8-34B60FAF05D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4790FC8C-B9FA-491E-9D92-A5824E0F93E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1E765AFA-0BD7-4688-ABD1-83898AFDF5F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04E0D69F-0595-4A8C-9E57-15217950E7D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5F5C3DEC-36FF-4AB7-AF14-D573AFF53FD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B73E2F53-EED1-45CA-A65D-06E917C243D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7C2B4368-7B3A-46FC-A749-6887D3BAF82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a:extLst>
            <a:ext uri="{FF2B5EF4-FFF2-40B4-BE49-F238E27FC236}">
              <a16:creationId xmlns:a16="http://schemas.microsoft.com/office/drawing/2014/main" id="{9036D559-0A7A-4248-8BE8-F14B35A09B8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a:extLst>
            <a:ext uri="{FF2B5EF4-FFF2-40B4-BE49-F238E27FC236}">
              <a16:creationId xmlns:a16="http://schemas.microsoft.com/office/drawing/2014/main" id="{64D6F55A-AA4B-44F3-BDB7-EC75BB8996E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a:extLst>
            <a:ext uri="{FF2B5EF4-FFF2-40B4-BE49-F238E27FC236}">
              <a16:creationId xmlns:a16="http://schemas.microsoft.com/office/drawing/2014/main" id="{EE06ECC7-036D-4E19-8CB3-29278C08A77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a:extLst>
            <a:ext uri="{FF2B5EF4-FFF2-40B4-BE49-F238E27FC236}">
              <a16:creationId xmlns:a16="http://schemas.microsoft.com/office/drawing/2014/main" id="{E32D578A-57BB-4287-9B56-1FB412F0338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a:extLst>
            <a:ext uri="{FF2B5EF4-FFF2-40B4-BE49-F238E27FC236}">
              <a16:creationId xmlns:a16="http://schemas.microsoft.com/office/drawing/2014/main" id="{DFAFE0D7-592E-4C4F-BE2F-CD38A9BBF3B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a:extLst>
            <a:ext uri="{FF2B5EF4-FFF2-40B4-BE49-F238E27FC236}">
              <a16:creationId xmlns:a16="http://schemas.microsoft.com/office/drawing/2014/main" id="{DCA0C9CB-AC40-4AD3-8488-515D0C1F849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a:extLst>
            <a:ext uri="{FF2B5EF4-FFF2-40B4-BE49-F238E27FC236}">
              <a16:creationId xmlns:a16="http://schemas.microsoft.com/office/drawing/2014/main" id="{702B40A5-5D03-4DA5-B912-5D2764E987E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a:extLst>
            <a:ext uri="{FF2B5EF4-FFF2-40B4-BE49-F238E27FC236}">
              <a16:creationId xmlns:a16="http://schemas.microsoft.com/office/drawing/2014/main" id="{31919F92-E9DB-4B12-9FDF-5F7BA300912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a:extLst>
            <a:ext uri="{FF2B5EF4-FFF2-40B4-BE49-F238E27FC236}">
              <a16:creationId xmlns:a16="http://schemas.microsoft.com/office/drawing/2014/main" id="{29F4573B-1A9D-48EA-BD45-E283C7458EB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a:extLst>
            <a:ext uri="{FF2B5EF4-FFF2-40B4-BE49-F238E27FC236}">
              <a16:creationId xmlns:a16="http://schemas.microsoft.com/office/drawing/2014/main" id="{F1B2F240-8B35-4D76-AA36-1037D171CA83}"/>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E300C39C-5B96-4444-B8ED-A09EAAF654D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6" name="テキスト ボックス 665">
          <a:extLst>
            <a:ext uri="{FF2B5EF4-FFF2-40B4-BE49-F238E27FC236}">
              <a16:creationId xmlns:a16="http://schemas.microsoft.com/office/drawing/2014/main" id="{6D2189D7-B11D-44E0-B84F-079F6CF2AD75}"/>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22A4C3C0-1FD1-48EF-91F2-C358D2E2D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668" name="直線コネクタ 667">
          <a:extLst>
            <a:ext uri="{FF2B5EF4-FFF2-40B4-BE49-F238E27FC236}">
              <a16:creationId xmlns:a16="http://schemas.microsoft.com/office/drawing/2014/main" id="{004DAF46-EC12-431F-931E-4F0AF4AAC788}"/>
            </a:ext>
          </a:extLst>
        </xdr:cNvPr>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9" name="【公民館】&#10;有形固定資産減価償却率最小値テキスト">
          <a:extLst>
            <a:ext uri="{FF2B5EF4-FFF2-40B4-BE49-F238E27FC236}">
              <a16:creationId xmlns:a16="http://schemas.microsoft.com/office/drawing/2014/main" id="{5298C45B-0BC0-46A5-A394-0789706E5337}"/>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0" name="直線コネクタ 669">
          <a:extLst>
            <a:ext uri="{FF2B5EF4-FFF2-40B4-BE49-F238E27FC236}">
              <a16:creationId xmlns:a16="http://schemas.microsoft.com/office/drawing/2014/main" id="{C905AB1D-0D34-4884-B28C-2EE87436660C}"/>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671" name="【公民館】&#10;有形固定資産減価償却率最大値テキスト">
          <a:extLst>
            <a:ext uri="{FF2B5EF4-FFF2-40B4-BE49-F238E27FC236}">
              <a16:creationId xmlns:a16="http://schemas.microsoft.com/office/drawing/2014/main" id="{07B607DA-B981-40A7-9924-547EA11D8607}"/>
            </a:ext>
          </a:extLst>
        </xdr:cNvPr>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672" name="直線コネクタ 671">
          <a:extLst>
            <a:ext uri="{FF2B5EF4-FFF2-40B4-BE49-F238E27FC236}">
              <a16:creationId xmlns:a16="http://schemas.microsoft.com/office/drawing/2014/main" id="{2B1EC091-6363-41A4-B59E-10DBC2F21DEC}"/>
            </a:ext>
          </a:extLst>
        </xdr:cNvPr>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8272</xdr:rowOff>
    </xdr:from>
    <xdr:ext cx="405111" cy="259045"/>
    <xdr:sp macro="" textlink="">
      <xdr:nvSpPr>
        <xdr:cNvPr id="673" name="【公民館】&#10;有形固定資産減価償却率平均値テキスト">
          <a:extLst>
            <a:ext uri="{FF2B5EF4-FFF2-40B4-BE49-F238E27FC236}">
              <a16:creationId xmlns:a16="http://schemas.microsoft.com/office/drawing/2014/main" id="{ED43C578-CD93-4F0D-A473-9A17924CE419}"/>
            </a:ext>
          </a:extLst>
        </xdr:cNvPr>
        <xdr:cNvSpPr txBox="1"/>
      </xdr:nvSpPr>
      <xdr:spPr>
        <a:xfrm>
          <a:off x="16357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674" name="フローチャート: 判断 673">
          <a:extLst>
            <a:ext uri="{FF2B5EF4-FFF2-40B4-BE49-F238E27FC236}">
              <a16:creationId xmlns:a16="http://schemas.microsoft.com/office/drawing/2014/main" id="{F4FC5D19-5416-458E-B31B-89E1D4386162}"/>
            </a:ext>
          </a:extLst>
        </xdr:cNvPr>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57786</xdr:rowOff>
    </xdr:from>
    <xdr:to>
      <xdr:col>81</xdr:col>
      <xdr:colOff>101600</xdr:colOff>
      <xdr:row>105</xdr:row>
      <xdr:rowOff>159386</xdr:rowOff>
    </xdr:to>
    <xdr:sp macro="" textlink="">
      <xdr:nvSpPr>
        <xdr:cNvPr id="675" name="フローチャート: 判断 674">
          <a:extLst>
            <a:ext uri="{FF2B5EF4-FFF2-40B4-BE49-F238E27FC236}">
              <a16:creationId xmlns:a16="http://schemas.microsoft.com/office/drawing/2014/main" id="{422A206F-D65F-4B47-B231-EEA388C17CE0}"/>
            </a:ext>
          </a:extLst>
        </xdr:cNvPr>
        <xdr:cNvSpPr/>
      </xdr:nvSpPr>
      <xdr:spPr>
        <a:xfrm>
          <a:off x="15430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111125</xdr:rowOff>
    </xdr:from>
    <xdr:to>
      <xdr:col>76</xdr:col>
      <xdr:colOff>165100</xdr:colOff>
      <xdr:row>105</xdr:row>
      <xdr:rowOff>41275</xdr:rowOff>
    </xdr:to>
    <xdr:sp macro="" textlink="">
      <xdr:nvSpPr>
        <xdr:cNvPr id="676" name="フローチャート: 判断 675">
          <a:extLst>
            <a:ext uri="{FF2B5EF4-FFF2-40B4-BE49-F238E27FC236}">
              <a16:creationId xmlns:a16="http://schemas.microsoft.com/office/drawing/2014/main" id="{15CD4876-2696-495F-A4DB-5F351E655487}"/>
            </a:ext>
          </a:extLst>
        </xdr:cNvPr>
        <xdr:cNvSpPr/>
      </xdr:nvSpPr>
      <xdr:spPr>
        <a:xfrm>
          <a:off x="14541500" y="179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103505</xdr:rowOff>
    </xdr:from>
    <xdr:to>
      <xdr:col>72</xdr:col>
      <xdr:colOff>38100</xdr:colOff>
      <xdr:row>105</xdr:row>
      <xdr:rowOff>33655</xdr:rowOff>
    </xdr:to>
    <xdr:sp macro="" textlink="">
      <xdr:nvSpPr>
        <xdr:cNvPr id="677" name="フローチャート: 判断 676">
          <a:extLst>
            <a:ext uri="{FF2B5EF4-FFF2-40B4-BE49-F238E27FC236}">
              <a16:creationId xmlns:a16="http://schemas.microsoft.com/office/drawing/2014/main" id="{58F5644E-BB5E-4DB9-AF37-1E5B38764235}"/>
            </a:ext>
          </a:extLst>
        </xdr:cNvPr>
        <xdr:cNvSpPr/>
      </xdr:nvSpPr>
      <xdr:spPr>
        <a:xfrm>
          <a:off x="13652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147320</xdr:rowOff>
    </xdr:from>
    <xdr:to>
      <xdr:col>67</xdr:col>
      <xdr:colOff>101600</xdr:colOff>
      <xdr:row>105</xdr:row>
      <xdr:rowOff>77470</xdr:rowOff>
    </xdr:to>
    <xdr:sp macro="" textlink="">
      <xdr:nvSpPr>
        <xdr:cNvPr id="678" name="フローチャート: 判断 677">
          <a:extLst>
            <a:ext uri="{FF2B5EF4-FFF2-40B4-BE49-F238E27FC236}">
              <a16:creationId xmlns:a16="http://schemas.microsoft.com/office/drawing/2014/main" id="{A9336296-7FD2-4CFA-82FF-F1F9551368A2}"/>
            </a:ext>
          </a:extLst>
        </xdr:cNvPr>
        <xdr:cNvSpPr/>
      </xdr:nvSpPr>
      <xdr:spPr>
        <a:xfrm>
          <a:off x="1276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86B18951-40F5-411A-B39F-DB6866C85FE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6E8F3661-6EAE-478B-B7A1-73D997F0E90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10FDBC04-328D-44F6-B9E9-F99A2D4AEE6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6CBBD714-0C56-4526-B48F-CFACB989541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9DAA7278-8294-4C68-A306-DBD10E9A6E2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92075</xdr:rowOff>
    </xdr:from>
    <xdr:to>
      <xdr:col>85</xdr:col>
      <xdr:colOff>177800</xdr:colOff>
      <xdr:row>108</xdr:row>
      <xdr:rowOff>22225</xdr:rowOff>
    </xdr:to>
    <xdr:sp macro="" textlink="">
      <xdr:nvSpPr>
        <xdr:cNvPr id="684" name="楕円 683">
          <a:extLst>
            <a:ext uri="{FF2B5EF4-FFF2-40B4-BE49-F238E27FC236}">
              <a16:creationId xmlns:a16="http://schemas.microsoft.com/office/drawing/2014/main" id="{3EEF633B-1AB2-4C7A-B5AE-83F3DCABD052}"/>
            </a:ext>
          </a:extLst>
        </xdr:cNvPr>
        <xdr:cNvSpPr/>
      </xdr:nvSpPr>
      <xdr:spPr>
        <a:xfrm>
          <a:off x="16268700" y="184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70502</xdr:rowOff>
    </xdr:from>
    <xdr:ext cx="405111" cy="259045"/>
    <xdr:sp macro="" textlink="">
      <xdr:nvSpPr>
        <xdr:cNvPr id="685" name="【公民館】&#10;有形固定資産減価償却率該当値テキスト">
          <a:extLst>
            <a:ext uri="{FF2B5EF4-FFF2-40B4-BE49-F238E27FC236}">
              <a16:creationId xmlns:a16="http://schemas.microsoft.com/office/drawing/2014/main" id="{EA242732-CF59-463A-AE49-EE096C34AF8C}"/>
            </a:ext>
          </a:extLst>
        </xdr:cNvPr>
        <xdr:cNvSpPr txBox="1"/>
      </xdr:nvSpPr>
      <xdr:spPr>
        <a:xfrm>
          <a:off x="16357600" y="184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71120</xdr:rowOff>
    </xdr:from>
    <xdr:to>
      <xdr:col>81</xdr:col>
      <xdr:colOff>101600</xdr:colOff>
      <xdr:row>108</xdr:row>
      <xdr:rowOff>1270</xdr:rowOff>
    </xdr:to>
    <xdr:sp macro="" textlink="">
      <xdr:nvSpPr>
        <xdr:cNvPr id="686" name="楕円 685">
          <a:extLst>
            <a:ext uri="{FF2B5EF4-FFF2-40B4-BE49-F238E27FC236}">
              <a16:creationId xmlns:a16="http://schemas.microsoft.com/office/drawing/2014/main" id="{E91FE7B8-681E-4AB2-AF2E-1A69246E3FE9}"/>
            </a:ext>
          </a:extLst>
        </xdr:cNvPr>
        <xdr:cNvSpPr/>
      </xdr:nvSpPr>
      <xdr:spPr>
        <a:xfrm>
          <a:off x="15430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121920</xdr:rowOff>
    </xdr:from>
    <xdr:to>
      <xdr:col>85</xdr:col>
      <xdr:colOff>127000</xdr:colOff>
      <xdr:row>107</xdr:row>
      <xdr:rowOff>142875</xdr:rowOff>
    </xdr:to>
    <xdr:cxnSp macro="">
      <xdr:nvCxnSpPr>
        <xdr:cNvPr id="687" name="直線コネクタ 686">
          <a:extLst>
            <a:ext uri="{FF2B5EF4-FFF2-40B4-BE49-F238E27FC236}">
              <a16:creationId xmlns:a16="http://schemas.microsoft.com/office/drawing/2014/main" id="{D0B05E6C-8278-4B23-8095-A2C1B7979FE9}"/>
            </a:ext>
          </a:extLst>
        </xdr:cNvPr>
        <xdr:cNvCxnSpPr/>
      </xdr:nvCxnSpPr>
      <xdr:spPr>
        <a:xfrm>
          <a:off x="15481300" y="1846707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52070</xdr:rowOff>
    </xdr:from>
    <xdr:to>
      <xdr:col>76</xdr:col>
      <xdr:colOff>165100</xdr:colOff>
      <xdr:row>107</xdr:row>
      <xdr:rowOff>153670</xdr:rowOff>
    </xdr:to>
    <xdr:sp macro="" textlink="">
      <xdr:nvSpPr>
        <xdr:cNvPr id="688" name="楕円 687">
          <a:extLst>
            <a:ext uri="{FF2B5EF4-FFF2-40B4-BE49-F238E27FC236}">
              <a16:creationId xmlns:a16="http://schemas.microsoft.com/office/drawing/2014/main" id="{16558793-85D2-42A5-8BAF-264DF55E1A49}"/>
            </a:ext>
          </a:extLst>
        </xdr:cNvPr>
        <xdr:cNvSpPr/>
      </xdr:nvSpPr>
      <xdr:spPr>
        <a:xfrm>
          <a:off x="14541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102870</xdr:rowOff>
    </xdr:from>
    <xdr:to>
      <xdr:col>81</xdr:col>
      <xdr:colOff>50800</xdr:colOff>
      <xdr:row>107</xdr:row>
      <xdr:rowOff>121920</xdr:rowOff>
    </xdr:to>
    <xdr:cxnSp macro="">
      <xdr:nvCxnSpPr>
        <xdr:cNvPr id="689" name="直線コネクタ 688">
          <a:extLst>
            <a:ext uri="{FF2B5EF4-FFF2-40B4-BE49-F238E27FC236}">
              <a16:creationId xmlns:a16="http://schemas.microsoft.com/office/drawing/2014/main" id="{ACC3F286-9544-44B4-8F87-AF1C63BE589B}"/>
            </a:ext>
          </a:extLst>
        </xdr:cNvPr>
        <xdr:cNvCxnSpPr/>
      </xdr:nvCxnSpPr>
      <xdr:spPr>
        <a:xfrm>
          <a:off x="14592300" y="184480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31114</xdr:rowOff>
    </xdr:from>
    <xdr:to>
      <xdr:col>72</xdr:col>
      <xdr:colOff>38100</xdr:colOff>
      <xdr:row>107</xdr:row>
      <xdr:rowOff>132714</xdr:rowOff>
    </xdr:to>
    <xdr:sp macro="" textlink="">
      <xdr:nvSpPr>
        <xdr:cNvPr id="690" name="楕円 689">
          <a:extLst>
            <a:ext uri="{FF2B5EF4-FFF2-40B4-BE49-F238E27FC236}">
              <a16:creationId xmlns:a16="http://schemas.microsoft.com/office/drawing/2014/main" id="{0703F848-F9E0-49CD-ABB5-4B1BA8A21BC4}"/>
            </a:ext>
          </a:extLst>
        </xdr:cNvPr>
        <xdr:cNvSpPr/>
      </xdr:nvSpPr>
      <xdr:spPr>
        <a:xfrm>
          <a:off x="136525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81914</xdr:rowOff>
    </xdr:from>
    <xdr:to>
      <xdr:col>76</xdr:col>
      <xdr:colOff>114300</xdr:colOff>
      <xdr:row>107</xdr:row>
      <xdr:rowOff>102870</xdr:rowOff>
    </xdr:to>
    <xdr:cxnSp macro="">
      <xdr:nvCxnSpPr>
        <xdr:cNvPr id="691" name="直線コネクタ 690">
          <a:extLst>
            <a:ext uri="{FF2B5EF4-FFF2-40B4-BE49-F238E27FC236}">
              <a16:creationId xmlns:a16="http://schemas.microsoft.com/office/drawing/2014/main" id="{8624F6BF-53C3-4642-821E-ED928D8E0156}"/>
            </a:ext>
          </a:extLst>
        </xdr:cNvPr>
        <xdr:cNvCxnSpPr/>
      </xdr:nvCxnSpPr>
      <xdr:spPr>
        <a:xfrm>
          <a:off x="13703300" y="1842706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19686</xdr:rowOff>
    </xdr:from>
    <xdr:to>
      <xdr:col>67</xdr:col>
      <xdr:colOff>101600</xdr:colOff>
      <xdr:row>107</xdr:row>
      <xdr:rowOff>121286</xdr:rowOff>
    </xdr:to>
    <xdr:sp macro="" textlink="">
      <xdr:nvSpPr>
        <xdr:cNvPr id="692" name="楕円 691">
          <a:extLst>
            <a:ext uri="{FF2B5EF4-FFF2-40B4-BE49-F238E27FC236}">
              <a16:creationId xmlns:a16="http://schemas.microsoft.com/office/drawing/2014/main" id="{836B64C8-A057-4950-B31F-CEF81D23E799}"/>
            </a:ext>
          </a:extLst>
        </xdr:cNvPr>
        <xdr:cNvSpPr/>
      </xdr:nvSpPr>
      <xdr:spPr>
        <a:xfrm>
          <a:off x="127635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70486</xdr:rowOff>
    </xdr:from>
    <xdr:to>
      <xdr:col>71</xdr:col>
      <xdr:colOff>177800</xdr:colOff>
      <xdr:row>107</xdr:row>
      <xdr:rowOff>81914</xdr:rowOff>
    </xdr:to>
    <xdr:cxnSp macro="">
      <xdr:nvCxnSpPr>
        <xdr:cNvPr id="693" name="直線コネクタ 692">
          <a:extLst>
            <a:ext uri="{FF2B5EF4-FFF2-40B4-BE49-F238E27FC236}">
              <a16:creationId xmlns:a16="http://schemas.microsoft.com/office/drawing/2014/main" id="{11E7A519-9E2C-4364-A040-5034064230A1}"/>
            </a:ext>
          </a:extLst>
        </xdr:cNvPr>
        <xdr:cNvCxnSpPr/>
      </xdr:nvCxnSpPr>
      <xdr:spPr>
        <a:xfrm>
          <a:off x="12814300" y="1841563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4463</xdr:rowOff>
    </xdr:from>
    <xdr:ext cx="405111" cy="259045"/>
    <xdr:sp macro="" textlink="">
      <xdr:nvSpPr>
        <xdr:cNvPr id="694" name="n_1aveValue【公民館】&#10;有形固定資産減価償却率">
          <a:extLst>
            <a:ext uri="{FF2B5EF4-FFF2-40B4-BE49-F238E27FC236}">
              <a16:creationId xmlns:a16="http://schemas.microsoft.com/office/drawing/2014/main" id="{0DC74CC0-5B15-490D-B467-D570F5741F6F}"/>
            </a:ext>
          </a:extLst>
        </xdr:cNvPr>
        <xdr:cNvSpPr txBox="1"/>
      </xdr:nvSpPr>
      <xdr:spPr>
        <a:xfrm>
          <a:off x="15266044" y="1783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57802</xdr:rowOff>
    </xdr:from>
    <xdr:ext cx="405111" cy="259045"/>
    <xdr:sp macro="" textlink="">
      <xdr:nvSpPr>
        <xdr:cNvPr id="695" name="n_2aveValue【公民館】&#10;有形固定資産減価償却率">
          <a:extLst>
            <a:ext uri="{FF2B5EF4-FFF2-40B4-BE49-F238E27FC236}">
              <a16:creationId xmlns:a16="http://schemas.microsoft.com/office/drawing/2014/main" id="{3A974ABD-0C44-4621-A38F-5659E653EE0B}"/>
            </a:ext>
          </a:extLst>
        </xdr:cNvPr>
        <xdr:cNvSpPr txBox="1"/>
      </xdr:nvSpPr>
      <xdr:spPr>
        <a:xfrm>
          <a:off x="14389744" y="1771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50182</xdr:rowOff>
    </xdr:from>
    <xdr:ext cx="405111" cy="259045"/>
    <xdr:sp macro="" textlink="">
      <xdr:nvSpPr>
        <xdr:cNvPr id="696" name="n_3aveValue【公民館】&#10;有形固定資産減価償却率">
          <a:extLst>
            <a:ext uri="{FF2B5EF4-FFF2-40B4-BE49-F238E27FC236}">
              <a16:creationId xmlns:a16="http://schemas.microsoft.com/office/drawing/2014/main" id="{56F85681-4048-4E28-B17B-597F29BF9C20}"/>
            </a:ext>
          </a:extLst>
        </xdr:cNvPr>
        <xdr:cNvSpPr txBox="1"/>
      </xdr:nvSpPr>
      <xdr:spPr>
        <a:xfrm>
          <a:off x="135007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93997</xdr:rowOff>
    </xdr:from>
    <xdr:ext cx="405111" cy="259045"/>
    <xdr:sp macro="" textlink="">
      <xdr:nvSpPr>
        <xdr:cNvPr id="697" name="n_4aveValue【公民館】&#10;有形固定資産減価償却率">
          <a:extLst>
            <a:ext uri="{FF2B5EF4-FFF2-40B4-BE49-F238E27FC236}">
              <a16:creationId xmlns:a16="http://schemas.microsoft.com/office/drawing/2014/main" id="{970866CA-6E14-4806-AEE2-F564E2688E95}"/>
            </a:ext>
          </a:extLst>
        </xdr:cNvPr>
        <xdr:cNvSpPr txBox="1"/>
      </xdr:nvSpPr>
      <xdr:spPr>
        <a:xfrm>
          <a:off x="12611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163847</xdr:rowOff>
    </xdr:from>
    <xdr:ext cx="405111" cy="259045"/>
    <xdr:sp macro="" textlink="">
      <xdr:nvSpPr>
        <xdr:cNvPr id="698" name="n_1mainValue【公民館】&#10;有形固定資産減価償却率">
          <a:extLst>
            <a:ext uri="{FF2B5EF4-FFF2-40B4-BE49-F238E27FC236}">
              <a16:creationId xmlns:a16="http://schemas.microsoft.com/office/drawing/2014/main" id="{CEB42F20-88A9-46D6-8CE1-F72D69AF220A}"/>
            </a:ext>
          </a:extLst>
        </xdr:cNvPr>
        <xdr:cNvSpPr txBox="1"/>
      </xdr:nvSpPr>
      <xdr:spPr>
        <a:xfrm>
          <a:off x="152660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144797</xdr:rowOff>
    </xdr:from>
    <xdr:ext cx="405111" cy="259045"/>
    <xdr:sp macro="" textlink="">
      <xdr:nvSpPr>
        <xdr:cNvPr id="699" name="n_2mainValue【公民館】&#10;有形固定資産減価償却率">
          <a:extLst>
            <a:ext uri="{FF2B5EF4-FFF2-40B4-BE49-F238E27FC236}">
              <a16:creationId xmlns:a16="http://schemas.microsoft.com/office/drawing/2014/main" id="{01E28353-EBBE-4B73-9E3F-8C5383045B41}"/>
            </a:ext>
          </a:extLst>
        </xdr:cNvPr>
        <xdr:cNvSpPr txBox="1"/>
      </xdr:nvSpPr>
      <xdr:spPr>
        <a:xfrm>
          <a:off x="14389744" y="184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123841</xdr:rowOff>
    </xdr:from>
    <xdr:ext cx="405111" cy="259045"/>
    <xdr:sp macro="" textlink="">
      <xdr:nvSpPr>
        <xdr:cNvPr id="700" name="n_3mainValue【公民館】&#10;有形固定資産減価償却率">
          <a:extLst>
            <a:ext uri="{FF2B5EF4-FFF2-40B4-BE49-F238E27FC236}">
              <a16:creationId xmlns:a16="http://schemas.microsoft.com/office/drawing/2014/main" id="{47567049-C706-4EC6-B484-3785CFE7A2B5}"/>
            </a:ext>
          </a:extLst>
        </xdr:cNvPr>
        <xdr:cNvSpPr txBox="1"/>
      </xdr:nvSpPr>
      <xdr:spPr>
        <a:xfrm>
          <a:off x="13500744" y="1846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112413</xdr:rowOff>
    </xdr:from>
    <xdr:ext cx="405111" cy="259045"/>
    <xdr:sp macro="" textlink="">
      <xdr:nvSpPr>
        <xdr:cNvPr id="701" name="n_4mainValue【公民館】&#10;有形固定資産減価償却率">
          <a:extLst>
            <a:ext uri="{FF2B5EF4-FFF2-40B4-BE49-F238E27FC236}">
              <a16:creationId xmlns:a16="http://schemas.microsoft.com/office/drawing/2014/main" id="{1D1C03BB-9D63-4B22-BB7C-9E57AF28F144}"/>
            </a:ext>
          </a:extLst>
        </xdr:cNvPr>
        <xdr:cNvSpPr txBox="1"/>
      </xdr:nvSpPr>
      <xdr:spPr>
        <a:xfrm>
          <a:off x="12611744"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A8B86FC2-8A74-45D2-BAF9-4E22122F587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E0F64BE1-E8D2-420E-826F-4BDBF4D80DC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D8B75E27-418E-4EF4-BDA8-3A58CCFAFA4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86BF4036-4DA0-4480-A8C1-E9703F0C786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D0DD185B-34D4-4040-B694-8E18E744565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542C9575-9030-46A0-84DD-4A6DC0679A6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ED055615-33F9-412D-9199-830BA7462AE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88F9BFB8-3721-406B-A59C-0D000A12949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7EBBB41F-3FBF-4512-9F36-52ABD9913BB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07B9F942-2117-4893-9CD0-FA7EEC39397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a:extLst>
            <a:ext uri="{FF2B5EF4-FFF2-40B4-BE49-F238E27FC236}">
              <a16:creationId xmlns:a16="http://schemas.microsoft.com/office/drawing/2014/main" id="{7BB9C316-2977-481C-BA2B-573D79F94C5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a:extLst>
            <a:ext uri="{FF2B5EF4-FFF2-40B4-BE49-F238E27FC236}">
              <a16:creationId xmlns:a16="http://schemas.microsoft.com/office/drawing/2014/main" id="{9822834B-AEAE-4E6E-ADF5-E328DF9FDBB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a:extLst>
            <a:ext uri="{FF2B5EF4-FFF2-40B4-BE49-F238E27FC236}">
              <a16:creationId xmlns:a16="http://schemas.microsoft.com/office/drawing/2014/main" id="{5162C518-0BF8-4F23-B87E-F02149982D9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a:extLst>
            <a:ext uri="{FF2B5EF4-FFF2-40B4-BE49-F238E27FC236}">
              <a16:creationId xmlns:a16="http://schemas.microsoft.com/office/drawing/2014/main" id="{2B8BE078-5533-4703-88FF-AE00A9CA189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a:extLst>
            <a:ext uri="{FF2B5EF4-FFF2-40B4-BE49-F238E27FC236}">
              <a16:creationId xmlns:a16="http://schemas.microsoft.com/office/drawing/2014/main" id="{2602D60B-CC1E-4546-B39C-50B6F316D63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a:extLst>
            <a:ext uri="{FF2B5EF4-FFF2-40B4-BE49-F238E27FC236}">
              <a16:creationId xmlns:a16="http://schemas.microsoft.com/office/drawing/2014/main" id="{984381C7-881B-45C1-AF53-380149AAB5C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a:extLst>
            <a:ext uri="{FF2B5EF4-FFF2-40B4-BE49-F238E27FC236}">
              <a16:creationId xmlns:a16="http://schemas.microsoft.com/office/drawing/2014/main" id="{671A5885-3D43-4FA1-9113-927E8B0B73D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a:extLst>
            <a:ext uri="{FF2B5EF4-FFF2-40B4-BE49-F238E27FC236}">
              <a16:creationId xmlns:a16="http://schemas.microsoft.com/office/drawing/2014/main" id="{3DDAD52D-C3D4-46D5-8892-0066FDBC541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a:extLst>
            <a:ext uri="{FF2B5EF4-FFF2-40B4-BE49-F238E27FC236}">
              <a16:creationId xmlns:a16="http://schemas.microsoft.com/office/drawing/2014/main" id="{37C21C82-3B5F-409A-9C42-B8B26BF6DA1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a:extLst>
            <a:ext uri="{FF2B5EF4-FFF2-40B4-BE49-F238E27FC236}">
              <a16:creationId xmlns:a16="http://schemas.microsoft.com/office/drawing/2014/main" id="{18CB2771-0135-40AC-AE3A-57651D30AF6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F6378CEB-1FF2-40EE-9315-5FC88E6B472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3" name="テキスト ボックス 722">
          <a:extLst>
            <a:ext uri="{FF2B5EF4-FFF2-40B4-BE49-F238E27FC236}">
              <a16:creationId xmlns:a16="http://schemas.microsoft.com/office/drawing/2014/main" id="{696174D1-B319-4810-9A9A-20C3A1C8F344}"/>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id="{2AEE4808-4365-4D74-84C7-90370A3DF91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725" name="直線コネクタ 724">
          <a:extLst>
            <a:ext uri="{FF2B5EF4-FFF2-40B4-BE49-F238E27FC236}">
              <a16:creationId xmlns:a16="http://schemas.microsoft.com/office/drawing/2014/main" id="{C66804EA-7813-4CED-BFF6-12E4F8E876CB}"/>
            </a:ext>
          </a:extLst>
        </xdr:cNvPr>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726" name="【公民館】&#10;一人当たり面積最小値テキスト">
          <a:extLst>
            <a:ext uri="{FF2B5EF4-FFF2-40B4-BE49-F238E27FC236}">
              <a16:creationId xmlns:a16="http://schemas.microsoft.com/office/drawing/2014/main" id="{2B5A38D3-BE8B-4F80-8818-F0A1922CBC8B}"/>
            </a:ext>
          </a:extLst>
        </xdr:cNvPr>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727" name="直線コネクタ 726">
          <a:extLst>
            <a:ext uri="{FF2B5EF4-FFF2-40B4-BE49-F238E27FC236}">
              <a16:creationId xmlns:a16="http://schemas.microsoft.com/office/drawing/2014/main" id="{69CB2BCC-8DA4-4B3A-8D03-60ECC09FA17F}"/>
            </a:ext>
          </a:extLst>
        </xdr:cNvPr>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728" name="【公民館】&#10;一人当たり面積最大値テキスト">
          <a:extLst>
            <a:ext uri="{FF2B5EF4-FFF2-40B4-BE49-F238E27FC236}">
              <a16:creationId xmlns:a16="http://schemas.microsoft.com/office/drawing/2014/main" id="{5F22558C-7DEA-4418-9DBB-CB69134FE9C4}"/>
            </a:ext>
          </a:extLst>
        </xdr:cNvPr>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729" name="直線コネクタ 728">
          <a:extLst>
            <a:ext uri="{FF2B5EF4-FFF2-40B4-BE49-F238E27FC236}">
              <a16:creationId xmlns:a16="http://schemas.microsoft.com/office/drawing/2014/main" id="{3AADA01D-A0C1-4671-88F5-16B4CD6D79FF}"/>
            </a:ext>
          </a:extLst>
        </xdr:cNvPr>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730" name="【公民館】&#10;一人当たり面積平均値テキスト">
          <a:extLst>
            <a:ext uri="{FF2B5EF4-FFF2-40B4-BE49-F238E27FC236}">
              <a16:creationId xmlns:a16="http://schemas.microsoft.com/office/drawing/2014/main" id="{70A5D156-0F4D-4180-80C8-3DDD048E6373}"/>
            </a:ext>
          </a:extLst>
        </xdr:cNvPr>
        <xdr:cNvSpPr txBox="1"/>
      </xdr:nvSpPr>
      <xdr:spPr>
        <a:xfrm>
          <a:off x="22199600" y="1843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731" name="フローチャート: 判断 730">
          <a:extLst>
            <a:ext uri="{FF2B5EF4-FFF2-40B4-BE49-F238E27FC236}">
              <a16:creationId xmlns:a16="http://schemas.microsoft.com/office/drawing/2014/main" id="{C13FE1E4-D345-4963-AB28-26CB94897228}"/>
            </a:ext>
          </a:extLst>
        </xdr:cNvPr>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115888</xdr:rowOff>
    </xdr:from>
    <xdr:to>
      <xdr:col>112</xdr:col>
      <xdr:colOff>38100</xdr:colOff>
      <xdr:row>108</xdr:row>
      <xdr:rowOff>46038</xdr:rowOff>
    </xdr:to>
    <xdr:sp macro="" textlink="">
      <xdr:nvSpPr>
        <xdr:cNvPr id="732" name="フローチャート: 判断 731">
          <a:extLst>
            <a:ext uri="{FF2B5EF4-FFF2-40B4-BE49-F238E27FC236}">
              <a16:creationId xmlns:a16="http://schemas.microsoft.com/office/drawing/2014/main" id="{E8F38ED5-07BF-4D5A-8470-7A367F6E7173}"/>
            </a:ext>
          </a:extLst>
        </xdr:cNvPr>
        <xdr:cNvSpPr/>
      </xdr:nvSpPr>
      <xdr:spPr>
        <a:xfrm>
          <a:off x="21272500" y="1846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105220</xdr:rowOff>
    </xdr:from>
    <xdr:to>
      <xdr:col>107</xdr:col>
      <xdr:colOff>101600</xdr:colOff>
      <xdr:row>108</xdr:row>
      <xdr:rowOff>35370</xdr:rowOff>
    </xdr:to>
    <xdr:sp macro="" textlink="">
      <xdr:nvSpPr>
        <xdr:cNvPr id="733" name="フローチャート: 判断 732">
          <a:extLst>
            <a:ext uri="{FF2B5EF4-FFF2-40B4-BE49-F238E27FC236}">
              <a16:creationId xmlns:a16="http://schemas.microsoft.com/office/drawing/2014/main" id="{FFB2ACD3-8F62-4D0C-8ABC-882CF8D3799D}"/>
            </a:ext>
          </a:extLst>
        </xdr:cNvPr>
        <xdr:cNvSpPr/>
      </xdr:nvSpPr>
      <xdr:spPr>
        <a:xfrm>
          <a:off x="20383500" y="1845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112458</xdr:rowOff>
    </xdr:from>
    <xdr:to>
      <xdr:col>102</xdr:col>
      <xdr:colOff>165100</xdr:colOff>
      <xdr:row>108</xdr:row>
      <xdr:rowOff>42608</xdr:rowOff>
    </xdr:to>
    <xdr:sp macro="" textlink="">
      <xdr:nvSpPr>
        <xdr:cNvPr id="734" name="フローチャート: 判断 733">
          <a:extLst>
            <a:ext uri="{FF2B5EF4-FFF2-40B4-BE49-F238E27FC236}">
              <a16:creationId xmlns:a16="http://schemas.microsoft.com/office/drawing/2014/main" id="{DD9AACAA-DBD3-48E2-85AF-4309F8DD20CD}"/>
            </a:ext>
          </a:extLst>
        </xdr:cNvPr>
        <xdr:cNvSpPr/>
      </xdr:nvSpPr>
      <xdr:spPr>
        <a:xfrm>
          <a:off x="19494500" y="1845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141033</xdr:rowOff>
    </xdr:from>
    <xdr:to>
      <xdr:col>98</xdr:col>
      <xdr:colOff>38100</xdr:colOff>
      <xdr:row>108</xdr:row>
      <xdr:rowOff>71183</xdr:rowOff>
    </xdr:to>
    <xdr:sp macro="" textlink="">
      <xdr:nvSpPr>
        <xdr:cNvPr id="735" name="フローチャート: 判断 734">
          <a:extLst>
            <a:ext uri="{FF2B5EF4-FFF2-40B4-BE49-F238E27FC236}">
              <a16:creationId xmlns:a16="http://schemas.microsoft.com/office/drawing/2014/main" id="{D285B582-B046-49CB-A68D-F136FB748C8C}"/>
            </a:ext>
          </a:extLst>
        </xdr:cNvPr>
        <xdr:cNvSpPr/>
      </xdr:nvSpPr>
      <xdr:spPr>
        <a:xfrm>
          <a:off x="18605500" y="1848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3B63A63C-BF7F-4ADE-B26E-E42D4B924E2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F150F18C-427C-4F29-A0E8-244A6185B1B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E5588DCE-8C17-4CC9-8EEC-C550C3D6260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509E6091-15CB-4155-BAB9-BC44C20CF58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7F0479F4-0C04-49AF-A7B9-8F1B6966201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71310</xdr:rowOff>
    </xdr:from>
    <xdr:to>
      <xdr:col>116</xdr:col>
      <xdr:colOff>114300</xdr:colOff>
      <xdr:row>108</xdr:row>
      <xdr:rowOff>1460</xdr:rowOff>
    </xdr:to>
    <xdr:sp macro="" textlink="">
      <xdr:nvSpPr>
        <xdr:cNvPr id="741" name="楕円 740">
          <a:extLst>
            <a:ext uri="{FF2B5EF4-FFF2-40B4-BE49-F238E27FC236}">
              <a16:creationId xmlns:a16="http://schemas.microsoft.com/office/drawing/2014/main" id="{C4B665B8-DE9D-4B61-A504-6BAAB9BB9E3C}"/>
            </a:ext>
          </a:extLst>
        </xdr:cNvPr>
        <xdr:cNvSpPr/>
      </xdr:nvSpPr>
      <xdr:spPr>
        <a:xfrm>
          <a:off x="22110700" y="1841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94187</xdr:rowOff>
    </xdr:from>
    <xdr:ext cx="469744" cy="259045"/>
    <xdr:sp macro="" textlink="">
      <xdr:nvSpPr>
        <xdr:cNvPr id="742" name="【公民館】&#10;一人当たり面積該当値テキスト">
          <a:extLst>
            <a:ext uri="{FF2B5EF4-FFF2-40B4-BE49-F238E27FC236}">
              <a16:creationId xmlns:a16="http://schemas.microsoft.com/office/drawing/2014/main" id="{6CD979FD-01A6-4029-909A-164EB8F7C7AC}"/>
            </a:ext>
          </a:extLst>
        </xdr:cNvPr>
        <xdr:cNvSpPr txBox="1"/>
      </xdr:nvSpPr>
      <xdr:spPr>
        <a:xfrm>
          <a:off x="22199600" y="1826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75312</xdr:rowOff>
    </xdr:from>
    <xdr:to>
      <xdr:col>112</xdr:col>
      <xdr:colOff>38100</xdr:colOff>
      <xdr:row>108</xdr:row>
      <xdr:rowOff>5462</xdr:rowOff>
    </xdr:to>
    <xdr:sp macro="" textlink="">
      <xdr:nvSpPr>
        <xdr:cNvPr id="743" name="楕円 742">
          <a:extLst>
            <a:ext uri="{FF2B5EF4-FFF2-40B4-BE49-F238E27FC236}">
              <a16:creationId xmlns:a16="http://schemas.microsoft.com/office/drawing/2014/main" id="{80BBA115-480A-43E2-9E32-F6E1AE76CF2D}"/>
            </a:ext>
          </a:extLst>
        </xdr:cNvPr>
        <xdr:cNvSpPr/>
      </xdr:nvSpPr>
      <xdr:spPr>
        <a:xfrm>
          <a:off x="21272500" y="1842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122110</xdr:rowOff>
    </xdr:from>
    <xdr:to>
      <xdr:col>116</xdr:col>
      <xdr:colOff>63500</xdr:colOff>
      <xdr:row>107</xdr:row>
      <xdr:rowOff>126112</xdr:rowOff>
    </xdr:to>
    <xdr:cxnSp macro="">
      <xdr:nvCxnSpPr>
        <xdr:cNvPr id="744" name="直線コネクタ 743">
          <a:extLst>
            <a:ext uri="{FF2B5EF4-FFF2-40B4-BE49-F238E27FC236}">
              <a16:creationId xmlns:a16="http://schemas.microsoft.com/office/drawing/2014/main" id="{95D087AC-410F-4047-8DD7-A3A1479367A5}"/>
            </a:ext>
          </a:extLst>
        </xdr:cNvPr>
        <xdr:cNvCxnSpPr/>
      </xdr:nvCxnSpPr>
      <xdr:spPr>
        <a:xfrm flipV="1">
          <a:off x="21323300" y="18467260"/>
          <a:ext cx="838200" cy="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79502</xdr:rowOff>
    </xdr:from>
    <xdr:to>
      <xdr:col>107</xdr:col>
      <xdr:colOff>101600</xdr:colOff>
      <xdr:row>108</xdr:row>
      <xdr:rowOff>9652</xdr:rowOff>
    </xdr:to>
    <xdr:sp macro="" textlink="">
      <xdr:nvSpPr>
        <xdr:cNvPr id="745" name="楕円 744">
          <a:extLst>
            <a:ext uri="{FF2B5EF4-FFF2-40B4-BE49-F238E27FC236}">
              <a16:creationId xmlns:a16="http://schemas.microsoft.com/office/drawing/2014/main" id="{35FEC2C3-4620-48D5-B438-6F8578369F75}"/>
            </a:ext>
          </a:extLst>
        </xdr:cNvPr>
        <xdr:cNvSpPr/>
      </xdr:nvSpPr>
      <xdr:spPr>
        <a:xfrm>
          <a:off x="20383500" y="1842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126112</xdr:rowOff>
    </xdr:from>
    <xdr:to>
      <xdr:col>111</xdr:col>
      <xdr:colOff>177800</xdr:colOff>
      <xdr:row>107</xdr:row>
      <xdr:rowOff>130302</xdr:rowOff>
    </xdr:to>
    <xdr:cxnSp macro="">
      <xdr:nvCxnSpPr>
        <xdr:cNvPr id="746" name="直線コネクタ 745">
          <a:extLst>
            <a:ext uri="{FF2B5EF4-FFF2-40B4-BE49-F238E27FC236}">
              <a16:creationId xmlns:a16="http://schemas.microsoft.com/office/drawing/2014/main" id="{41D5A1D3-332E-4C55-8EAD-BBBCC53C4E55}"/>
            </a:ext>
          </a:extLst>
        </xdr:cNvPr>
        <xdr:cNvCxnSpPr/>
      </xdr:nvCxnSpPr>
      <xdr:spPr>
        <a:xfrm flipV="1">
          <a:off x="20434300" y="18471262"/>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85026</xdr:rowOff>
    </xdr:from>
    <xdr:to>
      <xdr:col>102</xdr:col>
      <xdr:colOff>165100</xdr:colOff>
      <xdr:row>108</xdr:row>
      <xdr:rowOff>15176</xdr:rowOff>
    </xdr:to>
    <xdr:sp macro="" textlink="">
      <xdr:nvSpPr>
        <xdr:cNvPr id="747" name="楕円 746">
          <a:extLst>
            <a:ext uri="{FF2B5EF4-FFF2-40B4-BE49-F238E27FC236}">
              <a16:creationId xmlns:a16="http://schemas.microsoft.com/office/drawing/2014/main" id="{C27EC372-69F4-4509-8AF1-A5ACA449A38A}"/>
            </a:ext>
          </a:extLst>
        </xdr:cNvPr>
        <xdr:cNvSpPr/>
      </xdr:nvSpPr>
      <xdr:spPr>
        <a:xfrm>
          <a:off x="19494500" y="1843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130302</xdr:rowOff>
    </xdr:from>
    <xdr:to>
      <xdr:col>107</xdr:col>
      <xdr:colOff>50800</xdr:colOff>
      <xdr:row>107</xdr:row>
      <xdr:rowOff>135826</xdr:rowOff>
    </xdr:to>
    <xdr:cxnSp macro="">
      <xdr:nvCxnSpPr>
        <xdr:cNvPr id="748" name="直線コネクタ 747">
          <a:extLst>
            <a:ext uri="{FF2B5EF4-FFF2-40B4-BE49-F238E27FC236}">
              <a16:creationId xmlns:a16="http://schemas.microsoft.com/office/drawing/2014/main" id="{437C3663-28CF-462A-BA51-B1AC242B1E67}"/>
            </a:ext>
          </a:extLst>
        </xdr:cNvPr>
        <xdr:cNvCxnSpPr/>
      </xdr:nvCxnSpPr>
      <xdr:spPr>
        <a:xfrm flipV="1">
          <a:off x="19545300" y="18475452"/>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86740</xdr:rowOff>
    </xdr:from>
    <xdr:to>
      <xdr:col>98</xdr:col>
      <xdr:colOff>38100</xdr:colOff>
      <xdr:row>108</xdr:row>
      <xdr:rowOff>16890</xdr:rowOff>
    </xdr:to>
    <xdr:sp macro="" textlink="">
      <xdr:nvSpPr>
        <xdr:cNvPr id="749" name="楕円 748">
          <a:extLst>
            <a:ext uri="{FF2B5EF4-FFF2-40B4-BE49-F238E27FC236}">
              <a16:creationId xmlns:a16="http://schemas.microsoft.com/office/drawing/2014/main" id="{46B5AA72-EF9E-47DD-AFDE-54EAC3C66824}"/>
            </a:ext>
          </a:extLst>
        </xdr:cNvPr>
        <xdr:cNvSpPr/>
      </xdr:nvSpPr>
      <xdr:spPr>
        <a:xfrm>
          <a:off x="18605500" y="184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135826</xdr:rowOff>
    </xdr:from>
    <xdr:to>
      <xdr:col>102</xdr:col>
      <xdr:colOff>114300</xdr:colOff>
      <xdr:row>107</xdr:row>
      <xdr:rowOff>137540</xdr:rowOff>
    </xdr:to>
    <xdr:cxnSp macro="">
      <xdr:nvCxnSpPr>
        <xdr:cNvPr id="750" name="直線コネクタ 749">
          <a:extLst>
            <a:ext uri="{FF2B5EF4-FFF2-40B4-BE49-F238E27FC236}">
              <a16:creationId xmlns:a16="http://schemas.microsoft.com/office/drawing/2014/main" id="{9A99417B-3D47-4CD3-959B-F062AD130EA3}"/>
            </a:ext>
          </a:extLst>
        </xdr:cNvPr>
        <xdr:cNvCxnSpPr/>
      </xdr:nvCxnSpPr>
      <xdr:spPr>
        <a:xfrm flipV="1">
          <a:off x="18656300" y="18480976"/>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37165</xdr:rowOff>
    </xdr:from>
    <xdr:ext cx="469744" cy="259045"/>
    <xdr:sp macro="" textlink="">
      <xdr:nvSpPr>
        <xdr:cNvPr id="751" name="n_1aveValue【公民館】&#10;一人当たり面積">
          <a:extLst>
            <a:ext uri="{FF2B5EF4-FFF2-40B4-BE49-F238E27FC236}">
              <a16:creationId xmlns:a16="http://schemas.microsoft.com/office/drawing/2014/main" id="{913D7BEE-384F-4581-9124-19BF29E967C1}"/>
            </a:ext>
          </a:extLst>
        </xdr:cNvPr>
        <xdr:cNvSpPr txBox="1"/>
      </xdr:nvSpPr>
      <xdr:spPr>
        <a:xfrm>
          <a:off x="21075727" y="1855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26497</xdr:rowOff>
    </xdr:from>
    <xdr:ext cx="469744" cy="259045"/>
    <xdr:sp macro="" textlink="">
      <xdr:nvSpPr>
        <xdr:cNvPr id="752" name="n_2aveValue【公民館】&#10;一人当たり面積">
          <a:extLst>
            <a:ext uri="{FF2B5EF4-FFF2-40B4-BE49-F238E27FC236}">
              <a16:creationId xmlns:a16="http://schemas.microsoft.com/office/drawing/2014/main" id="{3E13812B-EB80-4988-B90A-8F896DB8FA18}"/>
            </a:ext>
          </a:extLst>
        </xdr:cNvPr>
        <xdr:cNvSpPr txBox="1"/>
      </xdr:nvSpPr>
      <xdr:spPr>
        <a:xfrm>
          <a:off x="20199427" y="1854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33735</xdr:rowOff>
    </xdr:from>
    <xdr:ext cx="469744" cy="259045"/>
    <xdr:sp macro="" textlink="">
      <xdr:nvSpPr>
        <xdr:cNvPr id="753" name="n_3aveValue【公民館】&#10;一人当たり面積">
          <a:extLst>
            <a:ext uri="{FF2B5EF4-FFF2-40B4-BE49-F238E27FC236}">
              <a16:creationId xmlns:a16="http://schemas.microsoft.com/office/drawing/2014/main" id="{4A3760E2-2145-4B11-81DB-1138D78A3560}"/>
            </a:ext>
          </a:extLst>
        </xdr:cNvPr>
        <xdr:cNvSpPr txBox="1"/>
      </xdr:nvSpPr>
      <xdr:spPr>
        <a:xfrm>
          <a:off x="19310427" y="1855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62310</xdr:rowOff>
    </xdr:from>
    <xdr:ext cx="469744" cy="259045"/>
    <xdr:sp macro="" textlink="">
      <xdr:nvSpPr>
        <xdr:cNvPr id="754" name="n_4aveValue【公民館】&#10;一人当たり面積">
          <a:extLst>
            <a:ext uri="{FF2B5EF4-FFF2-40B4-BE49-F238E27FC236}">
              <a16:creationId xmlns:a16="http://schemas.microsoft.com/office/drawing/2014/main" id="{850208EF-EC7B-4AF7-B6CA-C94A48B32F69}"/>
            </a:ext>
          </a:extLst>
        </xdr:cNvPr>
        <xdr:cNvSpPr txBox="1"/>
      </xdr:nvSpPr>
      <xdr:spPr>
        <a:xfrm>
          <a:off x="18421427" y="1857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21989</xdr:rowOff>
    </xdr:from>
    <xdr:ext cx="469744" cy="259045"/>
    <xdr:sp macro="" textlink="">
      <xdr:nvSpPr>
        <xdr:cNvPr id="755" name="n_1mainValue【公民館】&#10;一人当たり面積">
          <a:extLst>
            <a:ext uri="{FF2B5EF4-FFF2-40B4-BE49-F238E27FC236}">
              <a16:creationId xmlns:a16="http://schemas.microsoft.com/office/drawing/2014/main" id="{5DAA2BE3-454E-4F11-A994-BD232F36B26E}"/>
            </a:ext>
          </a:extLst>
        </xdr:cNvPr>
        <xdr:cNvSpPr txBox="1"/>
      </xdr:nvSpPr>
      <xdr:spPr>
        <a:xfrm>
          <a:off x="21075727" y="1819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26179</xdr:rowOff>
    </xdr:from>
    <xdr:ext cx="469744" cy="259045"/>
    <xdr:sp macro="" textlink="">
      <xdr:nvSpPr>
        <xdr:cNvPr id="756" name="n_2mainValue【公民館】&#10;一人当たり面積">
          <a:extLst>
            <a:ext uri="{FF2B5EF4-FFF2-40B4-BE49-F238E27FC236}">
              <a16:creationId xmlns:a16="http://schemas.microsoft.com/office/drawing/2014/main" id="{C93069A1-963B-4C59-AA40-C87F58285A89}"/>
            </a:ext>
          </a:extLst>
        </xdr:cNvPr>
        <xdr:cNvSpPr txBox="1"/>
      </xdr:nvSpPr>
      <xdr:spPr>
        <a:xfrm>
          <a:off x="20199427" y="1819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31703</xdr:rowOff>
    </xdr:from>
    <xdr:ext cx="469744" cy="259045"/>
    <xdr:sp macro="" textlink="">
      <xdr:nvSpPr>
        <xdr:cNvPr id="757" name="n_3mainValue【公民館】&#10;一人当たり面積">
          <a:extLst>
            <a:ext uri="{FF2B5EF4-FFF2-40B4-BE49-F238E27FC236}">
              <a16:creationId xmlns:a16="http://schemas.microsoft.com/office/drawing/2014/main" id="{CCC41868-4700-410C-B41C-312CED582B9D}"/>
            </a:ext>
          </a:extLst>
        </xdr:cNvPr>
        <xdr:cNvSpPr txBox="1"/>
      </xdr:nvSpPr>
      <xdr:spPr>
        <a:xfrm>
          <a:off x="19310427" y="1820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33417</xdr:rowOff>
    </xdr:from>
    <xdr:ext cx="469744" cy="259045"/>
    <xdr:sp macro="" textlink="">
      <xdr:nvSpPr>
        <xdr:cNvPr id="758" name="n_4mainValue【公民館】&#10;一人当たり面積">
          <a:extLst>
            <a:ext uri="{FF2B5EF4-FFF2-40B4-BE49-F238E27FC236}">
              <a16:creationId xmlns:a16="http://schemas.microsoft.com/office/drawing/2014/main" id="{33376C48-44FE-4B59-801F-9C4843B276CD}"/>
            </a:ext>
          </a:extLst>
        </xdr:cNvPr>
        <xdr:cNvSpPr txBox="1"/>
      </xdr:nvSpPr>
      <xdr:spPr>
        <a:xfrm>
          <a:off x="18421427" y="182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F3C39906-2741-4542-BC83-11F92E9FB82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9F8B2715-656D-4EC9-BF80-9ACFD259C02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C3AA40C5-801D-46B3-97E7-F086512ED30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保育所、学校施設、公民館で類似団体平均値を上回る結果となっている。</a:t>
          </a:r>
          <a:endParaRPr lang="ja-JP" altLang="ja-JP" sz="1400">
            <a:effectLst/>
          </a:endParaRPr>
        </a:p>
        <a:p>
          <a:r>
            <a:rPr kumimoji="1" lang="ja-JP" altLang="ja-JP" sz="1100">
              <a:solidFill>
                <a:schemeClr val="dk1"/>
              </a:solidFill>
              <a:effectLst/>
              <a:latin typeface="+mn-lt"/>
              <a:ea typeface="+mn-ea"/>
              <a:cs typeface="+mn-cs"/>
            </a:rPr>
            <a:t>　同施設については、当面大規模改修の予定はないが、今年度作成する個別施設計画に沿って施設の長寿命化対策に取り組んでいく事となる。</a:t>
          </a:r>
          <a:endParaRPr lang="ja-JP" altLang="ja-JP" sz="1400">
            <a:effectLst/>
          </a:endParaRPr>
        </a:p>
        <a:p>
          <a:r>
            <a:rPr kumimoji="1" lang="ja-JP" altLang="ja-JP" sz="1100">
              <a:solidFill>
                <a:schemeClr val="dk1"/>
              </a:solidFill>
              <a:effectLst/>
              <a:latin typeface="+mn-lt"/>
              <a:ea typeface="+mn-ea"/>
              <a:cs typeface="+mn-cs"/>
            </a:rPr>
            <a:t>　橋りょう・トンネルについては、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年に</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度近接目視による法定点検を実施し、判定レベルに応じ随時修繕が必要な施設は改修を行うこととしている。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段階判定、</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：通行止め・</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年以内に改修・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：経過観察・</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：健全）</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FE98571-6995-45AF-8BEA-63E0A848B5E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DFD8AC4-3618-46C2-A37B-26E41AB1018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439461B-0D36-4BEF-B354-5D2C7114C51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5063B74-6BCA-4BF4-BF9F-AF53649A0C6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5FBA58F-D622-4AA4-902E-E9B43265F86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ED38F13-E764-45A4-B1A4-0C54CE8BC79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B8B332A-39F3-4D88-A603-40237CA65EB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8B450FB-9EFB-449C-8D5D-FB23D65FA04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913182B-5042-4232-94A2-D75DB471CCE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F2F7F3E-1F88-4128-AA1E-34FD48D5E38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2,716
2,694
140.50
3,213,888
2,945,080
233,709
2,104,525
2,910,186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B4B9234-67DB-4679-B2A2-59F7B179587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E00C64C-B6E6-4904-AD78-D955464532D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0BE637C-7FF1-47FB-9F59-6C2DC0D9C8B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96E496A-CD78-4F61-B179-83A296023E9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D7D71A7-6AA6-4D78-8181-0172DC5D8C8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835DFF7-F6BB-4CC7-89B3-2C9FDFFC678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4799B35-4B55-4358-B9D4-5BD5E67F4C7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10FD1AB-0B9C-46A7-8765-FD47D94DD9B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805B15F-13B8-469F-808E-11015704E1A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924514C-2603-4CA8-BF96-F4D5163ED1B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251C180-57A2-40EB-BA2B-A7027F78D01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32A7541-F9F8-4705-B9D7-7537F877CC3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826D1E2-1093-48A8-8508-2573209BC88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7A56526-8DA8-46CC-9756-D676E805B21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0AD290E-AE28-4E09-AE0E-3221B9006D1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25C9793-B206-4F59-8F5B-719D4E16124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D91A997-38FB-4A2D-A37E-B3C795AC275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E00775E-64D7-4E76-B4BB-00F71087FE7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B66FD1F-D9E7-4C05-B8A3-0B343638140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CE8BFC2-2B3B-4378-9AD7-FC0F2AEC920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DFC5D9D-60F1-476F-94DD-F6D2CBF099A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6A8F786-A582-4FA0-B1A9-8E14D083FAB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586994D-EED3-4A21-BD91-5DD808A3F88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D501968-A854-4B2D-9819-8439811E299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3C0F0F6-E372-42F0-968F-F11250DD1B1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20CBDCF-B089-452F-851F-4159D3DDCE2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3990384-53F8-4B9B-AAFF-71A64120250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8AC0DDD-1838-4846-9E6C-531AB6D1D7E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1DAE434-42E5-4763-A6CD-40C72266343A}"/>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CD0FF43B-71D9-4861-B19D-981983E7DBE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62C12B9D-C63B-44F6-8612-B0C21B5E719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6A969816-2B06-4BF4-A32D-947150F922C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BB561F89-333A-446A-B289-5AE9ED5333D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7502DCEE-F40D-4EDB-8FD8-D409F6259D1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625478ED-46B6-4EB0-AAD0-B259A19CB64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23ADB1B4-8606-4B4B-87BB-2390EF59389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E1C2A7CD-2D5A-44CF-A146-C06AA716724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730F69F6-253F-411F-B4E9-F16E2B77903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A792B6ED-BF84-4511-8CAA-5617B2046B0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22CE7638-486C-4D03-9FE4-3F30B495A1E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77CE4624-1120-4010-A464-5EEDDF71EB3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4CDE073E-1B8E-4DC3-8BE7-2326E77BC8D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FA2EC5ED-0F0B-4091-9D90-D2BD0D86F20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B347CEDA-90F5-44C2-95CF-F73169E37EF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204FA9E5-0E07-4943-A2BB-A4FEEA18B25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C5399E52-2E42-4E97-97E6-99F4F5FC85B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CA267C3-CF46-4710-BD3C-3CB0BC7FBF0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625F338C-8DB3-4CF3-8C9A-544E7EFAE8D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1FF060A8-9D68-4494-AB64-E5765BD0E23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C8394C4D-D40E-4098-B62E-2F39AC0ED58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86CE8BA-00F1-4210-BB80-3FE644880EC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21063209-F887-493B-9898-61BBC3C5BB6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1F69A680-71DC-46B5-ABAF-27CFA6328C5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454C6A70-6374-4921-B42A-2778AB5BA84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9C121152-7EDD-4AE9-A9A9-2D3061E621E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C3F046A4-52E5-4ECF-8B5A-EF577455E0C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F8CBC5EF-795C-4C9C-9C3D-0E1489B59BA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DB2997DF-C45F-4971-8EAD-C741ADFF2DA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DD5834FC-2C8F-4DE3-B07A-A549B08798D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4DB86310-F191-41D2-ABCE-1D69BBA29C7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D2194BD0-D843-4E93-9689-E6C5A357ECC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FB1D6F9F-6BE7-47D2-88E4-55427719772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AF807CF2-CA73-488C-A9B9-B85E6B49926F}"/>
            </a:ext>
          </a:extLst>
        </xdr:cNvPr>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B60042B9-74F3-450D-8709-575684CDA19C}"/>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5039B98F-2804-4760-9E19-8BB6D67C08BB}"/>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3ADCEE6A-9E86-4F9A-AC17-55B33E02309F}"/>
            </a:ext>
          </a:extLst>
        </xdr:cNvPr>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a:extLst>
            <a:ext uri="{FF2B5EF4-FFF2-40B4-BE49-F238E27FC236}">
              <a16:creationId xmlns:a16="http://schemas.microsoft.com/office/drawing/2014/main" id="{01845523-775D-4FA4-994C-139D2795A473}"/>
            </a:ext>
          </a:extLst>
        </xdr:cNvPr>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CDDA1EF0-2641-4574-A726-4E298301BB02}"/>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a:extLst>
            <a:ext uri="{FF2B5EF4-FFF2-40B4-BE49-F238E27FC236}">
              <a16:creationId xmlns:a16="http://schemas.microsoft.com/office/drawing/2014/main" id="{B77CC6A0-5BFE-4A5C-99AE-395CF30BDD1A}"/>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4717</xdr:rowOff>
    </xdr:from>
    <xdr:to>
      <xdr:col>20</xdr:col>
      <xdr:colOff>38100</xdr:colOff>
      <xdr:row>60</xdr:row>
      <xdr:rowOff>106317</xdr:rowOff>
    </xdr:to>
    <xdr:sp macro="" textlink="">
      <xdr:nvSpPr>
        <xdr:cNvPr id="81" name="フローチャート: 判断 80">
          <a:extLst>
            <a:ext uri="{FF2B5EF4-FFF2-40B4-BE49-F238E27FC236}">
              <a16:creationId xmlns:a16="http://schemas.microsoft.com/office/drawing/2014/main" id="{9E3F0C97-649D-4757-AFFF-00D9C83EEB6F}"/>
            </a:ext>
          </a:extLst>
        </xdr:cNvPr>
        <xdr:cNvSpPr/>
      </xdr:nvSpPr>
      <xdr:spPr>
        <a:xfrm>
          <a:off x="3746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135346</xdr:rowOff>
    </xdr:from>
    <xdr:to>
      <xdr:col>15</xdr:col>
      <xdr:colOff>101600</xdr:colOff>
      <xdr:row>62</xdr:row>
      <xdr:rowOff>65496</xdr:rowOff>
    </xdr:to>
    <xdr:sp macro="" textlink="">
      <xdr:nvSpPr>
        <xdr:cNvPr id="82" name="フローチャート: 判断 81">
          <a:extLst>
            <a:ext uri="{FF2B5EF4-FFF2-40B4-BE49-F238E27FC236}">
              <a16:creationId xmlns:a16="http://schemas.microsoft.com/office/drawing/2014/main" id="{0A20C910-9F97-482D-912F-2E7F8517500D}"/>
            </a:ext>
          </a:extLst>
        </xdr:cNvPr>
        <xdr:cNvSpPr/>
      </xdr:nvSpPr>
      <xdr:spPr>
        <a:xfrm>
          <a:off x="2857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123916</xdr:rowOff>
    </xdr:from>
    <xdr:to>
      <xdr:col>10</xdr:col>
      <xdr:colOff>165100</xdr:colOff>
      <xdr:row>62</xdr:row>
      <xdr:rowOff>54066</xdr:rowOff>
    </xdr:to>
    <xdr:sp macro="" textlink="">
      <xdr:nvSpPr>
        <xdr:cNvPr id="83" name="フローチャート: 判断 82">
          <a:extLst>
            <a:ext uri="{FF2B5EF4-FFF2-40B4-BE49-F238E27FC236}">
              <a16:creationId xmlns:a16="http://schemas.microsoft.com/office/drawing/2014/main" id="{69D6FC2A-81B9-4BDA-A3F2-D72FC2CC61EE}"/>
            </a:ext>
          </a:extLst>
        </xdr:cNvPr>
        <xdr:cNvSpPr/>
      </xdr:nvSpPr>
      <xdr:spPr>
        <a:xfrm>
          <a:off x="1968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141877</xdr:rowOff>
    </xdr:from>
    <xdr:to>
      <xdr:col>6</xdr:col>
      <xdr:colOff>38100</xdr:colOff>
      <xdr:row>62</xdr:row>
      <xdr:rowOff>72027</xdr:rowOff>
    </xdr:to>
    <xdr:sp macro="" textlink="">
      <xdr:nvSpPr>
        <xdr:cNvPr id="84" name="フローチャート: 判断 83">
          <a:extLst>
            <a:ext uri="{FF2B5EF4-FFF2-40B4-BE49-F238E27FC236}">
              <a16:creationId xmlns:a16="http://schemas.microsoft.com/office/drawing/2014/main" id="{D714C2B4-09B4-4F0D-8CB4-2B6DFEE67DA0}"/>
            </a:ext>
          </a:extLst>
        </xdr:cNvPr>
        <xdr:cNvSpPr/>
      </xdr:nvSpPr>
      <xdr:spPr>
        <a:xfrm>
          <a:off x="1079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E323E71-0C23-4B6B-AC71-4FA99AB9666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CDFDCF1E-B7C5-4568-A4E2-60501D8E867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F80CDE94-BCB8-4AD0-B686-304CCA2E135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B5C1D98E-EE8B-485F-BB0C-71759F2C09E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994C14C1-A9E7-4C7F-9BFD-653FB7CE391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47172</xdr:rowOff>
    </xdr:from>
    <xdr:to>
      <xdr:col>24</xdr:col>
      <xdr:colOff>114300</xdr:colOff>
      <xdr:row>62</xdr:row>
      <xdr:rowOff>148772</xdr:rowOff>
    </xdr:to>
    <xdr:sp macro="" textlink="">
      <xdr:nvSpPr>
        <xdr:cNvPr id="90" name="楕円 89">
          <a:extLst>
            <a:ext uri="{FF2B5EF4-FFF2-40B4-BE49-F238E27FC236}">
              <a16:creationId xmlns:a16="http://schemas.microsoft.com/office/drawing/2014/main" id="{179E0E94-D9E2-4D58-9B83-0EB97723CDAB}"/>
            </a:ext>
          </a:extLst>
        </xdr:cNvPr>
        <xdr:cNvSpPr/>
      </xdr:nvSpPr>
      <xdr:spPr>
        <a:xfrm>
          <a:off x="45847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25599</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12026023-4ABE-4CFE-B0BF-5CDE4ECA7288}"/>
            </a:ext>
          </a:extLst>
        </xdr:cNvPr>
        <xdr:cNvSpPr txBox="1"/>
      </xdr:nvSpPr>
      <xdr:spPr>
        <a:xfrm>
          <a:off x="4673600"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9616</xdr:rowOff>
    </xdr:from>
    <xdr:to>
      <xdr:col>20</xdr:col>
      <xdr:colOff>38100</xdr:colOff>
      <xdr:row>62</xdr:row>
      <xdr:rowOff>111216</xdr:rowOff>
    </xdr:to>
    <xdr:sp macro="" textlink="">
      <xdr:nvSpPr>
        <xdr:cNvPr id="92" name="楕円 91">
          <a:extLst>
            <a:ext uri="{FF2B5EF4-FFF2-40B4-BE49-F238E27FC236}">
              <a16:creationId xmlns:a16="http://schemas.microsoft.com/office/drawing/2014/main" id="{27F85A53-A99F-46BA-9B25-BADDC3F6EFE5}"/>
            </a:ext>
          </a:extLst>
        </xdr:cNvPr>
        <xdr:cNvSpPr/>
      </xdr:nvSpPr>
      <xdr:spPr>
        <a:xfrm>
          <a:off x="3746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60416</xdr:rowOff>
    </xdr:from>
    <xdr:to>
      <xdr:col>24</xdr:col>
      <xdr:colOff>63500</xdr:colOff>
      <xdr:row>62</xdr:row>
      <xdr:rowOff>97972</xdr:rowOff>
    </xdr:to>
    <xdr:cxnSp macro="">
      <xdr:nvCxnSpPr>
        <xdr:cNvPr id="93" name="直線コネクタ 92">
          <a:extLst>
            <a:ext uri="{FF2B5EF4-FFF2-40B4-BE49-F238E27FC236}">
              <a16:creationId xmlns:a16="http://schemas.microsoft.com/office/drawing/2014/main" id="{3F4BD892-F04E-434C-8F0C-D943BA15F5D1}"/>
            </a:ext>
          </a:extLst>
        </xdr:cNvPr>
        <xdr:cNvCxnSpPr/>
      </xdr:nvCxnSpPr>
      <xdr:spPr>
        <a:xfrm>
          <a:off x="3797300" y="1069031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16147</xdr:rowOff>
    </xdr:from>
    <xdr:to>
      <xdr:col>15</xdr:col>
      <xdr:colOff>101600</xdr:colOff>
      <xdr:row>62</xdr:row>
      <xdr:rowOff>117747</xdr:rowOff>
    </xdr:to>
    <xdr:sp macro="" textlink="">
      <xdr:nvSpPr>
        <xdr:cNvPr id="94" name="楕円 93">
          <a:extLst>
            <a:ext uri="{FF2B5EF4-FFF2-40B4-BE49-F238E27FC236}">
              <a16:creationId xmlns:a16="http://schemas.microsoft.com/office/drawing/2014/main" id="{29EF397D-DE85-46BB-87C3-DFB242F077AC}"/>
            </a:ext>
          </a:extLst>
        </xdr:cNvPr>
        <xdr:cNvSpPr/>
      </xdr:nvSpPr>
      <xdr:spPr>
        <a:xfrm>
          <a:off x="2857500" y="10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60416</xdr:rowOff>
    </xdr:from>
    <xdr:to>
      <xdr:col>19</xdr:col>
      <xdr:colOff>177800</xdr:colOff>
      <xdr:row>62</xdr:row>
      <xdr:rowOff>66947</xdr:rowOff>
    </xdr:to>
    <xdr:cxnSp macro="">
      <xdr:nvCxnSpPr>
        <xdr:cNvPr id="95" name="直線コネクタ 94">
          <a:extLst>
            <a:ext uri="{FF2B5EF4-FFF2-40B4-BE49-F238E27FC236}">
              <a16:creationId xmlns:a16="http://schemas.microsoft.com/office/drawing/2014/main" id="{B708FE8A-1903-45E5-89FC-8DDCD039BCD3}"/>
            </a:ext>
          </a:extLst>
        </xdr:cNvPr>
        <xdr:cNvCxnSpPr/>
      </xdr:nvCxnSpPr>
      <xdr:spPr>
        <a:xfrm flipV="1">
          <a:off x="2908300" y="1069031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151674</xdr:rowOff>
    </xdr:from>
    <xdr:to>
      <xdr:col>10</xdr:col>
      <xdr:colOff>165100</xdr:colOff>
      <xdr:row>62</xdr:row>
      <xdr:rowOff>81824</xdr:rowOff>
    </xdr:to>
    <xdr:sp macro="" textlink="">
      <xdr:nvSpPr>
        <xdr:cNvPr id="96" name="楕円 95">
          <a:extLst>
            <a:ext uri="{FF2B5EF4-FFF2-40B4-BE49-F238E27FC236}">
              <a16:creationId xmlns:a16="http://schemas.microsoft.com/office/drawing/2014/main" id="{1398E01B-5C16-4EF6-9A51-4D2DCFCBAEED}"/>
            </a:ext>
          </a:extLst>
        </xdr:cNvPr>
        <xdr:cNvSpPr/>
      </xdr:nvSpPr>
      <xdr:spPr>
        <a:xfrm>
          <a:off x="19685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31024</xdr:rowOff>
    </xdr:from>
    <xdr:to>
      <xdr:col>15</xdr:col>
      <xdr:colOff>50800</xdr:colOff>
      <xdr:row>62</xdr:row>
      <xdr:rowOff>66947</xdr:rowOff>
    </xdr:to>
    <xdr:cxnSp macro="">
      <xdr:nvCxnSpPr>
        <xdr:cNvPr id="97" name="直線コネクタ 96">
          <a:extLst>
            <a:ext uri="{FF2B5EF4-FFF2-40B4-BE49-F238E27FC236}">
              <a16:creationId xmlns:a16="http://schemas.microsoft.com/office/drawing/2014/main" id="{258E9CF3-9266-451D-B518-C3ABB0AFBCA9}"/>
            </a:ext>
          </a:extLst>
        </xdr:cNvPr>
        <xdr:cNvCxnSpPr/>
      </xdr:nvCxnSpPr>
      <xdr:spPr>
        <a:xfrm>
          <a:off x="2019300" y="1066092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114119</xdr:rowOff>
    </xdr:from>
    <xdr:to>
      <xdr:col>6</xdr:col>
      <xdr:colOff>38100</xdr:colOff>
      <xdr:row>62</xdr:row>
      <xdr:rowOff>44269</xdr:rowOff>
    </xdr:to>
    <xdr:sp macro="" textlink="">
      <xdr:nvSpPr>
        <xdr:cNvPr id="98" name="楕円 97">
          <a:extLst>
            <a:ext uri="{FF2B5EF4-FFF2-40B4-BE49-F238E27FC236}">
              <a16:creationId xmlns:a16="http://schemas.microsoft.com/office/drawing/2014/main" id="{C77923F1-06D3-41B9-8627-A26A95C25BAE}"/>
            </a:ext>
          </a:extLst>
        </xdr:cNvPr>
        <xdr:cNvSpPr/>
      </xdr:nvSpPr>
      <xdr:spPr>
        <a:xfrm>
          <a:off x="1079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164919</xdr:rowOff>
    </xdr:from>
    <xdr:to>
      <xdr:col>10</xdr:col>
      <xdr:colOff>114300</xdr:colOff>
      <xdr:row>62</xdr:row>
      <xdr:rowOff>31024</xdr:rowOff>
    </xdr:to>
    <xdr:cxnSp macro="">
      <xdr:nvCxnSpPr>
        <xdr:cNvPr id="99" name="直線コネクタ 98">
          <a:extLst>
            <a:ext uri="{FF2B5EF4-FFF2-40B4-BE49-F238E27FC236}">
              <a16:creationId xmlns:a16="http://schemas.microsoft.com/office/drawing/2014/main" id="{621AFACA-4C95-4047-8DAD-29DFE3788D69}"/>
            </a:ext>
          </a:extLst>
        </xdr:cNvPr>
        <xdr:cNvCxnSpPr/>
      </xdr:nvCxnSpPr>
      <xdr:spPr>
        <a:xfrm>
          <a:off x="1130300" y="1062336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122844</xdr:rowOff>
    </xdr:from>
    <xdr:ext cx="405111" cy="259045"/>
    <xdr:sp macro="" textlink="">
      <xdr:nvSpPr>
        <xdr:cNvPr id="100" name="n_1aveValue【体育館・プール】&#10;有形固定資産減価償却率">
          <a:extLst>
            <a:ext uri="{FF2B5EF4-FFF2-40B4-BE49-F238E27FC236}">
              <a16:creationId xmlns:a16="http://schemas.microsoft.com/office/drawing/2014/main" id="{4770EA1F-841C-47B9-8528-9389E0D75F15}"/>
            </a:ext>
          </a:extLst>
        </xdr:cNvPr>
        <xdr:cNvSpPr txBox="1"/>
      </xdr:nvSpPr>
      <xdr:spPr>
        <a:xfrm>
          <a:off x="3582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82023</xdr:rowOff>
    </xdr:from>
    <xdr:ext cx="405111" cy="259045"/>
    <xdr:sp macro="" textlink="">
      <xdr:nvSpPr>
        <xdr:cNvPr id="101" name="n_2aveValue【体育館・プール】&#10;有形固定資産減価償却率">
          <a:extLst>
            <a:ext uri="{FF2B5EF4-FFF2-40B4-BE49-F238E27FC236}">
              <a16:creationId xmlns:a16="http://schemas.microsoft.com/office/drawing/2014/main" id="{7F18CC9C-61DE-4326-8E9F-963FBDE16297}"/>
            </a:ext>
          </a:extLst>
        </xdr:cNvPr>
        <xdr:cNvSpPr txBox="1"/>
      </xdr:nvSpPr>
      <xdr:spPr>
        <a:xfrm>
          <a:off x="2705744" y="10369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70593</xdr:rowOff>
    </xdr:from>
    <xdr:ext cx="405111" cy="259045"/>
    <xdr:sp macro="" textlink="">
      <xdr:nvSpPr>
        <xdr:cNvPr id="102" name="n_3aveValue【体育館・プール】&#10;有形固定資産減価償却率">
          <a:extLst>
            <a:ext uri="{FF2B5EF4-FFF2-40B4-BE49-F238E27FC236}">
              <a16:creationId xmlns:a16="http://schemas.microsoft.com/office/drawing/2014/main" id="{5FADE5CC-AE7B-43AF-BE54-A667C5A40259}"/>
            </a:ext>
          </a:extLst>
        </xdr:cNvPr>
        <xdr:cNvSpPr txBox="1"/>
      </xdr:nvSpPr>
      <xdr:spPr>
        <a:xfrm>
          <a:off x="18167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63154</xdr:rowOff>
    </xdr:from>
    <xdr:ext cx="405111" cy="259045"/>
    <xdr:sp macro="" textlink="">
      <xdr:nvSpPr>
        <xdr:cNvPr id="103" name="n_4aveValue【体育館・プール】&#10;有形固定資産減価償却率">
          <a:extLst>
            <a:ext uri="{FF2B5EF4-FFF2-40B4-BE49-F238E27FC236}">
              <a16:creationId xmlns:a16="http://schemas.microsoft.com/office/drawing/2014/main" id="{5AA361C1-57C7-4826-B7D5-3055E0817517}"/>
            </a:ext>
          </a:extLst>
        </xdr:cNvPr>
        <xdr:cNvSpPr txBox="1"/>
      </xdr:nvSpPr>
      <xdr:spPr>
        <a:xfrm>
          <a:off x="927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102343</xdr:rowOff>
    </xdr:from>
    <xdr:ext cx="405111" cy="259045"/>
    <xdr:sp macro="" textlink="">
      <xdr:nvSpPr>
        <xdr:cNvPr id="104" name="n_1mainValue【体育館・プール】&#10;有形固定資産減価償却率">
          <a:extLst>
            <a:ext uri="{FF2B5EF4-FFF2-40B4-BE49-F238E27FC236}">
              <a16:creationId xmlns:a16="http://schemas.microsoft.com/office/drawing/2014/main" id="{766986A6-4B58-4C9A-AE9D-A11089D46C46}"/>
            </a:ext>
          </a:extLst>
        </xdr:cNvPr>
        <xdr:cNvSpPr txBox="1"/>
      </xdr:nvSpPr>
      <xdr:spPr>
        <a:xfrm>
          <a:off x="35820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108874</xdr:rowOff>
    </xdr:from>
    <xdr:ext cx="405111" cy="259045"/>
    <xdr:sp macro="" textlink="">
      <xdr:nvSpPr>
        <xdr:cNvPr id="105" name="n_2mainValue【体育館・プール】&#10;有形固定資産減価償却率">
          <a:extLst>
            <a:ext uri="{FF2B5EF4-FFF2-40B4-BE49-F238E27FC236}">
              <a16:creationId xmlns:a16="http://schemas.microsoft.com/office/drawing/2014/main" id="{FA9E7148-6D69-4463-9FF9-C505DF3EC96A}"/>
            </a:ext>
          </a:extLst>
        </xdr:cNvPr>
        <xdr:cNvSpPr txBox="1"/>
      </xdr:nvSpPr>
      <xdr:spPr>
        <a:xfrm>
          <a:off x="2705744" y="1073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72951</xdr:rowOff>
    </xdr:from>
    <xdr:ext cx="405111" cy="259045"/>
    <xdr:sp macro="" textlink="">
      <xdr:nvSpPr>
        <xdr:cNvPr id="106" name="n_3mainValue【体育館・プール】&#10;有形固定資産減価償却率">
          <a:extLst>
            <a:ext uri="{FF2B5EF4-FFF2-40B4-BE49-F238E27FC236}">
              <a16:creationId xmlns:a16="http://schemas.microsoft.com/office/drawing/2014/main" id="{30A4A87D-129A-42FF-8D15-787DD62F961B}"/>
            </a:ext>
          </a:extLst>
        </xdr:cNvPr>
        <xdr:cNvSpPr txBox="1"/>
      </xdr:nvSpPr>
      <xdr:spPr>
        <a:xfrm>
          <a:off x="1816744"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60796</xdr:rowOff>
    </xdr:from>
    <xdr:ext cx="405111" cy="259045"/>
    <xdr:sp macro="" textlink="">
      <xdr:nvSpPr>
        <xdr:cNvPr id="107" name="n_4mainValue【体育館・プール】&#10;有形固定資産減価償却率">
          <a:extLst>
            <a:ext uri="{FF2B5EF4-FFF2-40B4-BE49-F238E27FC236}">
              <a16:creationId xmlns:a16="http://schemas.microsoft.com/office/drawing/2014/main" id="{F580D5D6-97D7-4550-82F9-F1E357E1B91B}"/>
            </a:ext>
          </a:extLst>
        </xdr:cNvPr>
        <xdr:cNvSpPr txBox="1"/>
      </xdr:nvSpPr>
      <xdr:spPr>
        <a:xfrm>
          <a:off x="927744" y="1034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858C2368-A81F-4F45-AB65-338BDB782FA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ECE2F60-00E5-4FB4-AB41-8A189B75803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1D8B3849-8693-4CBB-BBB3-2557147173F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6F24ED9C-65B2-49B4-9375-E1286CD21CA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8B9DA813-BB14-4F91-92A9-335EDD367E6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DC0FC2B8-3FC4-426B-9BD8-02904A444E9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DE362D1E-7F86-4BDE-92A4-97E8C85540E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1FDBB38B-3050-4E35-A5B9-6BA75C23E05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D87EAF4C-924D-4211-B880-A05C41BFB21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2C4F16D2-80E3-467F-88C3-76B486A084B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CBBC0692-F812-4E42-ADCD-8FEF17BF061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826B94CD-37FD-4DD3-9FC9-E7098BEDB97B}"/>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92F91A67-6962-4159-8BEB-BE4EAAE4EEC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309B85F3-B93B-4D49-9241-39BBF2D58A7D}"/>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28863319-3308-4237-A6B4-68C2C0DD4D5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DC5BC356-A4DD-4A35-A94F-6D122488E5C3}"/>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4B7B0D9D-CD1A-4910-B9DF-E1381F9DFDB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5AA6289E-65EC-49CF-B1F1-88452BD35713}"/>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872C4E80-CCC4-4840-AEFC-21FCD9CEDE2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7989ACE2-33B4-45E3-A200-B98338569FF8}"/>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04CB16C2-B833-4DA3-8C25-21886676A46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9" name="直線コネクタ 128">
          <a:extLst>
            <a:ext uri="{FF2B5EF4-FFF2-40B4-BE49-F238E27FC236}">
              <a16:creationId xmlns:a16="http://schemas.microsoft.com/office/drawing/2014/main" id="{25BEA1AC-D232-4CD3-A33F-E5570C12357C}"/>
            </a:ext>
          </a:extLst>
        </xdr:cNvPr>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30" name="【体育館・プール】&#10;一人当たり面積最小値テキスト">
          <a:extLst>
            <a:ext uri="{FF2B5EF4-FFF2-40B4-BE49-F238E27FC236}">
              <a16:creationId xmlns:a16="http://schemas.microsoft.com/office/drawing/2014/main" id="{B75E5E68-6B43-4339-B6B1-112710C072BA}"/>
            </a:ext>
          </a:extLst>
        </xdr:cNvPr>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31" name="直線コネクタ 130">
          <a:extLst>
            <a:ext uri="{FF2B5EF4-FFF2-40B4-BE49-F238E27FC236}">
              <a16:creationId xmlns:a16="http://schemas.microsoft.com/office/drawing/2014/main" id="{7BDF0EF6-D37A-446A-8A1E-48D41D18BDB2}"/>
            </a:ext>
          </a:extLst>
        </xdr:cNvPr>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32" name="【体育館・プール】&#10;一人当たり面積最大値テキスト">
          <a:extLst>
            <a:ext uri="{FF2B5EF4-FFF2-40B4-BE49-F238E27FC236}">
              <a16:creationId xmlns:a16="http://schemas.microsoft.com/office/drawing/2014/main" id="{674DF86F-99E4-4BA6-BC08-0FBF7C7FA15D}"/>
            </a:ext>
          </a:extLst>
        </xdr:cNvPr>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33" name="直線コネクタ 132">
          <a:extLst>
            <a:ext uri="{FF2B5EF4-FFF2-40B4-BE49-F238E27FC236}">
              <a16:creationId xmlns:a16="http://schemas.microsoft.com/office/drawing/2014/main" id="{2916A560-C80A-4426-A19A-1DF65AA59D10}"/>
            </a:ext>
          </a:extLst>
        </xdr:cNvPr>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27946</xdr:rowOff>
    </xdr:from>
    <xdr:ext cx="469744" cy="259045"/>
    <xdr:sp macro="" textlink="">
      <xdr:nvSpPr>
        <xdr:cNvPr id="134" name="【体育館・プール】&#10;一人当たり面積平均値テキスト">
          <a:extLst>
            <a:ext uri="{FF2B5EF4-FFF2-40B4-BE49-F238E27FC236}">
              <a16:creationId xmlns:a16="http://schemas.microsoft.com/office/drawing/2014/main" id="{BC461A03-D96C-4977-9932-553C0D6A4C49}"/>
            </a:ext>
          </a:extLst>
        </xdr:cNvPr>
        <xdr:cNvSpPr txBox="1"/>
      </xdr:nvSpPr>
      <xdr:spPr>
        <a:xfrm>
          <a:off x="10515600" y="10657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35" name="フローチャート: 判断 134">
          <a:extLst>
            <a:ext uri="{FF2B5EF4-FFF2-40B4-BE49-F238E27FC236}">
              <a16:creationId xmlns:a16="http://schemas.microsoft.com/office/drawing/2014/main" id="{1F9D10D0-2FAC-473E-8BBA-7C6302E4E28F}"/>
            </a:ext>
          </a:extLst>
        </xdr:cNvPr>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29027</xdr:rowOff>
    </xdr:from>
    <xdr:to>
      <xdr:col>50</xdr:col>
      <xdr:colOff>165100</xdr:colOff>
      <xdr:row>63</xdr:row>
      <xdr:rowOff>130627</xdr:rowOff>
    </xdr:to>
    <xdr:sp macro="" textlink="">
      <xdr:nvSpPr>
        <xdr:cNvPr id="136" name="フローチャート: 判断 135">
          <a:extLst>
            <a:ext uri="{FF2B5EF4-FFF2-40B4-BE49-F238E27FC236}">
              <a16:creationId xmlns:a16="http://schemas.microsoft.com/office/drawing/2014/main" id="{DCEDD324-8199-4EB6-A23C-2FA9A9FF2C64}"/>
            </a:ext>
          </a:extLst>
        </xdr:cNvPr>
        <xdr:cNvSpPr/>
      </xdr:nvSpPr>
      <xdr:spPr>
        <a:xfrm>
          <a:off x="9588500" y="1083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34056</xdr:rowOff>
    </xdr:from>
    <xdr:to>
      <xdr:col>46</xdr:col>
      <xdr:colOff>38100</xdr:colOff>
      <xdr:row>63</xdr:row>
      <xdr:rowOff>135656</xdr:rowOff>
    </xdr:to>
    <xdr:sp macro="" textlink="">
      <xdr:nvSpPr>
        <xdr:cNvPr id="137" name="フローチャート: 判断 136">
          <a:extLst>
            <a:ext uri="{FF2B5EF4-FFF2-40B4-BE49-F238E27FC236}">
              <a16:creationId xmlns:a16="http://schemas.microsoft.com/office/drawing/2014/main" id="{9883A098-C9FD-448B-B9F8-1B2464E7D42D}"/>
            </a:ext>
          </a:extLst>
        </xdr:cNvPr>
        <xdr:cNvSpPr/>
      </xdr:nvSpPr>
      <xdr:spPr>
        <a:xfrm>
          <a:off x="8699500" y="108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21620</xdr:rowOff>
    </xdr:from>
    <xdr:to>
      <xdr:col>41</xdr:col>
      <xdr:colOff>101600</xdr:colOff>
      <xdr:row>63</xdr:row>
      <xdr:rowOff>123220</xdr:rowOff>
    </xdr:to>
    <xdr:sp macro="" textlink="">
      <xdr:nvSpPr>
        <xdr:cNvPr id="138" name="フローチャート: 判断 137">
          <a:extLst>
            <a:ext uri="{FF2B5EF4-FFF2-40B4-BE49-F238E27FC236}">
              <a16:creationId xmlns:a16="http://schemas.microsoft.com/office/drawing/2014/main" id="{D02F9FAD-4055-4F07-89F6-DD94EB29E605}"/>
            </a:ext>
          </a:extLst>
        </xdr:cNvPr>
        <xdr:cNvSpPr/>
      </xdr:nvSpPr>
      <xdr:spPr>
        <a:xfrm>
          <a:off x="7810500" y="10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45852</xdr:rowOff>
    </xdr:from>
    <xdr:to>
      <xdr:col>36</xdr:col>
      <xdr:colOff>165100</xdr:colOff>
      <xdr:row>63</xdr:row>
      <xdr:rowOff>147452</xdr:rowOff>
    </xdr:to>
    <xdr:sp macro="" textlink="">
      <xdr:nvSpPr>
        <xdr:cNvPr id="139" name="フローチャート: 判断 138">
          <a:extLst>
            <a:ext uri="{FF2B5EF4-FFF2-40B4-BE49-F238E27FC236}">
              <a16:creationId xmlns:a16="http://schemas.microsoft.com/office/drawing/2014/main" id="{C34141BB-29A8-4F05-BA1C-B5032547BC37}"/>
            </a:ext>
          </a:extLst>
        </xdr:cNvPr>
        <xdr:cNvSpPr/>
      </xdr:nvSpPr>
      <xdr:spPr>
        <a:xfrm>
          <a:off x="6921500" y="10847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58662CDC-1270-4479-9320-151790DB267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A2CCA7E6-D099-432E-9EE8-7B63D8A97F9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E07F2238-85C7-4E70-A278-1C8D1A2E4A7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E14476E-7D5C-4837-896C-D4E6C46F2F8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4B844F48-C4A1-4C31-B2B9-5D948A36565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68346</xdr:rowOff>
    </xdr:from>
    <xdr:to>
      <xdr:col>55</xdr:col>
      <xdr:colOff>50800</xdr:colOff>
      <xdr:row>63</xdr:row>
      <xdr:rowOff>169946</xdr:rowOff>
    </xdr:to>
    <xdr:sp macro="" textlink="">
      <xdr:nvSpPr>
        <xdr:cNvPr id="145" name="楕円 144">
          <a:extLst>
            <a:ext uri="{FF2B5EF4-FFF2-40B4-BE49-F238E27FC236}">
              <a16:creationId xmlns:a16="http://schemas.microsoft.com/office/drawing/2014/main" id="{93A08A96-ECE3-4008-B90B-AB4CBCC76B31}"/>
            </a:ext>
          </a:extLst>
        </xdr:cNvPr>
        <xdr:cNvSpPr/>
      </xdr:nvSpPr>
      <xdr:spPr>
        <a:xfrm>
          <a:off x="10426700" y="1086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154947</xdr:rowOff>
    </xdr:from>
    <xdr:ext cx="469744" cy="259045"/>
    <xdr:sp macro="" textlink="">
      <xdr:nvSpPr>
        <xdr:cNvPr id="146" name="【体育館・プール】&#10;一人当たり面積該当値テキスト">
          <a:extLst>
            <a:ext uri="{FF2B5EF4-FFF2-40B4-BE49-F238E27FC236}">
              <a16:creationId xmlns:a16="http://schemas.microsoft.com/office/drawing/2014/main" id="{0F83723B-607B-4AF7-AAEC-34F91163E06A}"/>
            </a:ext>
          </a:extLst>
        </xdr:cNvPr>
        <xdr:cNvSpPr txBox="1"/>
      </xdr:nvSpPr>
      <xdr:spPr>
        <a:xfrm>
          <a:off x="10515600" y="1078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69352</xdr:rowOff>
    </xdr:from>
    <xdr:to>
      <xdr:col>50</xdr:col>
      <xdr:colOff>165100</xdr:colOff>
      <xdr:row>63</xdr:row>
      <xdr:rowOff>170952</xdr:rowOff>
    </xdr:to>
    <xdr:sp macro="" textlink="">
      <xdr:nvSpPr>
        <xdr:cNvPr id="147" name="楕円 146">
          <a:extLst>
            <a:ext uri="{FF2B5EF4-FFF2-40B4-BE49-F238E27FC236}">
              <a16:creationId xmlns:a16="http://schemas.microsoft.com/office/drawing/2014/main" id="{303B2FBE-F660-4914-8A09-242EB1BCD9BD}"/>
            </a:ext>
          </a:extLst>
        </xdr:cNvPr>
        <xdr:cNvSpPr/>
      </xdr:nvSpPr>
      <xdr:spPr>
        <a:xfrm>
          <a:off x="9588500" y="1087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119146</xdr:rowOff>
    </xdr:from>
    <xdr:to>
      <xdr:col>55</xdr:col>
      <xdr:colOff>0</xdr:colOff>
      <xdr:row>63</xdr:row>
      <xdr:rowOff>120152</xdr:rowOff>
    </xdr:to>
    <xdr:cxnSp macro="">
      <xdr:nvCxnSpPr>
        <xdr:cNvPr id="148" name="直線コネクタ 147">
          <a:extLst>
            <a:ext uri="{FF2B5EF4-FFF2-40B4-BE49-F238E27FC236}">
              <a16:creationId xmlns:a16="http://schemas.microsoft.com/office/drawing/2014/main" id="{DB183C5B-82E4-4D4E-A230-A534F77BCDD9}"/>
            </a:ext>
          </a:extLst>
        </xdr:cNvPr>
        <xdr:cNvCxnSpPr/>
      </xdr:nvCxnSpPr>
      <xdr:spPr>
        <a:xfrm flipV="1">
          <a:off x="9639300" y="10920496"/>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70449</xdr:rowOff>
    </xdr:from>
    <xdr:to>
      <xdr:col>46</xdr:col>
      <xdr:colOff>38100</xdr:colOff>
      <xdr:row>64</xdr:row>
      <xdr:rowOff>599</xdr:rowOff>
    </xdr:to>
    <xdr:sp macro="" textlink="">
      <xdr:nvSpPr>
        <xdr:cNvPr id="149" name="楕円 148">
          <a:extLst>
            <a:ext uri="{FF2B5EF4-FFF2-40B4-BE49-F238E27FC236}">
              <a16:creationId xmlns:a16="http://schemas.microsoft.com/office/drawing/2014/main" id="{12156841-2DAD-4F87-9A16-66A7663A2DDE}"/>
            </a:ext>
          </a:extLst>
        </xdr:cNvPr>
        <xdr:cNvSpPr/>
      </xdr:nvSpPr>
      <xdr:spPr>
        <a:xfrm>
          <a:off x="8699500" y="1087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120152</xdr:rowOff>
    </xdr:from>
    <xdr:to>
      <xdr:col>50</xdr:col>
      <xdr:colOff>114300</xdr:colOff>
      <xdr:row>63</xdr:row>
      <xdr:rowOff>121249</xdr:rowOff>
    </xdr:to>
    <xdr:cxnSp macro="">
      <xdr:nvCxnSpPr>
        <xdr:cNvPr id="150" name="直線コネクタ 149">
          <a:extLst>
            <a:ext uri="{FF2B5EF4-FFF2-40B4-BE49-F238E27FC236}">
              <a16:creationId xmlns:a16="http://schemas.microsoft.com/office/drawing/2014/main" id="{22905CBC-4A4A-4A75-B273-0C5EA999FC5A}"/>
            </a:ext>
          </a:extLst>
        </xdr:cNvPr>
        <xdr:cNvCxnSpPr/>
      </xdr:nvCxnSpPr>
      <xdr:spPr>
        <a:xfrm flipV="1">
          <a:off x="8750300" y="10921502"/>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71913</xdr:rowOff>
    </xdr:from>
    <xdr:to>
      <xdr:col>41</xdr:col>
      <xdr:colOff>101600</xdr:colOff>
      <xdr:row>64</xdr:row>
      <xdr:rowOff>2063</xdr:rowOff>
    </xdr:to>
    <xdr:sp macro="" textlink="">
      <xdr:nvSpPr>
        <xdr:cNvPr id="151" name="楕円 150">
          <a:extLst>
            <a:ext uri="{FF2B5EF4-FFF2-40B4-BE49-F238E27FC236}">
              <a16:creationId xmlns:a16="http://schemas.microsoft.com/office/drawing/2014/main" id="{C1E1B751-92AA-48FE-B610-406C050C39F1}"/>
            </a:ext>
          </a:extLst>
        </xdr:cNvPr>
        <xdr:cNvSpPr/>
      </xdr:nvSpPr>
      <xdr:spPr>
        <a:xfrm>
          <a:off x="7810500" y="1087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121249</xdr:rowOff>
    </xdr:from>
    <xdr:to>
      <xdr:col>45</xdr:col>
      <xdr:colOff>177800</xdr:colOff>
      <xdr:row>63</xdr:row>
      <xdr:rowOff>122713</xdr:rowOff>
    </xdr:to>
    <xdr:cxnSp macro="">
      <xdr:nvCxnSpPr>
        <xdr:cNvPr id="152" name="直線コネクタ 151">
          <a:extLst>
            <a:ext uri="{FF2B5EF4-FFF2-40B4-BE49-F238E27FC236}">
              <a16:creationId xmlns:a16="http://schemas.microsoft.com/office/drawing/2014/main" id="{CE923521-1C3C-4D6E-B140-F0C37DA702BE}"/>
            </a:ext>
          </a:extLst>
        </xdr:cNvPr>
        <xdr:cNvCxnSpPr/>
      </xdr:nvCxnSpPr>
      <xdr:spPr>
        <a:xfrm flipV="1">
          <a:off x="7861300" y="10922599"/>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72370</xdr:rowOff>
    </xdr:from>
    <xdr:to>
      <xdr:col>36</xdr:col>
      <xdr:colOff>165100</xdr:colOff>
      <xdr:row>64</xdr:row>
      <xdr:rowOff>2520</xdr:rowOff>
    </xdr:to>
    <xdr:sp macro="" textlink="">
      <xdr:nvSpPr>
        <xdr:cNvPr id="153" name="楕円 152">
          <a:extLst>
            <a:ext uri="{FF2B5EF4-FFF2-40B4-BE49-F238E27FC236}">
              <a16:creationId xmlns:a16="http://schemas.microsoft.com/office/drawing/2014/main" id="{82E9B572-54BB-4F59-993E-8E41B5A3B4AA}"/>
            </a:ext>
          </a:extLst>
        </xdr:cNvPr>
        <xdr:cNvSpPr/>
      </xdr:nvSpPr>
      <xdr:spPr>
        <a:xfrm>
          <a:off x="6921500" y="1087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122713</xdr:rowOff>
    </xdr:from>
    <xdr:to>
      <xdr:col>41</xdr:col>
      <xdr:colOff>50800</xdr:colOff>
      <xdr:row>63</xdr:row>
      <xdr:rowOff>123170</xdr:rowOff>
    </xdr:to>
    <xdr:cxnSp macro="">
      <xdr:nvCxnSpPr>
        <xdr:cNvPr id="154" name="直線コネクタ 153">
          <a:extLst>
            <a:ext uri="{FF2B5EF4-FFF2-40B4-BE49-F238E27FC236}">
              <a16:creationId xmlns:a16="http://schemas.microsoft.com/office/drawing/2014/main" id="{7A99BAF9-5921-4A37-A9DB-214FD4C5C755}"/>
            </a:ext>
          </a:extLst>
        </xdr:cNvPr>
        <xdr:cNvCxnSpPr/>
      </xdr:nvCxnSpPr>
      <xdr:spPr>
        <a:xfrm flipV="1">
          <a:off x="6972300" y="1092406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147154</xdr:rowOff>
    </xdr:from>
    <xdr:ext cx="469744" cy="259045"/>
    <xdr:sp macro="" textlink="">
      <xdr:nvSpPr>
        <xdr:cNvPr id="155" name="n_1aveValue【体育館・プール】&#10;一人当たり面積">
          <a:extLst>
            <a:ext uri="{FF2B5EF4-FFF2-40B4-BE49-F238E27FC236}">
              <a16:creationId xmlns:a16="http://schemas.microsoft.com/office/drawing/2014/main" id="{5E755D15-86E6-46FA-B54E-0C6AD7FC1859}"/>
            </a:ext>
          </a:extLst>
        </xdr:cNvPr>
        <xdr:cNvSpPr txBox="1"/>
      </xdr:nvSpPr>
      <xdr:spPr>
        <a:xfrm>
          <a:off x="9391727" y="1060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152183</xdr:rowOff>
    </xdr:from>
    <xdr:ext cx="469744" cy="259045"/>
    <xdr:sp macro="" textlink="">
      <xdr:nvSpPr>
        <xdr:cNvPr id="156" name="n_2aveValue【体育館・プール】&#10;一人当たり面積">
          <a:extLst>
            <a:ext uri="{FF2B5EF4-FFF2-40B4-BE49-F238E27FC236}">
              <a16:creationId xmlns:a16="http://schemas.microsoft.com/office/drawing/2014/main" id="{BA591378-D5CC-48E6-80DC-16BEB53132C4}"/>
            </a:ext>
          </a:extLst>
        </xdr:cNvPr>
        <xdr:cNvSpPr txBox="1"/>
      </xdr:nvSpPr>
      <xdr:spPr>
        <a:xfrm>
          <a:off x="8515427" y="1061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139747</xdr:rowOff>
    </xdr:from>
    <xdr:ext cx="469744" cy="259045"/>
    <xdr:sp macro="" textlink="">
      <xdr:nvSpPr>
        <xdr:cNvPr id="157" name="n_3aveValue【体育館・プール】&#10;一人当たり面積">
          <a:extLst>
            <a:ext uri="{FF2B5EF4-FFF2-40B4-BE49-F238E27FC236}">
              <a16:creationId xmlns:a16="http://schemas.microsoft.com/office/drawing/2014/main" id="{6E3147BF-0BA3-4FEE-9CE9-8121B864FEBA}"/>
            </a:ext>
          </a:extLst>
        </xdr:cNvPr>
        <xdr:cNvSpPr txBox="1"/>
      </xdr:nvSpPr>
      <xdr:spPr>
        <a:xfrm>
          <a:off x="7626427" y="1059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163979</xdr:rowOff>
    </xdr:from>
    <xdr:ext cx="469744" cy="259045"/>
    <xdr:sp macro="" textlink="">
      <xdr:nvSpPr>
        <xdr:cNvPr id="158" name="n_4aveValue【体育館・プール】&#10;一人当たり面積">
          <a:extLst>
            <a:ext uri="{FF2B5EF4-FFF2-40B4-BE49-F238E27FC236}">
              <a16:creationId xmlns:a16="http://schemas.microsoft.com/office/drawing/2014/main" id="{E35119E5-82E4-40D3-8895-1BAF2B7B667B}"/>
            </a:ext>
          </a:extLst>
        </xdr:cNvPr>
        <xdr:cNvSpPr txBox="1"/>
      </xdr:nvSpPr>
      <xdr:spPr>
        <a:xfrm>
          <a:off x="6737427" y="1062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162079</xdr:rowOff>
    </xdr:from>
    <xdr:ext cx="469744" cy="259045"/>
    <xdr:sp macro="" textlink="">
      <xdr:nvSpPr>
        <xdr:cNvPr id="159" name="n_1mainValue【体育館・プール】&#10;一人当たり面積">
          <a:extLst>
            <a:ext uri="{FF2B5EF4-FFF2-40B4-BE49-F238E27FC236}">
              <a16:creationId xmlns:a16="http://schemas.microsoft.com/office/drawing/2014/main" id="{4F16D60E-2CE1-49A5-9490-B09E0489D614}"/>
            </a:ext>
          </a:extLst>
        </xdr:cNvPr>
        <xdr:cNvSpPr txBox="1"/>
      </xdr:nvSpPr>
      <xdr:spPr>
        <a:xfrm>
          <a:off x="9391727" y="1096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163176</xdr:rowOff>
    </xdr:from>
    <xdr:ext cx="469744" cy="259045"/>
    <xdr:sp macro="" textlink="">
      <xdr:nvSpPr>
        <xdr:cNvPr id="160" name="n_2mainValue【体育館・プール】&#10;一人当たり面積">
          <a:extLst>
            <a:ext uri="{FF2B5EF4-FFF2-40B4-BE49-F238E27FC236}">
              <a16:creationId xmlns:a16="http://schemas.microsoft.com/office/drawing/2014/main" id="{330E10F4-8613-4506-B5B5-23B416146EA6}"/>
            </a:ext>
          </a:extLst>
        </xdr:cNvPr>
        <xdr:cNvSpPr txBox="1"/>
      </xdr:nvSpPr>
      <xdr:spPr>
        <a:xfrm>
          <a:off x="8515427" y="1096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164640</xdr:rowOff>
    </xdr:from>
    <xdr:ext cx="469744" cy="259045"/>
    <xdr:sp macro="" textlink="">
      <xdr:nvSpPr>
        <xdr:cNvPr id="161" name="n_3mainValue【体育館・プール】&#10;一人当たり面積">
          <a:extLst>
            <a:ext uri="{FF2B5EF4-FFF2-40B4-BE49-F238E27FC236}">
              <a16:creationId xmlns:a16="http://schemas.microsoft.com/office/drawing/2014/main" id="{F672F4EF-F264-4C68-B9DA-0EC91BBEE3D9}"/>
            </a:ext>
          </a:extLst>
        </xdr:cNvPr>
        <xdr:cNvSpPr txBox="1"/>
      </xdr:nvSpPr>
      <xdr:spPr>
        <a:xfrm>
          <a:off x="7626427" y="1096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165097</xdr:rowOff>
    </xdr:from>
    <xdr:ext cx="469744" cy="259045"/>
    <xdr:sp macro="" textlink="">
      <xdr:nvSpPr>
        <xdr:cNvPr id="162" name="n_4mainValue【体育館・プール】&#10;一人当たり面積">
          <a:extLst>
            <a:ext uri="{FF2B5EF4-FFF2-40B4-BE49-F238E27FC236}">
              <a16:creationId xmlns:a16="http://schemas.microsoft.com/office/drawing/2014/main" id="{1749FE3F-44EC-4F79-89CF-EA523A74497A}"/>
            </a:ext>
          </a:extLst>
        </xdr:cNvPr>
        <xdr:cNvSpPr txBox="1"/>
      </xdr:nvSpPr>
      <xdr:spPr>
        <a:xfrm>
          <a:off x="6737427" y="1096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073A1AEB-8A90-46FE-A42A-0B0CCEB350C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810E36E4-4D78-46FC-A071-E94BAA6A294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B9F638BF-FD40-4AE3-BD59-4D363ECECEF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8E1B46EF-C421-43BA-B468-CAF95B5A2D5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0DC57607-4CB2-47FB-8042-07780495A5E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D9768B07-C8F2-4C9D-881F-F0A23414672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5F022B97-0538-4531-8B41-06A1C28C085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8C38CB18-1BF1-46BF-9154-BC1B9980E60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FF51AA4C-2C12-4962-8F88-F115FF914F2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9218FCD9-38A3-49C4-A482-BB74DE3AD88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7B227A9C-B8E0-46B1-9A5B-87AFC8FF4CC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C565D01C-94BD-41B0-AD7D-4FDCB72239D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14333162-F132-46BE-BB60-F42309B5C47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7E137018-9513-4975-BBCE-696E31C4644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DE6F0B37-80DE-4060-8020-BB14A0A93DA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7F199407-693F-4468-BB32-80DB2852907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C530DE68-4517-4F9F-AE52-84726BBC378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21E35F79-569A-4568-A938-2C60534E159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4CA82461-6E60-4E14-BD87-75D0730DA7F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E17B352B-14EE-4A2A-96A7-B049E5DCBD2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FF6E70ED-C723-4BB4-A67C-0CF8B4A6326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59616140-2B6A-4D84-BED6-1FC180EC993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43CBFC8B-615D-4D3E-9DBB-B5C4944EDC05}"/>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D451A36E-2374-4630-88B7-1388299485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A049D166-C034-4E39-94ED-1629B5C2EB6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A80264D0-94FB-45E0-9ED1-916787703935}"/>
            </a:ext>
          </a:extLst>
        </xdr:cNvPr>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445B7760-0197-493A-8C8C-E0AEE1ECEE2F}"/>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4FCB34EA-4AC8-47D8-8DEA-4A66A81EB88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3D9BBBC9-9653-44CF-BC0D-711758FEF66F}"/>
            </a:ext>
          </a:extLst>
        </xdr:cNvPr>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192" name="直線コネクタ 191">
          <a:extLst>
            <a:ext uri="{FF2B5EF4-FFF2-40B4-BE49-F238E27FC236}">
              <a16:creationId xmlns:a16="http://schemas.microsoft.com/office/drawing/2014/main" id="{77D07E83-74C1-418D-BB9F-CA6DEDF45A28}"/>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50635</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B7D9EF6C-99F1-4528-A0BE-D4F82E02A7DB}"/>
            </a:ext>
          </a:extLst>
        </xdr:cNvPr>
        <xdr:cNvSpPr txBox="1"/>
      </xdr:nvSpPr>
      <xdr:spPr>
        <a:xfrm>
          <a:off x="4673600" y="14109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194" name="フローチャート: 判断 193">
          <a:extLst>
            <a:ext uri="{FF2B5EF4-FFF2-40B4-BE49-F238E27FC236}">
              <a16:creationId xmlns:a16="http://schemas.microsoft.com/office/drawing/2014/main" id="{9C1401C0-C378-4FC4-BC65-F6685AAB2B0A}"/>
            </a:ext>
          </a:extLst>
        </xdr:cNvPr>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8527</xdr:rowOff>
    </xdr:from>
    <xdr:to>
      <xdr:col>20</xdr:col>
      <xdr:colOff>38100</xdr:colOff>
      <xdr:row>82</xdr:row>
      <xdr:rowOff>110127</xdr:rowOff>
    </xdr:to>
    <xdr:sp macro="" textlink="">
      <xdr:nvSpPr>
        <xdr:cNvPr id="195" name="フローチャート: 判断 194">
          <a:extLst>
            <a:ext uri="{FF2B5EF4-FFF2-40B4-BE49-F238E27FC236}">
              <a16:creationId xmlns:a16="http://schemas.microsoft.com/office/drawing/2014/main" id="{3F228B4B-1A8D-44AC-B4EF-BB2B39DC10D0}"/>
            </a:ext>
          </a:extLst>
        </xdr:cNvPr>
        <xdr:cNvSpPr/>
      </xdr:nvSpPr>
      <xdr:spPr>
        <a:xfrm>
          <a:off x="3746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196" name="フローチャート: 判断 195">
          <a:extLst>
            <a:ext uri="{FF2B5EF4-FFF2-40B4-BE49-F238E27FC236}">
              <a16:creationId xmlns:a16="http://schemas.microsoft.com/office/drawing/2014/main" id="{4E4FD238-3C9D-43D8-B613-9F054D4E7731}"/>
            </a:ext>
          </a:extLst>
        </xdr:cNvPr>
        <xdr:cNvSpPr/>
      </xdr:nvSpPr>
      <xdr:spPr>
        <a:xfrm>
          <a:off x="2857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160382</xdr:rowOff>
    </xdr:from>
    <xdr:to>
      <xdr:col>10</xdr:col>
      <xdr:colOff>165100</xdr:colOff>
      <xdr:row>82</xdr:row>
      <xdr:rowOff>90532</xdr:rowOff>
    </xdr:to>
    <xdr:sp macro="" textlink="">
      <xdr:nvSpPr>
        <xdr:cNvPr id="197" name="フローチャート: 判断 196">
          <a:extLst>
            <a:ext uri="{FF2B5EF4-FFF2-40B4-BE49-F238E27FC236}">
              <a16:creationId xmlns:a16="http://schemas.microsoft.com/office/drawing/2014/main" id="{14E09592-884D-4643-A7DA-11DF72FAD25F}"/>
            </a:ext>
          </a:extLst>
        </xdr:cNvPr>
        <xdr:cNvSpPr/>
      </xdr:nvSpPr>
      <xdr:spPr>
        <a:xfrm>
          <a:off x="1968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145687</xdr:rowOff>
    </xdr:from>
    <xdr:to>
      <xdr:col>6</xdr:col>
      <xdr:colOff>38100</xdr:colOff>
      <xdr:row>82</xdr:row>
      <xdr:rowOff>75837</xdr:rowOff>
    </xdr:to>
    <xdr:sp macro="" textlink="">
      <xdr:nvSpPr>
        <xdr:cNvPr id="198" name="フローチャート: 判断 197">
          <a:extLst>
            <a:ext uri="{FF2B5EF4-FFF2-40B4-BE49-F238E27FC236}">
              <a16:creationId xmlns:a16="http://schemas.microsoft.com/office/drawing/2014/main" id="{498833B4-BC74-475E-9CEE-253F1E0F46A9}"/>
            </a:ext>
          </a:extLst>
        </xdr:cNvPr>
        <xdr:cNvSpPr/>
      </xdr:nvSpPr>
      <xdr:spPr>
        <a:xfrm>
          <a:off x="1079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D1CC84CC-520A-4C0E-8E78-0DAFD69F584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2FA3F0E6-B717-484B-8F8E-45868D4961D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4F87B5A0-3AAA-4194-BB95-0F228A5A47C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4D542743-21D6-4D71-AC98-E11B507F253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C8F889F0-C229-49C7-B961-9362A93A953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204" name="楕円 203">
          <a:extLst>
            <a:ext uri="{FF2B5EF4-FFF2-40B4-BE49-F238E27FC236}">
              <a16:creationId xmlns:a16="http://schemas.microsoft.com/office/drawing/2014/main" id="{CCA763B9-7A76-4D34-9B65-257B95EA0E72}"/>
            </a:ext>
          </a:extLst>
        </xdr:cNvPr>
        <xdr:cNvSpPr/>
      </xdr:nvSpPr>
      <xdr:spPr>
        <a:xfrm>
          <a:off x="45847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57529</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37DEC834-349A-441C-BD0E-9A58EFD35F66}"/>
            </a:ext>
          </a:extLst>
        </xdr:cNvPr>
        <xdr:cNvSpPr txBox="1"/>
      </xdr:nvSpPr>
      <xdr:spPr>
        <a:xfrm>
          <a:off x="4673600" y="1394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170180</xdr:rowOff>
    </xdr:from>
    <xdr:to>
      <xdr:col>20</xdr:col>
      <xdr:colOff>38100</xdr:colOff>
      <xdr:row>82</xdr:row>
      <xdr:rowOff>100330</xdr:rowOff>
    </xdr:to>
    <xdr:sp macro="" textlink="">
      <xdr:nvSpPr>
        <xdr:cNvPr id="206" name="楕円 205">
          <a:extLst>
            <a:ext uri="{FF2B5EF4-FFF2-40B4-BE49-F238E27FC236}">
              <a16:creationId xmlns:a16="http://schemas.microsoft.com/office/drawing/2014/main" id="{DC102CF5-C952-42AA-BE61-F8D12002006F}"/>
            </a:ext>
          </a:extLst>
        </xdr:cNvPr>
        <xdr:cNvSpPr/>
      </xdr:nvSpPr>
      <xdr:spPr>
        <a:xfrm>
          <a:off x="3746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49530</xdr:rowOff>
    </xdr:from>
    <xdr:to>
      <xdr:col>24</xdr:col>
      <xdr:colOff>63500</xdr:colOff>
      <xdr:row>82</xdr:row>
      <xdr:rowOff>85452</xdr:rowOff>
    </xdr:to>
    <xdr:cxnSp macro="">
      <xdr:nvCxnSpPr>
        <xdr:cNvPr id="207" name="直線コネクタ 206">
          <a:extLst>
            <a:ext uri="{FF2B5EF4-FFF2-40B4-BE49-F238E27FC236}">
              <a16:creationId xmlns:a16="http://schemas.microsoft.com/office/drawing/2014/main" id="{E2670052-84E4-4ED4-B0DE-EC94B9F43D91}"/>
            </a:ext>
          </a:extLst>
        </xdr:cNvPr>
        <xdr:cNvCxnSpPr/>
      </xdr:nvCxnSpPr>
      <xdr:spPr>
        <a:xfrm>
          <a:off x="3797300" y="14108430"/>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67311</xdr:rowOff>
    </xdr:from>
    <xdr:to>
      <xdr:col>15</xdr:col>
      <xdr:colOff>101600</xdr:colOff>
      <xdr:row>85</xdr:row>
      <xdr:rowOff>168911</xdr:rowOff>
    </xdr:to>
    <xdr:sp macro="" textlink="">
      <xdr:nvSpPr>
        <xdr:cNvPr id="208" name="楕円 207">
          <a:extLst>
            <a:ext uri="{FF2B5EF4-FFF2-40B4-BE49-F238E27FC236}">
              <a16:creationId xmlns:a16="http://schemas.microsoft.com/office/drawing/2014/main" id="{F9104099-E16E-4535-9551-11EE0D2138FA}"/>
            </a:ext>
          </a:extLst>
        </xdr:cNvPr>
        <xdr:cNvSpPr/>
      </xdr:nvSpPr>
      <xdr:spPr>
        <a:xfrm>
          <a:off x="2857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49530</xdr:rowOff>
    </xdr:from>
    <xdr:to>
      <xdr:col>19</xdr:col>
      <xdr:colOff>177800</xdr:colOff>
      <xdr:row>85</xdr:row>
      <xdr:rowOff>118111</xdr:rowOff>
    </xdr:to>
    <xdr:cxnSp macro="">
      <xdr:nvCxnSpPr>
        <xdr:cNvPr id="209" name="直線コネクタ 208">
          <a:extLst>
            <a:ext uri="{FF2B5EF4-FFF2-40B4-BE49-F238E27FC236}">
              <a16:creationId xmlns:a16="http://schemas.microsoft.com/office/drawing/2014/main" id="{0E9B0A65-6C01-48AE-A684-C69FE51DB68C}"/>
            </a:ext>
          </a:extLst>
        </xdr:cNvPr>
        <xdr:cNvCxnSpPr/>
      </xdr:nvCxnSpPr>
      <xdr:spPr>
        <a:xfrm flipV="1">
          <a:off x="2908300" y="14108430"/>
          <a:ext cx="889000" cy="58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29755</xdr:rowOff>
    </xdr:from>
    <xdr:to>
      <xdr:col>10</xdr:col>
      <xdr:colOff>165100</xdr:colOff>
      <xdr:row>85</xdr:row>
      <xdr:rowOff>131355</xdr:rowOff>
    </xdr:to>
    <xdr:sp macro="" textlink="">
      <xdr:nvSpPr>
        <xdr:cNvPr id="210" name="楕円 209">
          <a:extLst>
            <a:ext uri="{FF2B5EF4-FFF2-40B4-BE49-F238E27FC236}">
              <a16:creationId xmlns:a16="http://schemas.microsoft.com/office/drawing/2014/main" id="{2E623B7C-E31D-4E6B-83C7-49BB4FE15DDC}"/>
            </a:ext>
          </a:extLst>
        </xdr:cNvPr>
        <xdr:cNvSpPr/>
      </xdr:nvSpPr>
      <xdr:spPr>
        <a:xfrm>
          <a:off x="1968500" y="1460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80555</xdr:rowOff>
    </xdr:from>
    <xdr:to>
      <xdr:col>15</xdr:col>
      <xdr:colOff>50800</xdr:colOff>
      <xdr:row>85</xdr:row>
      <xdr:rowOff>118111</xdr:rowOff>
    </xdr:to>
    <xdr:cxnSp macro="">
      <xdr:nvCxnSpPr>
        <xdr:cNvPr id="211" name="直線コネクタ 210">
          <a:extLst>
            <a:ext uri="{FF2B5EF4-FFF2-40B4-BE49-F238E27FC236}">
              <a16:creationId xmlns:a16="http://schemas.microsoft.com/office/drawing/2014/main" id="{04D4B2E6-A480-4576-B7FD-2CEBC994AB52}"/>
            </a:ext>
          </a:extLst>
        </xdr:cNvPr>
        <xdr:cNvCxnSpPr/>
      </xdr:nvCxnSpPr>
      <xdr:spPr>
        <a:xfrm>
          <a:off x="2019300" y="1465380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162016</xdr:rowOff>
    </xdr:from>
    <xdr:to>
      <xdr:col>6</xdr:col>
      <xdr:colOff>38100</xdr:colOff>
      <xdr:row>85</xdr:row>
      <xdr:rowOff>92166</xdr:rowOff>
    </xdr:to>
    <xdr:sp macro="" textlink="">
      <xdr:nvSpPr>
        <xdr:cNvPr id="212" name="楕円 211">
          <a:extLst>
            <a:ext uri="{FF2B5EF4-FFF2-40B4-BE49-F238E27FC236}">
              <a16:creationId xmlns:a16="http://schemas.microsoft.com/office/drawing/2014/main" id="{BDAF0C44-D9E1-449B-87F4-E8BCD9D49624}"/>
            </a:ext>
          </a:extLst>
        </xdr:cNvPr>
        <xdr:cNvSpPr/>
      </xdr:nvSpPr>
      <xdr:spPr>
        <a:xfrm>
          <a:off x="10795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41366</xdr:rowOff>
    </xdr:from>
    <xdr:to>
      <xdr:col>10</xdr:col>
      <xdr:colOff>114300</xdr:colOff>
      <xdr:row>85</xdr:row>
      <xdr:rowOff>80555</xdr:rowOff>
    </xdr:to>
    <xdr:cxnSp macro="">
      <xdr:nvCxnSpPr>
        <xdr:cNvPr id="213" name="直線コネクタ 212">
          <a:extLst>
            <a:ext uri="{FF2B5EF4-FFF2-40B4-BE49-F238E27FC236}">
              <a16:creationId xmlns:a16="http://schemas.microsoft.com/office/drawing/2014/main" id="{C055012D-E49D-4156-98F1-5A859793CBD3}"/>
            </a:ext>
          </a:extLst>
        </xdr:cNvPr>
        <xdr:cNvCxnSpPr/>
      </xdr:nvCxnSpPr>
      <xdr:spPr>
        <a:xfrm>
          <a:off x="1130300" y="1461461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101254</xdr:rowOff>
    </xdr:from>
    <xdr:ext cx="405111" cy="259045"/>
    <xdr:sp macro="" textlink="">
      <xdr:nvSpPr>
        <xdr:cNvPr id="214" name="n_1aveValue【福祉施設】&#10;有形固定資産減価償却率">
          <a:extLst>
            <a:ext uri="{FF2B5EF4-FFF2-40B4-BE49-F238E27FC236}">
              <a16:creationId xmlns:a16="http://schemas.microsoft.com/office/drawing/2014/main" id="{0E744485-2A87-4525-8577-855AF09EEF75}"/>
            </a:ext>
          </a:extLst>
        </xdr:cNvPr>
        <xdr:cNvSpPr txBox="1"/>
      </xdr:nvSpPr>
      <xdr:spPr>
        <a:xfrm>
          <a:off x="35820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151147</xdr:rowOff>
    </xdr:from>
    <xdr:ext cx="405111" cy="259045"/>
    <xdr:sp macro="" textlink="">
      <xdr:nvSpPr>
        <xdr:cNvPr id="215" name="n_2aveValue【福祉施設】&#10;有形固定資産減価償却率">
          <a:extLst>
            <a:ext uri="{FF2B5EF4-FFF2-40B4-BE49-F238E27FC236}">
              <a16:creationId xmlns:a16="http://schemas.microsoft.com/office/drawing/2014/main" id="{155B5719-8568-41E9-B8FA-77494E06D699}"/>
            </a:ext>
          </a:extLst>
        </xdr:cNvPr>
        <xdr:cNvSpPr txBox="1"/>
      </xdr:nvSpPr>
      <xdr:spPr>
        <a:xfrm>
          <a:off x="2705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107059</xdr:rowOff>
    </xdr:from>
    <xdr:ext cx="405111" cy="259045"/>
    <xdr:sp macro="" textlink="">
      <xdr:nvSpPr>
        <xdr:cNvPr id="216" name="n_3aveValue【福祉施設】&#10;有形固定資産減価償却率">
          <a:extLst>
            <a:ext uri="{FF2B5EF4-FFF2-40B4-BE49-F238E27FC236}">
              <a16:creationId xmlns:a16="http://schemas.microsoft.com/office/drawing/2014/main" id="{017FBB95-7F2D-4BD4-BE72-A51E84DACE77}"/>
            </a:ext>
          </a:extLst>
        </xdr:cNvPr>
        <xdr:cNvSpPr txBox="1"/>
      </xdr:nvSpPr>
      <xdr:spPr>
        <a:xfrm>
          <a:off x="1816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92364</xdr:rowOff>
    </xdr:from>
    <xdr:ext cx="405111" cy="259045"/>
    <xdr:sp macro="" textlink="">
      <xdr:nvSpPr>
        <xdr:cNvPr id="217" name="n_4aveValue【福祉施設】&#10;有形固定資産減価償却率">
          <a:extLst>
            <a:ext uri="{FF2B5EF4-FFF2-40B4-BE49-F238E27FC236}">
              <a16:creationId xmlns:a16="http://schemas.microsoft.com/office/drawing/2014/main" id="{2AA4DAC0-6A02-466D-8319-3B4117D73794}"/>
            </a:ext>
          </a:extLst>
        </xdr:cNvPr>
        <xdr:cNvSpPr txBox="1"/>
      </xdr:nvSpPr>
      <xdr:spPr>
        <a:xfrm>
          <a:off x="927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116857</xdr:rowOff>
    </xdr:from>
    <xdr:ext cx="405111" cy="259045"/>
    <xdr:sp macro="" textlink="">
      <xdr:nvSpPr>
        <xdr:cNvPr id="218" name="n_1mainValue【福祉施設】&#10;有形固定資産減価償却率">
          <a:extLst>
            <a:ext uri="{FF2B5EF4-FFF2-40B4-BE49-F238E27FC236}">
              <a16:creationId xmlns:a16="http://schemas.microsoft.com/office/drawing/2014/main" id="{49953E8A-6016-444A-9BA2-4FF54AB5BAA1}"/>
            </a:ext>
          </a:extLst>
        </xdr:cNvPr>
        <xdr:cNvSpPr txBox="1"/>
      </xdr:nvSpPr>
      <xdr:spPr>
        <a:xfrm>
          <a:off x="35820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160038</xdr:rowOff>
    </xdr:from>
    <xdr:ext cx="405111" cy="259045"/>
    <xdr:sp macro="" textlink="">
      <xdr:nvSpPr>
        <xdr:cNvPr id="219" name="n_2mainValue【福祉施設】&#10;有形固定資産減価償却率">
          <a:extLst>
            <a:ext uri="{FF2B5EF4-FFF2-40B4-BE49-F238E27FC236}">
              <a16:creationId xmlns:a16="http://schemas.microsoft.com/office/drawing/2014/main" id="{0E4E77B5-5CCF-45BF-BE9C-050DB6D7FC84}"/>
            </a:ext>
          </a:extLst>
        </xdr:cNvPr>
        <xdr:cNvSpPr txBox="1"/>
      </xdr:nvSpPr>
      <xdr:spPr>
        <a:xfrm>
          <a:off x="27057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122482</xdr:rowOff>
    </xdr:from>
    <xdr:ext cx="405111" cy="259045"/>
    <xdr:sp macro="" textlink="">
      <xdr:nvSpPr>
        <xdr:cNvPr id="220" name="n_3mainValue【福祉施設】&#10;有形固定資産減価償却率">
          <a:extLst>
            <a:ext uri="{FF2B5EF4-FFF2-40B4-BE49-F238E27FC236}">
              <a16:creationId xmlns:a16="http://schemas.microsoft.com/office/drawing/2014/main" id="{8C4FE817-4811-4D11-8A02-B9B0A13F6A84}"/>
            </a:ext>
          </a:extLst>
        </xdr:cNvPr>
        <xdr:cNvSpPr txBox="1"/>
      </xdr:nvSpPr>
      <xdr:spPr>
        <a:xfrm>
          <a:off x="1816744" y="1469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83293</xdr:rowOff>
    </xdr:from>
    <xdr:ext cx="405111" cy="259045"/>
    <xdr:sp macro="" textlink="">
      <xdr:nvSpPr>
        <xdr:cNvPr id="221" name="n_4mainValue【福祉施設】&#10;有形固定資産減価償却率">
          <a:extLst>
            <a:ext uri="{FF2B5EF4-FFF2-40B4-BE49-F238E27FC236}">
              <a16:creationId xmlns:a16="http://schemas.microsoft.com/office/drawing/2014/main" id="{37681D66-54AA-4A39-A7EC-0E2C121DAC9F}"/>
            </a:ext>
          </a:extLst>
        </xdr:cNvPr>
        <xdr:cNvSpPr txBox="1"/>
      </xdr:nvSpPr>
      <xdr:spPr>
        <a:xfrm>
          <a:off x="927744" y="1465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9F54F170-66C7-444C-8273-1FAAD0048E3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8E0A546A-C009-4442-9D0D-4B96B65774F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115FEAA3-09C4-4E75-82FD-D4EC0E2536A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583C7FB4-8E14-4A84-A4B1-7659D857B4E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8961F36D-0CBB-46EC-B1F9-587214277B7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855CB251-7F2C-41D9-B799-FEC3C500D92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5507D1C3-E260-4D4E-BB21-038C7327F04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53A8EB6A-4320-42DA-B5B2-A99A3719620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952322BF-9A1A-4798-9637-6DFE7EE5A94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D18AA61E-E578-47F5-9908-4EFBCD0A710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a:extLst>
            <a:ext uri="{FF2B5EF4-FFF2-40B4-BE49-F238E27FC236}">
              <a16:creationId xmlns:a16="http://schemas.microsoft.com/office/drawing/2014/main" id="{3F10C911-42B6-46B5-9CED-47EC41A6C35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a:extLst>
            <a:ext uri="{FF2B5EF4-FFF2-40B4-BE49-F238E27FC236}">
              <a16:creationId xmlns:a16="http://schemas.microsoft.com/office/drawing/2014/main" id="{CF63A515-9E27-444A-84E1-531883AB3C3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a:extLst>
            <a:ext uri="{FF2B5EF4-FFF2-40B4-BE49-F238E27FC236}">
              <a16:creationId xmlns:a16="http://schemas.microsoft.com/office/drawing/2014/main" id="{4AF5FA0E-2C17-4D13-A3EE-F01ADDFFA24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a:extLst>
            <a:ext uri="{FF2B5EF4-FFF2-40B4-BE49-F238E27FC236}">
              <a16:creationId xmlns:a16="http://schemas.microsoft.com/office/drawing/2014/main" id="{E19CEF4B-949D-4A6C-9E2A-32404BA9958B}"/>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a:extLst>
            <a:ext uri="{FF2B5EF4-FFF2-40B4-BE49-F238E27FC236}">
              <a16:creationId xmlns:a16="http://schemas.microsoft.com/office/drawing/2014/main" id="{1E60AE47-AEA3-4256-9625-0E1241B385D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a:extLst>
            <a:ext uri="{FF2B5EF4-FFF2-40B4-BE49-F238E27FC236}">
              <a16:creationId xmlns:a16="http://schemas.microsoft.com/office/drawing/2014/main" id="{D1744093-C0BB-4B4D-9CE2-507DFD1AA9FD}"/>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a:extLst>
            <a:ext uri="{FF2B5EF4-FFF2-40B4-BE49-F238E27FC236}">
              <a16:creationId xmlns:a16="http://schemas.microsoft.com/office/drawing/2014/main" id="{1BDC47B8-DEF1-471C-AC78-4CB7A7B6525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a:extLst>
            <a:ext uri="{FF2B5EF4-FFF2-40B4-BE49-F238E27FC236}">
              <a16:creationId xmlns:a16="http://schemas.microsoft.com/office/drawing/2014/main" id="{DE117F53-DABD-4C5E-A453-8FC3031A0129}"/>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9F1CF82B-F654-4C07-B541-5F370FD95E9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6F26D86C-54A3-4482-9FCB-76B776509B6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A0BE88D0-CBBA-4A93-AD4F-15AB5585413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243" name="直線コネクタ 242">
          <a:extLst>
            <a:ext uri="{FF2B5EF4-FFF2-40B4-BE49-F238E27FC236}">
              <a16:creationId xmlns:a16="http://schemas.microsoft.com/office/drawing/2014/main" id="{C591C2A2-00CB-450F-B28A-7A2136E23DF7}"/>
            </a:ext>
          </a:extLst>
        </xdr:cNvPr>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244" name="【福祉施設】&#10;一人当たり面積最小値テキスト">
          <a:extLst>
            <a:ext uri="{FF2B5EF4-FFF2-40B4-BE49-F238E27FC236}">
              <a16:creationId xmlns:a16="http://schemas.microsoft.com/office/drawing/2014/main" id="{40A7FDEE-CCBC-4F78-A174-663C0DE87369}"/>
            </a:ext>
          </a:extLst>
        </xdr:cNvPr>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245" name="直線コネクタ 244">
          <a:extLst>
            <a:ext uri="{FF2B5EF4-FFF2-40B4-BE49-F238E27FC236}">
              <a16:creationId xmlns:a16="http://schemas.microsoft.com/office/drawing/2014/main" id="{A115F22C-E840-4B36-A7EB-6213C0CACBC9}"/>
            </a:ext>
          </a:extLst>
        </xdr:cNvPr>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246" name="【福祉施設】&#10;一人当たり面積最大値テキスト">
          <a:extLst>
            <a:ext uri="{FF2B5EF4-FFF2-40B4-BE49-F238E27FC236}">
              <a16:creationId xmlns:a16="http://schemas.microsoft.com/office/drawing/2014/main" id="{9FCC0ABD-4CAF-4B80-AABA-A001B9183D46}"/>
            </a:ext>
          </a:extLst>
        </xdr:cNvPr>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247" name="直線コネクタ 246">
          <a:extLst>
            <a:ext uri="{FF2B5EF4-FFF2-40B4-BE49-F238E27FC236}">
              <a16:creationId xmlns:a16="http://schemas.microsoft.com/office/drawing/2014/main" id="{A37A1655-0F01-45FD-A089-BC5B9E0E80C8}"/>
            </a:ext>
          </a:extLst>
        </xdr:cNvPr>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145178</xdr:rowOff>
    </xdr:from>
    <xdr:ext cx="469744" cy="259045"/>
    <xdr:sp macro="" textlink="">
      <xdr:nvSpPr>
        <xdr:cNvPr id="248" name="【福祉施設】&#10;一人当たり面積平均値テキスト">
          <a:extLst>
            <a:ext uri="{FF2B5EF4-FFF2-40B4-BE49-F238E27FC236}">
              <a16:creationId xmlns:a16="http://schemas.microsoft.com/office/drawing/2014/main" id="{6D83AB2A-D1AB-4111-8E25-34A56A3CCC22}"/>
            </a:ext>
          </a:extLst>
        </xdr:cNvPr>
        <xdr:cNvSpPr txBox="1"/>
      </xdr:nvSpPr>
      <xdr:spPr>
        <a:xfrm>
          <a:off x="10515600" y="14546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249" name="フローチャート: 判断 248">
          <a:extLst>
            <a:ext uri="{FF2B5EF4-FFF2-40B4-BE49-F238E27FC236}">
              <a16:creationId xmlns:a16="http://schemas.microsoft.com/office/drawing/2014/main" id="{4D1129C5-4C4A-4144-BC3C-844B0166BCD9}"/>
            </a:ext>
          </a:extLst>
        </xdr:cNvPr>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250" name="フローチャート: 判断 249">
          <a:extLst>
            <a:ext uri="{FF2B5EF4-FFF2-40B4-BE49-F238E27FC236}">
              <a16:creationId xmlns:a16="http://schemas.microsoft.com/office/drawing/2014/main" id="{BBA1C813-C59B-4C89-B14B-CCC343C376BC}"/>
            </a:ext>
          </a:extLst>
        </xdr:cNvPr>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132004</xdr:rowOff>
    </xdr:from>
    <xdr:to>
      <xdr:col>46</xdr:col>
      <xdr:colOff>38100</xdr:colOff>
      <xdr:row>85</xdr:row>
      <xdr:rowOff>62154</xdr:rowOff>
    </xdr:to>
    <xdr:sp macro="" textlink="">
      <xdr:nvSpPr>
        <xdr:cNvPr id="251" name="フローチャート: 判断 250">
          <a:extLst>
            <a:ext uri="{FF2B5EF4-FFF2-40B4-BE49-F238E27FC236}">
              <a16:creationId xmlns:a16="http://schemas.microsoft.com/office/drawing/2014/main" id="{A2A9D562-A3FB-4EEF-B49F-0E6348AD44AA}"/>
            </a:ext>
          </a:extLst>
        </xdr:cNvPr>
        <xdr:cNvSpPr/>
      </xdr:nvSpPr>
      <xdr:spPr>
        <a:xfrm>
          <a:off x="8699500" y="1453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131090</xdr:rowOff>
    </xdr:from>
    <xdr:to>
      <xdr:col>41</xdr:col>
      <xdr:colOff>101600</xdr:colOff>
      <xdr:row>85</xdr:row>
      <xdr:rowOff>61240</xdr:rowOff>
    </xdr:to>
    <xdr:sp macro="" textlink="">
      <xdr:nvSpPr>
        <xdr:cNvPr id="252" name="フローチャート: 判断 251">
          <a:extLst>
            <a:ext uri="{FF2B5EF4-FFF2-40B4-BE49-F238E27FC236}">
              <a16:creationId xmlns:a16="http://schemas.microsoft.com/office/drawing/2014/main" id="{DACA0A6D-DB18-4C22-8BF0-62A5D107BA51}"/>
            </a:ext>
          </a:extLst>
        </xdr:cNvPr>
        <xdr:cNvSpPr/>
      </xdr:nvSpPr>
      <xdr:spPr>
        <a:xfrm>
          <a:off x="7810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167666</xdr:rowOff>
    </xdr:from>
    <xdr:to>
      <xdr:col>36</xdr:col>
      <xdr:colOff>165100</xdr:colOff>
      <xdr:row>85</xdr:row>
      <xdr:rowOff>97816</xdr:rowOff>
    </xdr:to>
    <xdr:sp macro="" textlink="">
      <xdr:nvSpPr>
        <xdr:cNvPr id="253" name="フローチャート: 判断 252">
          <a:extLst>
            <a:ext uri="{FF2B5EF4-FFF2-40B4-BE49-F238E27FC236}">
              <a16:creationId xmlns:a16="http://schemas.microsoft.com/office/drawing/2014/main" id="{25C34028-DF31-4B39-AD3F-D2F4199980CE}"/>
            </a:ext>
          </a:extLst>
        </xdr:cNvPr>
        <xdr:cNvSpPr/>
      </xdr:nvSpPr>
      <xdr:spPr>
        <a:xfrm>
          <a:off x="6921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A5366F37-A8E5-4DCB-B80E-F40ABA59E27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DCC0F94A-01E6-4B27-9511-6BAF54B2E1E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4F517949-F93C-4A93-9DD6-3982C568607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DDF62503-4B12-4C16-B0E3-B32605147DC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734F388E-28C9-4C2E-87F8-127CF63F38A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99085</xdr:rowOff>
    </xdr:from>
    <xdr:to>
      <xdr:col>55</xdr:col>
      <xdr:colOff>50800</xdr:colOff>
      <xdr:row>85</xdr:row>
      <xdr:rowOff>29235</xdr:rowOff>
    </xdr:to>
    <xdr:sp macro="" textlink="">
      <xdr:nvSpPr>
        <xdr:cNvPr id="259" name="楕円 258">
          <a:extLst>
            <a:ext uri="{FF2B5EF4-FFF2-40B4-BE49-F238E27FC236}">
              <a16:creationId xmlns:a16="http://schemas.microsoft.com/office/drawing/2014/main" id="{AFB77B3B-5CD5-47E7-871A-393CD4C387EA}"/>
            </a:ext>
          </a:extLst>
        </xdr:cNvPr>
        <xdr:cNvSpPr/>
      </xdr:nvSpPr>
      <xdr:spPr>
        <a:xfrm>
          <a:off x="10426700" y="1450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121962</xdr:rowOff>
    </xdr:from>
    <xdr:ext cx="469744" cy="259045"/>
    <xdr:sp macro="" textlink="">
      <xdr:nvSpPr>
        <xdr:cNvPr id="260" name="【福祉施設】&#10;一人当たり面積該当値テキスト">
          <a:extLst>
            <a:ext uri="{FF2B5EF4-FFF2-40B4-BE49-F238E27FC236}">
              <a16:creationId xmlns:a16="http://schemas.microsoft.com/office/drawing/2014/main" id="{455DA9E9-728B-458C-9A26-895D800F3FF2}"/>
            </a:ext>
          </a:extLst>
        </xdr:cNvPr>
        <xdr:cNvSpPr txBox="1"/>
      </xdr:nvSpPr>
      <xdr:spPr>
        <a:xfrm>
          <a:off x="10515600" y="1435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109144</xdr:rowOff>
    </xdr:from>
    <xdr:to>
      <xdr:col>50</xdr:col>
      <xdr:colOff>165100</xdr:colOff>
      <xdr:row>85</xdr:row>
      <xdr:rowOff>39294</xdr:rowOff>
    </xdr:to>
    <xdr:sp macro="" textlink="">
      <xdr:nvSpPr>
        <xdr:cNvPr id="261" name="楕円 260">
          <a:extLst>
            <a:ext uri="{FF2B5EF4-FFF2-40B4-BE49-F238E27FC236}">
              <a16:creationId xmlns:a16="http://schemas.microsoft.com/office/drawing/2014/main" id="{77801F0A-9D24-4D45-958B-AC4546BE49B0}"/>
            </a:ext>
          </a:extLst>
        </xdr:cNvPr>
        <xdr:cNvSpPr/>
      </xdr:nvSpPr>
      <xdr:spPr>
        <a:xfrm>
          <a:off x="9588500" y="14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149885</xdr:rowOff>
    </xdr:from>
    <xdr:to>
      <xdr:col>55</xdr:col>
      <xdr:colOff>0</xdr:colOff>
      <xdr:row>84</xdr:row>
      <xdr:rowOff>159944</xdr:rowOff>
    </xdr:to>
    <xdr:cxnSp macro="">
      <xdr:nvCxnSpPr>
        <xdr:cNvPr id="262" name="直線コネクタ 261">
          <a:extLst>
            <a:ext uri="{FF2B5EF4-FFF2-40B4-BE49-F238E27FC236}">
              <a16:creationId xmlns:a16="http://schemas.microsoft.com/office/drawing/2014/main" id="{EDF556BA-D64A-46D5-9DF2-26CB0FB27AEF}"/>
            </a:ext>
          </a:extLst>
        </xdr:cNvPr>
        <xdr:cNvCxnSpPr/>
      </xdr:nvCxnSpPr>
      <xdr:spPr>
        <a:xfrm flipV="1">
          <a:off x="9639300" y="14551685"/>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17932</xdr:rowOff>
    </xdr:from>
    <xdr:to>
      <xdr:col>46</xdr:col>
      <xdr:colOff>38100</xdr:colOff>
      <xdr:row>85</xdr:row>
      <xdr:rowOff>119532</xdr:rowOff>
    </xdr:to>
    <xdr:sp macro="" textlink="">
      <xdr:nvSpPr>
        <xdr:cNvPr id="263" name="楕円 262">
          <a:extLst>
            <a:ext uri="{FF2B5EF4-FFF2-40B4-BE49-F238E27FC236}">
              <a16:creationId xmlns:a16="http://schemas.microsoft.com/office/drawing/2014/main" id="{CE9AB074-39D0-49FE-A657-81EA6FF0B9C9}"/>
            </a:ext>
          </a:extLst>
        </xdr:cNvPr>
        <xdr:cNvSpPr/>
      </xdr:nvSpPr>
      <xdr:spPr>
        <a:xfrm>
          <a:off x="8699500" y="1459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159944</xdr:rowOff>
    </xdr:from>
    <xdr:to>
      <xdr:col>50</xdr:col>
      <xdr:colOff>114300</xdr:colOff>
      <xdr:row>85</xdr:row>
      <xdr:rowOff>68732</xdr:rowOff>
    </xdr:to>
    <xdr:cxnSp macro="">
      <xdr:nvCxnSpPr>
        <xdr:cNvPr id="264" name="直線コネクタ 263">
          <a:extLst>
            <a:ext uri="{FF2B5EF4-FFF2-40B4-BE49-F238E27FC236}">
              <a16:creationId xmlns:a16="http://schemas.microsoft.com/office/drawing/2014/main" id="{4DE5147C-90CB-43CA-BC8F-B96987B684A8}"/>
            </a:ext>
          </a:extLst>
        </xdr:cNvPr>
        <xdr:cNvCxnSpPr/>
      </xdr:nvCxnSpPr>
      <xdr:spPr>
        <a:xfrm flipV="1">
          <a:off x="8750300" y="14561744"/>
          <a:ext cx="889000" cy="8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22047</xdr:rowOff>
    </xdr:from>
    <xdr:to>
      <xdr:col>41</xdr:col>
      <xdr:colOff>101600</xdr:colOff>
      <xdr:row>85</xdr:row>
      <xdr:rowOff>123647</xdr:rowOff>
    </xdr:to>
    <xdr:sp macro="" textlink="">
      <xdr:nvSpPr>
        <xdr:cNvPr id="265" name="楕円 264">
          <a:extLst>
            <a:ext uri="{FF2B5EF4-FFF2-40B4-BE49-F238E27FC236}">
              <a16:creationId xmlns:a16="http://schemas.microsoft.com/office/drawing/2014/main" id="{ED3FA678-A33E-4A81-A48C-31361E1E0BB5}"/>
            </a:ext>
          </a:extLst>
        </xdr:cNvPr>
        <xdr:cNvSpPr/>
      </xdr:nvSpPr>
      <xdr:spPr>
        <a:xfrm>
          <a:off x="7810500" y="145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68732</xdr:rowOff>
    </xdr:from>
    <xdr:to>
      <xdr:col>45</xdr:col>
      <xdr:colOff>177800</xdr:colOff>
      <xdr:row>85</xdr:row>
      <xdr:rowOff>72847</xdr:rowOff>
    </xdr:to>
    <xdr:cxnSp macro="">
      <xdr:nvCxnSpPr>
        <xdr:cNvPr id="266" name="直線コネクタ 265">
          <a:extLst>
            <a:ext uri="{FF2B5EF4-FFF2-40B4-BE49-F238E27FC236}">
              <a16:creationId xmlns:a16="http://schemas.microsoft.com/office/drawing/2014/main" id="{53140D25-6CA7-471F-A34F-8260DCF3CD4F}"/>
            </a:ext>
          </a:extLst>
        </xdr:cNvPr>
        <xdr:cNvCxnSpPr/>
      </xdr:nvCxnSpPr>
      <xdr:spPr>
        <a:xfrm flipV="1">
          <a:off x="7861300" y="14641982"/>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23419</xdr:rowOff>
    </xdr:from>
    <xdr:to>
      <xdr:col>36</xdr:col>
      <xdr:colOff>165100</xdr:colOff>
      <xdr:row>85</xdr:row>
      <xdr:rowOff>125019</xdr:rowOff>
    </xdr:to>
    <xdr:sp macro="" textlink="">
      <xdr:nvSpPr>
        <xdr:cNvPr id="267" name="楕円 266">
          <a:extLst>
            <a:ext uri="{FF2B5EF4-FFF2-40B4-BE49-F238E27FC236}">
              <a16:creationId xmlns:a16="http://schemas.microsoft.com/office/drawing/2014/main" id="{D1D884C1-A317-4C4C-9B35-83B0D80FBBFA}"/>
            </a:ext>
          </a:extLst>
        </xdr:cNvPr>
        <xdr:cNvSpPr/>
      </xdr:nvSpPr>
      <xdr:spPr>
        <a:xfrm>
          <a:off x="6921500" y="1459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72847</xdr:rowOff>
    </xdr:from>
    <xdr:to>
      <xdr:col>41</xdr:col>
      <xdr:colOff>50800</xdr:colOff>
      <xdr:row>85</xdr:row>
      <xdr:rowOff>74219</xdr:rowOff>
    </xdr:to>
    <xdr:cxnSp macro="">
      <xdr:nvCxnSpPr>
        <xdr:cNvPr id="268" name="直線コネクタ 267">
          <a:extLst>
            <a:ext uri="{FF2B5EF4-FFF2-40B4-BE49-F238E27FC236}">
              <a16:creationId xmlns:a16="http://schemas.microsoft.com/office/drawing/2014/main" id="{D0E45BF0-9E4B-4AA9-8B99-CFA7BF752E0C}"/>
            </a:ext>
          </a:extLst>
        </xdr:cNvPr>
        <xdr:cNvCxnSpPr/>
      </xdr:nvCxnSpPr>
      <xdr:spPr>
        <a:xfrm flipV="1">
          <a:off x="6972300" y="1464609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61968</xdr:rowOff>
    </xdr:from>
    <xdr:ext cx="469744" cy="259045"/>
    <xdr:sp macro="" textlink="">
      <xdr:nvSpPr>
        <xdr:cNvPr id="269" name="n_1aveValue【福祉施設】&#10;一人当たり面積">
          <a:extLst>
            <a:ext uri="{FF2B5EF4-FFF2-40B4-BE49-F238E27FC236}">
              <a16:creationId xmlns:a16="http://schemas.microsoft.com/office/drawing/2014/main" id="{961DEE4D-63EE-4C18-88B3-78A03CB89C0F}"/>
            </a:ext>
          </a:extLst>
        </xdr:cNvPr>
        <xdr:cNvSpPr txBox="1"/>
      </xdr:nvSpPr>
      <xdr:spPr>
        <a:xfrm>
          <a:off x="9391727" y="1463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78681</xdr:rowOff>
    </xdr:from>
    <xdr:ext cx="469744" cy="259045"/>
    <xdr:sp macro="" textlink="">
      <xdr:nvSpPr>
        <xdr:cNvPr id="270" name="n_2aveValue【福祉施設】&#10;一人当たり面積">
          <a:extLst>
            <a:ext uri="{FF2B5EF4-FFF2-40B4-BE49-F238E27FC236}">
              <a16:creationId xmlns:a16="http://schemas.microsoft.com/office/drawing/2014/main" id="{D48F8ED0-0ED9-4758-A30B-C4F670F97529}"/>
            </a:ext>
          </a:extLst>
        </xdr:cNvPr>
        <xdr:cNvSpPr txBox="1"/>
      </xdr:nvSpPr>
      <xdr:spPr>
        <a:xfrm>
          <a:off x="8515427" y="1430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77767</xdr:rowOff>
    </xdr:from>
    <xdr:ext cx="469744" cy="259045"/>
    <xdr:sp macro="" textlink="">
      <xdr:nvSpPr>
        <xdr:cNvPr id="271" name="n_3aveValue【福祉施設】&#10;一人当たり面積">
          <a:extLst>
            <a:ext uri="{FF2B5EF4-FFF2-40B4-BE49-F238E27FC236}">
              <a16:creationId xmlns:a16="http://schemas.microsoft.com/office/drawing/2014/main" id="{C9E98E4E-F7DF-4E95-9A20-C7EBCD0A4E8D}"/>
            </a:ext>
          </a:extLst>
        </xdr:cNvPr>
        <xdr:cNvSpPr txBox="1"/>
      </xdr:nvSpPr>
      <xdr:spPr>
        <a:xfrm>
          <a:off x="76264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114343</xdr:rowOff>
    </xdr:from>
    <xdr:ext cx="469744" cy="259045"/>
    <xdr:sp macro="" textlink="">
      <xdr:nvSpPr>
        <xdr:cNvPr id="272" name="n_4aveValue【福祉施設】&#10;一人当たり面積">
          <a:extLst>
            <a:ext uri="{FF2B5EF4-FFF2-40B4-BE49-F238E27FC236}">
              <a16:creationId xmlns:a16="http://schemas.microsoft.com/office/drawing/2014/main" id="{C1224252-0953-430B-BE31-79A20CD21CE2}"/>
            </a:ext>
          </a:extLst>
        </xdr:cNvPr>
        <xdr:cNvSpPr txBox="1"/>
      </xdr:nvSpPr>
      <xdr:spPr>
        <a:xfrm>
          <a:off x="6737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55821</xdr:rowOff>
    </xdr:from>
    <xdr:ext cx="469744" cy="259045"/>
    <xdr:sp macro="" textlink="">
      <xdr:nvSpPr>
        <xdr:cNvPr id="273" name="n_1mainValue【福祉施設】&#10;一人当たり面積">
          <a:extLst>
            <a:ext uri="{FF2B5EF4-FFF2-40B4-BE49-F238E27FC236}">
              <a16:creationId xmlns:a16="http://schemas.microsoft.com/office/drawing/2014/main" id="{D5AAC44A-AFEB-4D2E-9508-24A8BAA18E2B}"/>
            </a:ext>
          </a:extLst>
        </xdr:cNvPr>
        <xdr:cNvSpPr txBox="1"/>
      </xdr:nvSpPr>
      <xdr:spPr>
        <a:xfrm>
          <a:off x="9391727" y="1428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110659</xdr:rowOff>
    </xdr:from>
    <xdr:ext cx="469744" cy="259045"/>
    <xdr:sp macro="" textlink="">
      <xdr:nvSpPr>
        <xdr:cNvPr id="274" name="n_2mainValue【福祉施設】&#10;一人当たり面積">
          <a:extLst>
            <a:ext uri="{FF2B5EF4-FFF2-40B4-BE49-F238E27FC236}">
              <a16:creationId xmlns:a16="http://schemas.microsoft.com/office/drawing/2014/main" id="{653180C2-6536-4DB1-A298-E2763B845E5F}"/>
            </a:ext>
          </a:extLst>
        </xdr:cNvPr>
        <xdr:cNvSpPr txBox="1"/>
      </xdr:nvSpPr>
      <xdr:spPr>
        <a:xfrm>
          <a:off x="8515427" y="1468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114774</xdr:rowOff>
    </xdr:from>
    <xdr:ext cx="469744" cy="259045"/>
    <xdr:sp macro="" textlink="">
      <xdr:nvSpPr>
        <xdr:cNvPr id="275" name="n_3mainValue【福祉施設】&#10;一人当たり面積">
          <a:extLst>
            <a:ext uri="{FF2B5EF4-FFF2-40B4-BE49-F238E27FC236}">
              <a16:creationId xmlns:a16="http://schemas.microsoft.com/office/drawing/2014/main" id="{59C3A64F-1F5B-40CB-BF7E-8512DD07B363}"/>
            </a:ext>
          </a:extLst>
        </xdr:cNvPr>
        <xdr:cNvSpPr txBox="1"/>
      </xdr:nvSpPr>
      <xdr:spPr>
        <a:xfrm>
          <a:off x="7626427" y="1468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116146</xdr:rowOff>
    </xdr:from>
    <xdr:ext cx="469744" cy="259045"/>
    <xdr:sp macro="" textlink="">
      <xdr:nvSpPr>
        <xdr:cNvPr id="276" name="n_4mainValue【福祉施設】&#10;一人当たり面積">
          <a:extLst>
            <a:ext uri="{FF2B5EF4-FFF2-40B4-BE49-F238E27FC236}">
              <a16:creationId xmlns:a16="http://schemas.microsoft.com/office/drawing/2014/main" id="{4DB53348-14FE-4D9C-8023-D712C35B9CF0}"/>
            </a:ext>
          </a:extLst>
        </xdr:cNvPr>
        <xdr:cNvSpPr txBox="1"/>
      </xdr:nvSpPr>
      <xdr:spPr>
        <a:xfrm>
          <a:off x="6737427" y="1468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0725C14E-9137-417B-B51F-49EF8126C3F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2AD8EABC-8319-4129-9DC1-E3D8EBEE936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6DB288B7-42AA-4627-9762-566961EF2BF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B0F1B96E-526B-4305-94FE-C9C40292121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DA35480E-DE18-42CA-84C1-21E654C7990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0D72EAA6-B580-4F44-ACB7-478A45EC036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115DD737-1538-4BC7-BB40-B37A3107DFD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A4823C67-1368-467B-B4AD-38855B75719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a:extLst>
            <a:ext uri="{FF2B5EF4-FFF2-40B4-BE49-F238E27FC236}">
              <a16:creationId xmlns:a16="http://schemas.microsoft.com/office/drawing/2014/main" id="{A1EEE41E-C57F-4A36-A246-3B555CC5E80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a:extLst>
            <a:ext uri="{FF2B5EF4-FFF2-40B4-BE49-F238E27FC236}">
              <a16:creationId xmlns:a16="http://schemas.microsoft.com/office/drawing/2014/main" id="{60DA3C69-E63C-4950-8272-E9A72FBAB59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a:extLst>
            <a:ext uri="{FF2B5EF4-FFF2-40B4-BE49-F238E27FC236}">
              <a16:creationId xmlns:a16="http://schemas.microsoft.com/office/drawing/2014/main" id="{86317F34-8892-4CD3-ACF8-114B453B259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8" name="直線コネクタ 287">
          <a:extLst>
            <a:ext uri="{FF2B5EF4-FFF2-40B4-BE49-F238E27FC236}">
              <a16:creationId xmlns:a16="http://schemas.microsoft.com/office/drawing/2014/main" id="{4784D814-4EE6-4602-B7F3-896220B5DD05}"/>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9" name="テキスト ボックス 288">
          <a:extLst>
            <a:ext uri="{FF2B5EF4-FFF2-40B4-BE49-F238E27FC236}">
              <a16:creationId xmlns:a16="http://schemas.microsoft.com/office/drawing/2014/main" id="{84B5A79B-6B0C-46B4-B608-F8C7B3DCC951}"/>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0" name="直線コネクタ 289">
          <a:extLst>
            <a:ext uri="{FF2B5EF4-FFF2-40B4-BE49-F238E27FC236}">
              <a16:creationId xmlns:a16="http://schemas.microsoft.com/office/drawing/2014/main" id="{9875F882-2904-4666-9C68-0AD7D2FD247C}"/>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1" name="テキスト ボックス 290">
          <a:extLst>
            <a:ext uri="{FF2B5EF4-FFF2-40B4-BE49-F238E27FC236}">
              <a16:creationId xmlns:a16="http://schemas.microsoft.com/office/drawing/2014/main" id="{EB1A4F96-C4C5-4F8C-AE6E-02E9A89E7E8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2" name="直線コネクタ 291">
          <a:extLst>
            <a:ext uri="{FF2B5EF4-FFF2-40B4-BE49-F238E27FC236}">
              <a16:creationId xmlns:a16="http://schemas.microsoft.com/office/drawing/2014/main" id="{6955A082-A325-4BD1-8698-7321259786F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3" name="テキスト ボックス 292">
          <a:extLst>
            <a:ext uri="{FF2B5EF4-FFF2-40B4-BE49-F238E27FC236}">
              <a16:creationId xmlns:a16="http://schemas.microsoft.com/office/drawing/2014/main" id="{DCD3E880-326C-4A61-91DA-CB1B76D4F7C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4" name="直線コネクタ 293">
          <a:extLst>
            <a:ext uri="{FF2B5EF4-FFF2-40B4-BE49-F238E27FC236}">
              <a16:creationId xmlns:a16="http://schemas.microsoft.com/office/drawing/2014/main" id="{64853508-0E64-4343-9C73-1BB58119186E}"/>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5" name="テキスト ボックス 294">
          <a:extLst>
            <a:ext uri="{FF2B5EF4-FFF2-40B4-BE49-F238E27FC236}">
              <a16:creationId xmlns:a16="http://schemas.microsoft.com/office/drawing/2014/main" id="{49DD7173-510D-41BC-B8EB-958600FC0A4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6" name="直線コネクタ 295">
          <a:extLst>
            <a:ext uri="{FF2B5EF4-FFF2-40B4-BE49-F238E27FC236}">
              <a16:creationId xmlns:a16="http://schemas.microsoft.com/office/drawing/2014/main" id="{E9B87D49-1A78-407E-A25F-3B21C89F33EE}"/>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7" name="テキスト ボックス 296">
          <a:extLst>
            <a:ext uri="{FF2B5EF4-FFF2-40B4-BE49-F238E27FC236}">
              <a16:creationId xmlns:a16="http://schemas.microsoft.com/office/drawing/2014/main" id="{C578C09A-867B-4A3B-9408-FC6D6F18A953}"/>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8" name="直線コネクタ 297">
          <a:extLst>
            <a:ext uri="{FF2B5EF4-FFF2-40B4-BE49-F238E27FC236}">
              <a16:creationId xmlns:a16="http://schemas.microsoft.com/office/drawing/2014/main" id="{3671AF6E-9D5D-4B9D-B37E-AD79B16F6C4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9" name="テキスト ボックス 298">
          <a:extLst>
            <a:ext uri="{FF2B5EF4-FFF2-40B4-BE49-F238E27FC236}">
              <a16:creationId xmlns:a16="http://schemas.microsoft.com/office/drawing/2014/main" id="{FEAE1AB1-B58D-4631-815B-CE981DF351AD}"/>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a:extLst>
            <a:ext uri="{FF2B5EF4-FFF2-40B4-BE49-F238E27FC236}">
              <a16:creationId xmlns:a16="http://schemas.microsoft.com/office/drawing/2014/main" id="{0120E131-DF10-4EC0-9B79-B53C52D3B8C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a:extLst>
            <a:ext uri="{FF2B5EF4-FFF2-40B4-BE49-F238E27FC236}">
              <a16:creationId xmlns:a16="http://schemas.microsoft.com/office/drawing/2014/main" id="{90C3D66C-517F-4184-8DF9-286E2EE5834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302" name="直線コネクタ 301">
          <a:extLst>
            <a:ext uri="{FF2B5EF4-FFF2-40B4-BE49-F238E27FC236}">
              <a16:creationId xmlns:a16="http://schemas.microsoft.com/office/drawing/2014/main" id="{DAD67BF3-A3E6-4DEC-9592-D8E18B5B51C3}"/>
            </a:ext>
          </a:extLst>
        </xdr:cNvPr>
        <xdr:cNvCxnSpPr/>
      </xdr:nvCxnSpPr>
      <xdr:spPr>
        <a:xfrm flipV="1">
          <a:off x="4634865" y="1728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3" name="【市民会館】&#10;有形固定資産減価償却率最小値テキスト">
          <a:extLst>
            <a:ext uri="{FF2B5EF4-FFF2-40B4-BE49-F238E27FC236}">
              <a16:creationId xmlns:a16="http://schemas.microsoft.com/office/drawing/2014/main" id="{CA364BF5-A37B-4BD2-A9C5-7AB710778309}"/>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4" name="直線コネクタ 303">
          <a:extLst>
            <a:ext uri="{FF2B5EF4-FFF2-40B4-BE49-F238E27FC236}">
              <a16:creationId xmlns:a16="http://schemas.microsoft.com/office/drawing/2014/main" id="{64396104-1899-44A3-9901-2237B78810F6}"/>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305" name="【市民会館】&#10;有形固定資産減価償却率最大値テキスト">
          <a:extLst>
            <a:ext uri="{FF2B5EF4-FFF2-40B4-BE49-F238E27FC236}">
              <a16:creationId xmlns:a16="http://schemas.microsoft.com/office/drawing/2014/main" id="{2AFA6FEE-3789-4005-B992-D52E5C58E065}"/>
            </a:ext>
          </a:extLst>
        </xdr:cNvPr>
        <xdr:cNvSpPr txBox="1"/>
      </xdr:nvSpPr>
      <xdr:spPr>
        <a:xfrm>
          <a:off x="4673600" y="1706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306" name="直線コネクタ 305">
          <a:extLst>
            <a:ext uri="{FF2B5EF4-FFF2-40B4-BE49-F238E27FC236}">
              <a16:creationId xmlns:a16="http://schemas.microsoft.com/office/drawing/2014/main" id="{1A990027-64EC-4DC6-AE5C-5543AB8B4C56}"/>
            </a:ext>
          </a:extLst>
        </xdr:cNvPr>
        <xdr:cNvCxnSpPr/>
      </xdr:nvCxnSpPr>
      <xdr:spPr>
        <a:xfrm>
          <a:off x="4546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307" name="【市民会館】&#10;有形固定資産減価償却率平均値テキスト">
          <a:extLst>
            <a:ext uri="{FF2B5EF4-FFF2-40B4-BE49-F238E27FC236}">
              <a16:creationId xmlns:a16="http://schemas.microsoft.com/office/drawing/2014/main" id="{4FE8814E-F1EB-4695-A29D-418183E196CE}"/>
            </a:ext>
          </a:extLst>
        </xdr:cNvPr>
        <xdr:cNvSpPr txBox="1"/>
      </xdr:nvSpPr>
      <xdr:spPr>
        <a:xfrm>
          <a:off x="4673600" y="1784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308" name="フローチャート: 判断 307">
          <a:extLst>
            <a:ext uri="{FF2B5EF4-FFF2-40B4-BE49-F238E27FC236}">
              <a16:creationId xmlns:a16="http://schemas.microsoft.com/office/drawing/2014/main" id="{82C63919-0544-4004-809A-D2E6EF63F406}"/>
            </a:ext>
          </a:extLst>
        </xdr:cNvPr>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128270</xdr:rowOff>
    </xdr:from>
    <xdr:to>
      <xdr:col>20</xdr:col>
      <xdr:colOff>38100</xdr:colOff>
      <xdr:row>105</xdr:row>
      <xdr:rowOff>58420</xdr:rowOff>
    </xdr:to>
    <xdr:sp macro="" textlink="">
      <xdr:nvSpPr>
        <xdr:cNvPr id="309" name="フローチャート: 判断 308">
          <a:extLst>
            <a:ext uri="{FF2B5EF4-FFF2-40B4-BE49-F238E27FC236}">
              <a16:creationId xmlns:a16="http://schemas.microsoft.com/office/drawing/2014/main" id="{975E41CC-5B6E-485E-9EAE-6AFF2CD823DF}"/>
            </a:ext>
          </a:extLst>
        </xdr:cNvPr>
        <xdr:cNvSpPr/>
      </xdr:nvSpPr>
      <xdr:spPr>
        <a:xfrm>
          <a:off x="3746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13970</xdr:rowOff>
    </xdr:from>
    <xdr:to>
      <xdr:col>15</xdr:col>
      <xdr:colOff>101600</xdr:colOff>
      <xdr:row>106</xdr:row>
      <xdr:rowOff>115570</xdr:rowOff>
    </xdr:to>
    <xdr:sp macro="" textlink="">
      <xdr:nvSpPr>
        <xdr:cNvPr id="310" name="フローチャート: 判断 309">
          <a:extLst>
            <a:ext uri="{FF2B5EF4-FFF2-40B4-BE49-F238E27FC236}">
              <a16:creationId xmlns:a16="http://schemas.microsoft.com/office/drawing/2014/main" id="{5629A7F8-356C-42B7-BC03-9E58C9B037B1}"/>
            </a:ext>
          </a:extLst>
        </xdr:cNvPr>
        <xdr:cNvSpPr/>
      </xdr:nvSpPr>
      <xdr:spPr>
        <a:xfrm>
          <a:off x="28575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169092</xdr:rowOff>
    </xdr:from>
    <xdr:to>
      <xdr:col>10</xdr:col>
      <xdr:colOff>165100</xdr:colOff>
      <xdr:row>106</xdr:row>
      <xdr:rowOff>99242</xdr:rowOff>
    </xdr:to>
    <xdr:sp macro="" textlink="">
      <xdr:nvSpPr>
        <xdr:cNvPr id="311" name="フローチャート: 判断 310">
          <a:extLst>
            <a:ext uri="{FF2B5EF4-FFF2-40B4-BE49-F238E27FC236}">
              <a16:creationId xmlns:a16="http://schemas.microsoft.com/office/drawing/2014/main" id="{53508B48-92AD-4CE4-92C9-67ADDE974D4E}"/>
            </a:ext>
          </a:extLst>
        </xdr:cNvPr>
        <xdr:cNvSpPr/>
      </xdr:nvSpPr>
      <xdr:spPr>
        <a:xfrm>
          <a:off x="19685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10705</xdr:rowOff>
    </xdr:from>
    <xdr:to>
      <xdr:col>6</xdr:col>
      <xdr:colOff>38100</xdr:colOff>
      <xdr:row>104</xdr:row>
      <xdr:rowOff>112305</xdr:rowOff>
    </xdr:to>
    <xdr:sp macro="" textlink="">
      <xdr:nvSpPr>
        <xdr:cNvPr id="312" name="フローチャート: 判断 311">
          <a:extLst>
            <a:ext uri="{FF2B5EF4-FFF2-40B4-BE49-F238E27FC236}">
              <a16:creationId xmlns:a16="http://schemas.microsoft.com/office/drawing/2014/main" id="{8009A490-8997-4BDB-80D0-AEB02AD0174C}"/>
            </a:ext>
          </a:extLst>
        </xdr:cNvPr>
        <xdr:cNvSpPr/>
      </xdr:nvSpPr>
      <xdr:spPr>
        <a:xfrm>
          <a:off x="1079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9AF6F402-277C-4F03-8C52-241A678F4E3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ED64458D-39C5-4900-858F-50D9322981B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8BB42E95-BDCF-49FC-8D17-BA870C34C1B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186CF0E1-AA7F-42A5-9328-BCDB453FB2F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C2C28ACD-4335-4F8B-A0F2-BB4EA6EFD1F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164193</xdr:rowOff>
    </xdr:from>
    <xdr:to>
      <xdr:col>24</xdr:col>
      <xdr:colOff>114300</xdr:colOff>
      <xdr:row>108</xdr:row>
      <xdr:rowOff>94343</xdr:rowOff>
    </xdr:to>
    <xdr:sp macro="" textlink="">
      <xdr:nvSpPr>
        <xdr:cNvPr id="318" name="楕円 317">
          <a:extLst>
            <a:ext uri="{FF2B5EF4-FFF2-40B4-BE49-F238E27FC236}">
              <a16:creationId xmlns:a16="http://schemas.microsoft.com/office/drawing/2014/main" id="{0FD8728B-A8DD-489D-9D94-177EA5B9EDFD}"/>
            </a:ext>
          </a:extLst>
        </xdr:cNvPr>
        <xdr:cNvSpPr/>
      </xdr:nvSpPr>
      <xdr:spPr>
        <a:xfrm>
          <a:off x="45847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142620</xdr:rowOff>
    </xdr:from>
    <xdr:ext cx="405111" cy="259045"/>
    <xdr:sp macro="" textlink="">
      <xdr:nvSpPr>
        <xdr:cNvPr id="319" name="【市民会館】&#10;有形固定資産減価償却率該当値テキスト">
          <a:extLst>
            <a:ext uri="{FF2B5EF4-FFF2-40B4-BE49-F238E27FC236}">
              <a16:creationId xmlns:a16="http://schemas.microsoft.com/office/drawing/2014/main" id="{7970B996-A5BA-4690-AB28-B85CDF35F738}"/>
            </a:ext>
          </a:extLst>
        </xdr:cNvPr>
        <xdr:cNvSpPr txBox="1"/>
      </xdr:nvSpPr>
      <xdr:spPr>
        <a:xfrm>
          <a:off x="4673600" y="184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159294</xdr:rowOff>
    </xdr:from>
    <xdr:to>
      <xdr:col>20</xdr:col>
      <xdr:colOff>38100</xdr:colOff>
      <xdr:row>108</xdr:row>
      <xdr:rowOff>89444</xdr:rowOff>
    </xdr:to>
    <xdr:sp macro="" textlink="">
      <xdr:nvSpPr>
        <xdr:cNvPr id="320" name="楕円 319">
          <a:extLst>
            <a:ext uri="{FF2B5EF4-FFF2-40B4-BE49-F238E27FC236}">
              <a16:creationId xmlns:a16="http://schemas.microsoft.com/office/drawing/2014/main" id="{0C3780D0-415B-4A54-9D02-A225D31BD69B}"/>
            </a:ext>
          </a:extLst>
        </xdr:cNvPr>
        <xdr:cNvSpPr/>
      </xdr:nvSpPr>
      <xdr:spPr>
        <a:xfrm>
          <a:off x="3746500" y="18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38644</xdr:rowOff>
    </xdr:from>
    <xdr:to>
      <xdr:col>24</xdr:col>
      <xdr:colOff>63500</xdr:colOff>
      <xdr:row>108</xdr:row>
      <xdr:rowOff>43543</xdr:rowOff>
    </xdr:to>
    <xdr:cxnSp macro="">
      <xdr:nvCxnSpPr>
        <xdr:cNvPr id="321" name="直線コネクタ 320">
          <a:extLst>
            <a:ext uri="{FF2B5EF4-FFF2-40B4-BE49-F238E27FC236}">
              <a16:creationId xmlns:a16="http://schemas.microsoft.com/office/drawing/2014/main" id="{DF740D71-3586-4A0B-949E-D9C9533AA945}"/>
            </a:ext>
          </a:extLst>
        </xdr:cNvPr>
        <xdr:cNvCxnSpPr/>
      </xdr:nvCxnSpPr>
      <xdr:spPr>
        <a:xfrm>
          <a:off x="3797300" y="1855524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154395</xdr:rowOff>
    </xdr:from>
    <xdr:to>
      <xdr:col>15</xdr:col>
      <xdr:colOff>101600</xdr:colOff>
      <xdr:row>108</xdr:row>
      <xdr:rowOff>84545</xdr:rowOff>
    </xdr:to>
    <xdr:sp macro="" textlink="">
      <xdr:nvSpPr>
        <xdr:cNvPr id="322" name="楕円 321">
          <a:extLst>
            <a:ext uri="{FF2B5EF4-FFF2-40B4-BE49-F238E27FC236}">
              <a16:creationId xmlns:a16="http://schemas.microsoft.com/office/drawing/2014/main" id="{9CA4836F-FCB9-423A-B848-93C25E5663F2}"/>
            </a:ext>
          </a:extLst>
        </xdr:cNvPr>
        <xdr:cNvSpPr/>
      </xdr:nvSpPr>
      <xdr:spPr>
        <a:xfrm>
          <a:off x="2857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33745</xdr:rowOff>
    </xdr:from>
    <xdr:to>
      <xdr:col>19</xdr:col>
      <xdr:colOff>177800</xdr:colOff>
      <xdr:row>108</xdr:row>
      <xdr:rowOff>38644</xdr:rowOff>
    </xdr:to>
    <xdr:cxnSp macro="">
      <xdr:nvCxnSpPr>
        <xdr:cNvPr id="323" name="直線コネクタ 322">
          <a:extLst>
            <a:ext uri="{FF2B5EF4-FFF2-40B4-BE49-F238E27FC236}">
              <a16:creationId xmlns:a16="http://schemas.microsoft.com/office/drawing/2014/main" id="{C13063F1-08FD-446C-9B88-C4303700227D}"/>
            </a:ext>
          </a:extLst>
        </xdr:cNvPr>
        <xdr:cNvCxnSpPr/>
      </xdr:nvCxnSpPr>
      <xdr:spPr>
        <a:xfrm>
          <a:off x="2908300" y="1855034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138068</xdr:rowOff>
    </xdr:from>
    <xdr:to>
      <xdr:col>10</xdr:col>
      <xdr:colOff>165100</xdr:colOff>
      <xdr:row>108</xdr:row>
      <xdr:rowOff>68218</xdr:rowOff>
    </xdr:to>
    <xdr:sp macro="" textlink="">
      <xdr:nvSpPr>
        <xdr:cNvPr id="324" name="楕円 323">
          <a:extLst>
            <a:ext uri="{FF2B5EF4-FFF2-40B4-BE49-F238E27FC236}">
              <a16:creationId xmlns:a16="http://schemas.microsoft.com/office/drawing/2014/main" id="{E8E684B8-A4D8-4BA2-97FA-1639DE4D5C27}"/>
            </a:ext>
          </a:extLst>
        </xdr:cNvPr>
        <xdr:cNvSpPr/>
      </xdr:nvSpPr>
      <xdr:spPr>
        <a:xfrm>
          <a:off x="1968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17418</xdr:rowOff>
    </xdr:from>
    <xdr:to>
      <xdr:col>15</xdr:col>
      <xdr:colOff>50800</xdr:colOff>
      <xdr:row>108</xdr:row>
      <xdr:rowOff>33745</xdr:rowOff>
    </xdr:to>
    <xdr:cxnSp macro="">
      <xdr:nvCxnSpPr>
        <xdr:cNvPr id="325" name="直線コネクタ 324">
          <a:extLst>
            <a:ext uri="{FF2B5EF4-FFF2-40B4-BE49-F238E27FC236}">
              <a16:creationId xmlns:a16="http://schemas.microsoft.com/office/drawing/2014/main" id="{CB303043-0FC8-4F45-B070-3ABB3AC8C857}"/>
            </a:ext>
          </a:extLst>
        </xdr:cNvPr>
        <xdr:cNvCxnSpPr/>
      </xdr:nvCxnSpPr>
      <xdr:spPr>
        <a:xfrm>
          <a:off x="2019300" y="18534018"/>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102144</xdr:rowOff>
    </xdr:from>
    <xdr:to>
      <xdr:col>6</xdr:col>
      <xdr:colOff>38100</xdr:colOff>
      <xdr:row>108</xdr:row>
      <xdr:rowOff>32294</xdr:rowOff>
    </xdr:to>
    <xdr:sp macro="" textlink="">
      <xdr:nvSpPr>
        <xdr:cNvPr id="326" name="楕円 325">
          <a:extLst>
            <a:ext uri="{FF2B5EF4-FFF2-40B4-BE49-F238E27FC236}">
              <a16:creationId xmlns:a16="http://schemas.microsoft.com/office/drawing/2014/main" id="{598064FC-D05B-4EFF-B7B8-D062E4267E03}"/>
            </a:ext>
          </a:extLst>
        </xdr:cNvPr>
        <xdr:cNvSpPr/>
      </xdr:nvSpPr>
      <xdr:spPr>
        <a:xfrm>
          <a:off x="1079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152944</xdr:rowOff>
    </xdr:from>
    <xdr:to>
      <xdr:col>10</xdr:col>
      <xdr:colOff>114300</xdr:colOff>
      <xdr:row>108</xdr:row>
      <xdr:rowOff>17418</xdr:rowOff>
    </xdr:to>
    <xdr:cxnSp macro="">
      <xdr:nvCxnSpPr>
        <xdr:cNvPr id="327" name="直線コネクタ 326">
          <a:extLst>
            <a:ext uri="{FF2B5EF4-FFF2-40B4-BE49-F238E27FC236}">
              <a16:creationId xmlns:a16="http://schemas.microsoft.com/office/drawing/2014/main" id="{9DC5D782-ECE1-4215-BEA7-647E0472B083}"/>
            </a:ext>
          </a:extLst>
        </xdr:cNvPr>
        <xdr:cNvCxnSpPr/>
      </xdr:nvCxnSpPr>
      <xdr:spPr>
        <a:xfrm>
          <a:off x="1130300" y="184980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74947</xdr:rowOff>
    </xdr:from>
    <xdr:ext cx="405111" cy="259045"/>
    <xdr:sp macro="" textlink="">
      <xdr:nvSpPr>
        <xdr:cNvPr id="328" name="n_1aveValue【市民会館】&#10;有形固定資産減価償却率">
          <a:extLst>
            <a:ext uri="{FF2B5EF4-FFF2-40B4-BE49-F238E27FC236}">
              <a16:creationId xmlns:a16="http://schemas.microsoft.com/office/drawing/2014/main" id="{EFF51DEA-07C4-46D6-8ECD-C463AA6B8539}"/>
            </a:ext>
          </a:extLst>
        </xdr:cNvPr>
        <xdr:cNvSpPr txBox="1"/>
      </xdr:nvSpPr>
      <xdr:spPr>
        <a:xfrm>
          <a:off x="3582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132097</xdr:rowOff>
    </xdr:from>
    <xdr:ext cx="405111" cy="259045"/>
    <xdr:sp macro="" textlink="">
      <xdr:nvSpPr>
        <xdr:cNvPr id="329" name="n_2aveValue【市民会館】&#10;有形固定資産減価償却率">
          <a:extLst>
            <a:ext uri="{FF2B5EF4-FFF2-40B4-BE49-F238E27FC236}">
              <a16:creationId xmlns:a16="http://schemas.microsoft.com/office/drawing/2014/main" id="{2B58B006-C88D-4588-A1E3-50F6CCDBF3D1}"/>
            </a:ext>
          </a:extLst>
        </xdr:cNvPr>
        <xdr:cNvSpPr txBox="1"/>
      </xdr:nvSpPr>
      <xdr:spPr>
        <a:xfrm>
          <a:off x="2705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115769</xdr:rowOff>
    </xdr:from>
    <xdr:ext cx="405111" cy="259045"/>
    <xdr:sp macro="" textlink="">
      <xdr:nvSpPr>
        <xdr:cNvPr id="330" name="n_3aveValue【市民会館】&#10;有形固定資産減価償却率">
          <a:extLst>
            <a:ext uri="{FF2B5EF4-FFF2-40B4-BE49-F238E27FC236}">
              <a16:creationId xmlns:a16="http://schemas.microsoft.com/office/drawing/2014/main" id="{B780CF8F-4681-478F-A4C7-8A74EE8CC640}"/>
            </a:ext>
          </a:extLst>
        </xdr:cNvPr>
        <xdr:cNvSpPr txBox="1"/>
      </xdr:nvSpPr>
      <xdr:spPr>
        <a:xfrm>
          <a:off x="1816744" y="17946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128832</xdr:rowOff>
    </xdr:from>
    <xdr:ext cx="405111" cy="259045"/>
    <xdr:sp macro="" textlink="">
      <xdr:nvSpPr>
        <xdr:cNvPr id="331" name="n_4aveValue【市民会館】&#10;有形固定資産減価償却率">
          <a:extLst>
            <a:ext uri="{FF2B5EF4-FFF2-40B4-BE49-F238E27FC236}">
              <a16:creationId xmlns:a16="http://schemas.microsoft.com/office/drawing/2014/main" id="{13796728-2860-43DC-93DC-0E67FF0BE125}"/>
            </a:ext>
          </a:extLst>
        </xdr:cNvPr>
        <xdr:cNvSpPr txBox="1"/>
      </xdr:nvSpPr>
      <xdr:spPr>
        <a:xfrm>
          <a:off x="927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80571</xdr:rowOff>
    </xdr:from>
    <xdr:ext cx="405111" cy="259045"/>
    <xdr:sp macro="" textlink="">
      <xdr:nvSpPr>
        <xdr:cNvPr id="332" name="n_1mainValue【市民会館】&#10;有形固定資産減価償却率">
          <a:extLst>
            <a:ext uri="{FF2B5EF4-FFF2-40B4-BE49-F238E27FC236}">
              <a16:creationId xmlns:a16="http://schemas.microsoft.com/office/drawing/2014/main" id="{A3D7DDE0-AABF-4DD0-A57C-393FD3B1327A}"/>
            </a:ext>
          </a:extLst>
        </xdr:cNvPr>
        <xdr:cNvSpPr txBox="1"/>
      </xdr:nvSpPr>
      <xdr:spPr>
        <a:xfrm>
          <a:off x="3582044" y="1859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75672</xdr:rowOff>
    </xdr:from>
    <xdr:ext cx="405111" cy="259045"/>
    <xdr:sp macro="" textlink="">
      <xdr:nvSpPr>
        <xdr:cNvPr id="333" name="n_2mainValue【市民会館】&#10;有形固定資産減価償却率">
          <a:extLst>
            <a:ext uri="{FF2B5EF4-FFF2-40B4-BE49-F238E27FC236}">
              <a16:creationId xmlns:a16="http://schemas.microsoft.com/office/drawing/2014/main" id="{78F372F2-BCD8-4FFD-A206-611D70F0F74B}"/>
            </a:ext>
          </a:extLst>
        </xdr:cNvPr>
        <xdr:cNvSpPr txBox="1"/>
      </xdr:nvSpPr>
      <xdr:spPr>
        <a:xfrm>
          <a:off x="2705744" y="1859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59345</xdr:rowOff>
    </xdr:from>
    <xdr:ext cx="405111" cy="259045"/>
    <xdr:sp macro="" textlink="">
      <xdr:nvSpPr>
        <xdr:cNvPr id="334" name="n_3mainValue【市民会館】&#10;有形固定資産減価償却率">
          <a:extLst>
            <a:ext uri="{FF2B5EF4-FFF2-40B4-BE49-F238E27FC236}">
              <a16:creationId xmlns:a16="http://schemas.microsoft.com/office/drawing/2014/main" id="{F965D9DE-7983-4521-9F8C-51C4FFCEE62D}"/>
            </a:ext>
          </a:extLst>
        </xdr:cNvPr>
        <xdr:cNvSpPr txBox="1"/>
      </xdr:nvSpPr>
      <xdr:spPr>
        <a:xfrm>
          <a:off x="1816744" y="1857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23421</xdr:rowOff>
    </xdr:from>
    <xdr:ext cx="405111" cy="259045"/>
    <xdr:sp macro="" textlink="">
      <xdr:nvSpPr>
        <xdr:cNvPr id="335" name="n_4mainValue【市民会館】&#10;有形固定資産減価償却率">
          <a:extLst>
            <a:ext uri="{FF2B5EF4-FFF2-40B4-BE49-F238E27FC236}">
              <a16:creationId xmlns:a16="http://schemas.microsoft.com/office/drawing/2014/main" id="{47F2B7FF-A44B-49CE-82DE-27CFB6D73E86}"/>
            </a:ext>
          </a:extLst>
        </xdr:cNvPr>
        <xdr:cNvSpPr txBox="1"/>
      </xdr:nvSpPr>
      <xdr:spPr>
        <a:xfrm>
          <a:off x="927744" y="1854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8A138069-5C9B-4E73-9285-E5B9F79CC56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B6A3DC34-B14E-4E10-982B-A1AE4955A47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35826BCA-36C2-4B3D-B301-1C158E24689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758E7097-64F2-40E7-B865-9789DE3F69C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BD7D8431-8819-47A6-883E-119BA266B53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0750EABC-C1BD-4B9E-B840-157EB5AC9B4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0F3554CB-FC84-40F4-8B69-71AAFD5FC53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78B4494C-8D26-45A4-B3C2-7E5497F9CD9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a:extLst>
            <a:ext uri="{FF2B5EF4-FFF2-40B4-BE49-F238E27FC236}">
              <a16:creationId xmlns:a16="http://schemas.microsoft.com/office/drawing/2014/main" id="{1E063476-1631-4197-AE32-BBAF6D963CE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a:extLst>
            <a:ext uri="{FF2B5EF4-FFF2-40B4-BE49-F238E27FC236}">
              <a16:creationId xmlns:a16="http://schemas.microsoft.com/office/drawing/2014/main" id="{93439FF2-2D8F-44B4-B4A4-F8B9FDD5980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6" name="直線コネクタ 345">
          <a:extLst>
            <a:ext uri="{FF2B5EF4-FFF2-40B4-BE49-F238E27FC236}">
              <a16:creationId xmlns:a16="http://schemas.microsoft.com/office/drawing/2014/main" id="{0812F9D6-D9DE-4A86-A9FA-89891581DF33}"/>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7" name="テキスト ボックス 346">
          <a:extLst>
            <a:ext uri="{FF2B5EF4-FFF2-40B4-BE49-F238E27FC236}">
              <a16:creationId xmlns:a16="http://schemas.microsoft.com/office/drawing/2014/main" id="{DDE25DB8-E837-4DD8-90C1-C3DA72F9D649}"/>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8" name="直線コネクタ 347">
          <a:extLst>
            <a:ext uri="{FF2B5EF4-FFF2-40B4-BE49-F238E27FC236}">
              <a16:creationId xmlns:a16="http://schemas.microsoft.com/office/drawing/2014/main" id="{E4309D1E-2BF4-4D4F-893E-974E5F7B398E}"/>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9" name="テキスト ボックス 348">
          <a:extLst>
            <a:ext uri="{FF2B5EF4-FFF2-40B4-BE49-F238E27FC236}">
              <a16:creationId xmlns:a16="http://schemas.microsoft.com/office/drawing/2014/main" id="{8E0DE5C2-213E-4D58-80CA-590430A1CCB7}"/>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0" name="直線コネクタ 349">
          <a:extLst>
            <a:ext uri="{FF2B5EF4-FFF2-40B4-BE49-F238E27FC236}">
              <a16:creationId xmlns:a16="http://schemas.microsoft.com/office/drawing/2014/main" id="{71C7D44F-BF4A-4DF4-B25C-C753F95D6D5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1" name="テキスト ボックス 350">
          <a:extLst>
            <a:ext uri="{FF2B5EF4-FFF2-40B4-BE49-F238E27FC236}">
              <a16:creationId xmlns:a16="http://schemas.microsoft.com/office/drawing/2014/main" id="{94EF3319-3E80-40F8-8E80-4A04EFB4E21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2" name="直線コネクタ 351">
          <a:extLst>
            <a:ext uri="{FF2B5EF4-FFF2-40B4-BE49-F238E27FC236}">
              <a16:creationId xmlns:a16="http://schemas.microsoft.com/office/drawing/2014/main" id="{748C937E-305C-486F-8B64-CC142F618958}"/>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3" name="テキスト ボックス 352">
          <a:extLst>
            <a:ext uri="{FF2B5EF4-FFF2-40B4-BE49-F238E27FC236}">
              <a16:creationId xmlns:a16="http://schemas.microsoft.com/office/drawing/2014/main" id="{F2A9C963-7113-4E96-92B8-F437ED19E9D6}"/>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4" name="直線コネクタ 353">
          <a:extLst>
            <a:ext uri="{FF2B5EF4-FFF2-40B4-BE49-F238E27FC236}">
              <a16:creationId xmlns:a16="http://schemas.microsoft.com/office/drawing/2014/main" id="{FB9DD65B-5B39-4830-82F1-90FF67CA15C9}"/>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5" name="テキスト ボックス 354">
          <a:extLst>
            <a:ext uri="{FF2B5EF4-FFF2-40B4-BE49-F238E27FC236}">
              <a16:creationId xmlns:a16="http://schemas.microsoft.com/office/drawing/2014/main" id="{EC6916D0-2646-4B45-AE65-6563609AC322}"/>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id="{E39DC904-82CE-495C-892C-9B51952EF5B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id="{94A3CA34-8FC9-4EAE-80D7-CA3615E827C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a:extLst>
            <a:ext uri="{FF2B5EF4-FFF2-40B4-BE49-F238E27FC236}">
              <a16:creationId xmlns:a16="http://schemas.microsoft.com/office/drawing/2014/main" id="{5F075B2C-CC7E-4416-96DE-ED3B75402DA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359" name="直線コネクタ 358">
          <a:extLst>
            <a:ext uri="{FF2B5EF4-FFF2-40B4-BE49-F238E27FC236}">
              <a16:creationId xmlns:a16="http://schemas.microsoft.com/office/drawing/2014/main" id="{7FF2E801-8854-4FA3-B940-66544E88063B}"/>
            </a:ext>
          </a:extLst>
        </xdr:cNvPr>
        <xdr:cNvCxnSpPr/>
      </xdr:nvCxnSpPr>
      <xdr:spPr>
        <a:xfrm flipV="1">
          <a:off x="10476865" y="1731416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360" name="【市民会館】&#10;一人当たり面積最小値テキスト">
          <a:extLst>
            <a:ext uri="{FF2B5EF4-FFF2-40B4-BE49-F238E27FC236}">
              <a16:creationId xmlns:a16="http://schemas.microsoft.com/office/drawing/2014/main" id="{01FC67C3-1CC8-4B65-8C37-F14EEF0B52D6}"/>
            </a:ext>
          </a:extLst>
        </xdr:cNvPr>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361" name="直線コネクタ 360">
          <a:extLst>
            <a:ext uri="{FF2B5EF4-FFF2-40B4-BE49-F238E27FC236}">
              <a16:creationId xmlns:a16="http://schemas.microsoft.com/office/drawing/2014/main" id="{89D24285-2EA4-47AB-9CE6-111DDA72E57C}"/>
            </a:ext>
          </a:extLst>
        </xdr:cNvPr>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362" name="【市民会館】&#10;一人当たり面積最大値テキスト">
          <a:extLst>
            <a:ext uri="{FF2B5EF4-FFF2-40B4-BE49-F238E27FC236}">
              <a16:creationId xmlns:a16="http://schemas.microsoft.com/office/drawing/2014/main" id="{B0E6996D-4278-4EC9-8B5F-2C94907B245A}"/>
            </a:ext>
          </a:extLst>
        </xdr:cNvPr>
        <xdr:cNvSpPr txBox="1"/>
      </xdr:nvSpPr>
      <xdr:spPr>
        <a:xfrm>
          <a:off x="10515600" y="1708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363" name="直線コネクタ 362">
          <a:extLst>
            <a:ext uri="{FF2B5EF4-FFF2-40B4-BE49-F238E27FC236}">
              <a16:creationId xmlns:a16="http://schemas.microsoft.com/office/drawing/2014/main" id="{6D47E55D-ED54-4FD6-A6AF-0EB91AFB364D}"/>
            </a:ext>
          </a:extLst>
        </xdr:cNvPr>
        <xdr:cNvCxnSpPr/>
      </xdr:nvCxnSpPr>
      <xdr:spPr>
        <a:xfrm>
          <a:off x="10388600" y="1731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169815</xdr:rowOff>
    </xdr:from>
    <xdr:ext cx="469744" cy="259045"/>
    <xdr:sp macro="" textlink="">
      <xdr:nvSpPr>
        <xdr:cNvPr id="364" name="【市民会館】&#10;一人当たり面積平均値テキスト">
          <a:extLst>
            <a:ext uri="{FF2B5EF4-FFF2-40B4-BE49-F238E27FC236}">
              <a16:creationId xmlns:a16="http://schemas.microsoft.com/office/drawing/2014/main" id="{F9BBAA0E-A28E-455D-BF40-676D1A4AD528}"/>
            </a:ext>
          </a:extLst>
        </xdr:cNvPr>
        <xdr:cNvSpPr txBox="1"/>
      </xdr:nvSpPr>
      <xdr:spPr>
        <a:xfrm>
          <a:off x="10515600" y="18172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365" name="フローチャート: 判断 364">
          <a:extLst>
            <a:ext uri="{FF2B5EF4-FFF2-40B4-BE49-F238E27FC236}">
              <a16:creationId xmlns:a16="http://schemas.microsoft.com/office/drawing/2014/main" id="{FCEB58E7-0FCA-4AB7-B9EA-81BDCBB502B1}"/>
            </a:ext>
          </a:extLst>
        </xdr:cNvPr>
        <xdr:cNvSpPr/>
      </xdr:nvSpPr>
      <xdr:spPr>
        <a:xfrm>
          <a:off x="10426700" y="183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4826</xdr:rowOff>
    </xdr:from>
    <xdr:to>
      <xdr:col>50</xdr:col>
      <xdr:colOff>165100</xdr:colOff>
      <xdr:row>107</xdr:row>
      <xdr:rowOff>106426</xdr:rowOff>
    </xdr:to>
    <xdr:sp macro="" textlink="">
      <xdr:nvSpPr>
        <xdr:cNvPr id="366" name="フローチャート: 判断 365">
          <a:extLst>
            <a:ext uri="{FF2B5EF4-FFF2-40B4-BE49-F238E27FC236}">
              <a16:creationId xmlns:a16="http://schemas.microsoft.com/office/drawing/2014/main" id="{239377CC-E053-40AE-8388-FF4D34FAFD5A}"/>
            </a:ext>
          </a:extLst>
        </xdr:cNvPr>
        <xdr:cNvSpPr/>
      </xdr:nvSpPr>
      <xdr:spPr>
        <a:xfrm>
          <a:off x="95885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68835</xdr:rowOff>
    </xdr:from>
    <xdr:to>
      <xdr:col>46</xdr:col>
      <xdr:colOff>38100</xdr:colOff>
      <xdr:row>107</xdr:row>
      <xdr:rowOff>170435</xdr:rowOff>
    </xdr:to>
    <xdr:sp macro="" textlink="">
      <xdr:nvSpPr>
        <xdr:cNvPr id="367" name="フローチャート: 判断 366">
          <a:extLst>
            <a:ext uri="{FF2B5EF4-FFF2-40B4-BE49-F238E27FC236}">
              <a16:creationId xmlns:a16="http://schemas.microsoft.com/office/drawing/2014/main" id="{DCA8466B-311D-4616-BC53-587EA9A80D0C}"/>
            </a:ext>
          </a:extLst>
        </xdr:cNvPr>
        <xdr:cNvSpPr/>
      </xdr:nvSpPr>
      <xdr:spPr>
        <a:xfrm>
          <a:off x="8699500" y="1841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30353</xdr:rowOff>
    </xdr:from>
    <xdr:to>
      <xdr:col>41</xdr:col>
      <xdr:colOff>101600</xdr:colOff>
      <xdr:row>107</xdr:row>
      <xdr:rowOff>131953</xdr:rowOff>
    </xdr:to>
    <xdr:sp macro="" textlink="">
      <xdr:nvSpPr>
        <xdr:cNvPr id="368" name="フローチャート: 判断 367">
          <a:extLst>
            <a:ext uri="{FF2B5EF4-FFF2-40B4-BE49-F238E27FC236}">
              <a16:creationId xmlns:a16="http://schemas.microsoft.com/office/drawing/2014/main" id="{156D8E51-6E84-44C5-B39E-874ACF1558D5}"/>
            </a:ext>
          </a:extLst>
        </xdr:cNvPr>
        <xdr:cNvSpPr/>
      </xdr:nvSpPr>
      <xdr:spPr>
        <a:xfrm>
          <a:off x="7810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14732</xdr:rowOff>
    </xdr:from>
    <xdr:to>
      <xdr:col>36</xdr:col>
      <xdr:colOff>165100</xdr:colOff>
      <xdr:row>107</xdr:row>
      <xdr:rowOff>116332</xdr:rowOff>
    </xdr:to>
    <xdr:sp macro="" textlink="">
      <xdr:nvSpPr>
        <xdr:cNvPr id="369" name="フローチャート: 判断 368">
          <a:extLst>
            <a:ext uri="{FF2B5EF4-FFF2-40B4-BE49-F238E27FC236}">
              <a16:creationId xmlns:a16="http://schemas.microsoft.com/office/drawing/2014/main" id="{840B0EA5-CE95-437D-8FDE-471D886E45F3}"/>
            </a:ext>
          </a:extLst>
        </xdr:cNvPr>
        <xdr:cNvSpPr/>
      </xdr:nvSpPr>
      <xdr:spPr>
        <a:xfrm>
          <a:off x="6921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431D8EA6-26E1-47C5-8F17-FA4AA1E0747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4E9D2F48-9791-4087-B584-A16285A28BC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C9A9400D-FF19-4D9C-AE23-3448851FCC6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6067827E-C5AF-4F59-9B9C-4B31389E883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391D236B-B6D2-4ADA-8534-0F28E614476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122555</xdr:rowOff>
    </xdr:from>
    <xdr:to>
      <xdr:col>55</xdr:col>
      <xdr:colOff>50800</xdr:colOff>
      <xdr:row>108</xdr:row>
      <xdr:rowOff>52705</xdr:rowOff>
    </xdr:to>
    <xdr:sp macro="" textlink="">
      <xdr:nvSpPr>
        <xdr:cNvPr id="375" name="楕円 374">
          <a:extLst>
            <a:ext uri="{FF2B5EF4-FFF2-40B4-BE49-F238E27FC236}">
              <a16:creationId xmlns:a16="http://schemas.microsoft.com/office/drawing/2014/main" id="{605CF2AB-85F8-417C-A632-C5C776CDC1BD}"/>
            </a:ext>
          </a:extLst>
        </xdr:cNvPr>
        <xdr:cNvSpPr/>
      </xdr:nvSpPr>
      <xdr:spPr>
        <a:xfrm>
          <a:off x="10426700" y="184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37482</xdr:rowOff>
    </xdr:from>
    <xdr:ext cx="469744" cy="259045"/>
    <xdr:sp macro="" textlink="">
      <xdr:nvSpPr>
        <xdr:cNvPr id="376" name="【市民会館】&#10;一人当たり面積該当値テキスト">
          <a:extLst>
            <a:ext uri="{FF2B5EF4-FFF2-40B4-BE49-F238E27FC236}">
              <a16:creationId xmlns:a16="http://schemas.microsoft.com/office/drawing/2014/main" id="{C32745E9-1F02-4E33-9B20-C1BFC9D1717E}"/>
            </a:ext>
          </a:extLst>
        </xdr:cNvPr>
        <xdr:cNvSpPr txBox="1"/>
      </xdr:nvSpPr>
      <xdr:spPr>
        <a:xfrm>
          <a:off x="10515600" y="183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125603</xdr:rowOff>
    </xdr:from>
    <xdr:to>
      <xdr:col>50</xdr:col>
      <xdr:colOff>165100</xdr:colOff>
      <xdr:row>108</xdr:row>
      <xdr:rowOff>55753</xdr:rowOff>
    </xdr:to>
    <xdr:sp macro="" textlink="">
      <xdr:nvSpPr>
        <xdr:cNvPr id="377" name="楕円 376">
          <a:extLst>
            <a:ext uri="{FF2B5EF4-FFF2-40B4-BE49-F238E27FC236}">
              <a16:creationId xmlns:a16="http://schemas.microsoft.com/office/drawing/2014/main" id="{30643270-E152-4BB4-8B53-68869C3ED6E6}"/>
            </a:ext>
          </a:extLst>
        </xdr:cNvPr>
        <xdr:cNvSpPr/>
      </xdr:nvSpPr>
      <xdr:spPr>
        <a:xfrm>
          <a:off x="9588500" y="1847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1905</xdr:rowOff>
    </xdr:from>
    <xdr:to>
      <xdr:col>55</xdr:col>
      <xdr:colOff>0</xdr:colOff>
      <xdr:row>108</xdr:row>
      <xdr:rowOff>4953</xdr:rowOff>
    </xdr:to>
    <xdr:cxnSp macro="">
      <xdr:nvCxnSpPr>
        <xdr:cNvPr id="378" name="直線コネクタ 377">
          <a:extLst>
            <a:ext uri="{FF2B5EF4-FFF2-40B4-BE49-F238E27FC236}">
              <a16:creationId xmlns:a16="http://schemas.microsoft.com/office/drawing/2014/main" id="{E0AF6F5A-EFAE-4835-BA68-C4D6E5D96551}"/>
            </a:ext>
          </a:extLst>
        </xdr:cNvPr>
        <xdr:cNvCxnSpPr/>
      </xdr:nvCxnSpPr>
      <xdr:spPr>
        <a:xfrm flipV="1">
          <a:off x="9639300" y="18518505"/>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128651</xdr:rowOff>
    </xdr:from>
    <xdr:to>
      <xdr:col>46</xdr:col>
      <xdr:colOff>38100</xdr:colOff>
      <xdr:row>108</xdr:row>
      <xdr:rowOff>58801</xdr:rowOff>
    </xdr:to>
    <xdr:sp macro="" textlink="">
      <xdr:nvSpPr>
        <xdr:cNvPr id="379" name="楕円 378">
          <a:extLst>
            <a:ext uri="{FF2B5EF4-FFF2-40B4-BE49-F238E27FC236}">
              <a16:creationId xmlns:a16="http://schemas.microsoft.com/office/drawing/2014/main" id="{F9FEAC90-65BE-4F0E-9B1B-33BF20D0E201}"/>
            </a:ext>
          </a:extLst>
        </xdr:cNvPr>
        <xdr:cNvSpPr/>
      </xdr:nvSpPr>
      <xdr:spPr>
        <a:xfrm>
          <a:off x="8699500" y="1847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4953</xdr:rowOff>
    </xdr:from>
    <xdr:to>
      <xdr:col>50</xdr:col>
      <xdr:colOff>114300</xdr:colOff>
      <xdr:row>108</xdr:row>
      <xdr:rowOff>8001</xdr:rowOff>
    </xdr:to>
    <xdr:cxnSp macro="">
      <xdr:nvCxnSpPr>
        <xdr:cNvPr id="380" name="直線コネクタ 379">
          <a:extLst>
            <a:ext uri="{FF2B5EF4-FFF2-40B4-BE49-F238E27FC236}">
              <a16:creationId xmlns:a16="http://schemas.microsoft.com/office/drawing/2014/main" id="{5B434137-FED9-4F37-8A03-FD406A4281A9}"/>
            </a:ext>
          </a:extLst>
        </xdr:cNvPr>
        <xdr:cNvCxnSpPr/>
      </xdr:nvCxnSpPr>
      <xdr:spPr>
        <a:xfrm flipV="1">
          <a:off x="8750300" y="1852155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132842</xdr:rowOff>
    </xdr:from>
    <xdr:to>
      <xdr:col>41</xdr:col>
      <xdr:colOff>101600</xdr:colOff>
      <xdr:row>108</xdr:row>
      <xdr:rowOff>62992</xdr:rowOff>
    </xdr:to>
    <xdr:sp macro="" textlink="">
      <xdr:nvSpPr>
        <xdr:cNvPr id="381" name="楕円 380">
          <a:extLst>
            <a:ext uri="{FF2B5EF4-FFF2-40B4-BE49-F238E27FC236}">
              <a16:creationId xmlns:a16="http://schemas.microsoft.com/office/drawing/2014/main" id="{66CBF624-EF2C-467D-A969-981DDFEDEB83}"/>
            </a:ext>
          </a:extLst>
        </xdr:cNvPr>
        <xdr:cNvSpPr/>
      </xdr:nvSpPr>
      <xdr:spPr>
        <a:xfrm>
          <a:off x="7810500" y="1847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8001</xdr:rowOff>
    </xdr:from>
    <xdr:to>
      <xdr:col>45</xdr:col>
      <xdr:colOff>177800</xdr:colOff>
      <xdr:row>108</xdr:row>
      <xdr:rowOff>12192</xdr:rowOff>
    </xdr:to>
    <xdr:cxnSp macro="">
      <xdr:nvCxnSpPr>
        <xdr:cNvPr id="382" name="直線コネクタ 381">
          <a:extLst>
            <a:ext uri="{FF2B5EF4-FFF2-40B4-BE49-F238E27FC236}">
              <a16:creationId xmlns:a16="http://schemas.microsoft.com/office/drawing/2014/main" id="{682775C6-84D8-4845-891D-9DF367C42931}"/>
            </a:ext>
          </a:extLst>
        </xdr:cNvPr>
        <xdr:cNvCxnSpPr/>
      </xdr:nvCxnSpPr>
      <xdr:spPr>
        <a:xfrm flipV="1">
          <a:off x="7861300" y="1852460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133986</xdr:rowOff>
    </xdr:from>
    <xdr:to>
      <xdr:col>36</xdr:col>
      <xdr:colOff>165100</xdr:colOff>
      <xdr:row>108</xdr:row>
      <xdr:rowOff>64136</xdr:rowOff>
    </xdr:to>
    <xdr:sp macro="" textlink="">
      <xdr:nvSpPr>
        <xdr:cNvPr id="383" name="楕円 382">
          <a:extLst>
            <a:ext uri="{FF2B5EF4-FFF2-40B4-BE49-F238E27FC236}">
              <a16:creationId xmlns:a16="http://schemas.microsoft.com/office/drawing/2014/main" id="{3FE551B0-BF6E-40B6-9680-F29B29C20EF9}"/>
            </a:ext>
          </a:extLst>
        </xdr:cNvPr>
        <xdr:cNvSpPr/>
      </xdr:nvSpPr>
      <xdr:spPr>
        <a:xfrm>
          <a:off x="6921500" y="184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12192</xdr:rowOff>
    </xdr:from>
    <xdr:to>
      <xdr:col>41</xdr:col>
      <xdr:colOff>50800</xdr:colOff>
      <xdr:row>108</xdr:row>
      <xdr:rowOff>13336</xdr:rowOff>
    </xdr:to>
    <xdr:cxnSp macro="">
      <xdr:nvCxnSpPr>
        <xdr:cNvPr id="384" name="直線コネクタ 383">
          <a:extLst>
            <a:ext uri="{FF2B5EF4-FFF2-40B4-BE49-F238E27FC236}">
              <a16:creationId xmlns:a16="http://schemas.microsoft.com/office/drawing/2014/main" id="{ABC46584-4EB1-4F0A-9AC4-E7CB670E1656}"/>
            </a:ext>
          </a:extLst>
        </xdr:cNvPr>
        <xdr:cNvCxnSpPr/>
      </xdr:nvCxnSpPr>
      <xdr:spPr>
        <a:xfrm flipV="1">
          <a:off x="6972300" y="1852879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122953</xdr:rowOff>
    </xdr:from>
    <xdr:ext cx="469744" cy="259045"/>
    <xdr:sp macro="" textlink="">
      <xdr:nvSpPr>
        <xdr:cNvPr id="385" name="n_1aveValue【市民会館】&#10;一人当たり面積">
          <a:extLst>
            <a:ext uri="{FF2B5EF4-FFF2-40B4-BE49-F238E27FC236}">
              <a16:creationId xmlns:a16="http://schemas.microsoft.com/office/drawing/2014/main" id="{F13AE44B-975F-462B-9E10-CE47187196CF}"/>
            </a:ext>
          </a:extLst>
        </xdr:cNvPr>
        <xdr:cNvSpPr txBox="1"/>
      </xdr:nvSpPr>
      <xdr:spPr>
        <a:xfrm>
          <a:off x="9391727" y="1812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15512</xdr:rowOff>
    </xdr:from>
    <xdr:ext cx="469744" cy="259045"/>
    <xdr:sp macro="" textlink="">
      <xdr:nvSpPr>
        <xdr:cNvPr id="386" name="n_2aveValue【市民会館】&#10;一人当たり面積">
          <a:extLst>
            <a:ext uri="{FF2B5EF4-FFF2-40B4-BE49-F238E27FC236}">
              <a16:creationId xmlns:a16="http://schemas.microsoft.com/office/drawing/2014/main" id="{4B827CB7-63CC-44E9-A6CC-8E15725DAE88}"/>
            </a:ext>
          </a:extLst>
        </xdr:cNvPr>
        <xdr:cNvSpPr txBox="1"/>
      </xdr:nvSpPr>
      <xdr:spPr>
        <a:xfrm>
          <a:off x="8515427" y="1818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148480</xdr:rowOff>
    </xdr:from>
    <xdr:ext cx="469744" cy="259045"/>
    <xdr:sp macro="" textlink="">
      <xdr:nvSpPr>
        <xdr:cNvPr id="387" name="n_3aveValue【市民会館】&#10;一人当たり面積">
          <a:extLst>
            <a:ext uri="{FF2B5EF4-FFF2-40B4-BE49-F238E27FC236}">
              <a16:creationId xmlns:a16="http://schemas.microsoft.com/office/drawing/2014/main" id="{52B5ED91-7CF5-499A-98C5-77E963B0B0A6}"/>
            </a:ext>
          </a:extLst>
        </xdr:cNvPr>
        <xdr:cNvSpPr txBox="1"/>
      </xdr:nvSpPr>
      <xdr:spPr>
        <a:xfrm>
          <a:off x="7626427" y="1815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132859</xdr:rowOff>
    </xdr:from>
    <xdr:ext cx="469744" cy="259045"/>
    <xdr:sp macro="" textlink="">
      <xdr:nvSpPr>
        <xdr:cNvPr id="388" name="n_4aveValue【市民会館】&#10;一人当たり面積">
          <a:extLst>
            <a:ext uri="{FF2B5EF4-FFF2-40B4-BE49-F238E27FC236}">
              <a16:creationId xmlns:a16="http://schemas.microsoft.com/office/drawing/2014/main" id="{C2618822-321E-4F5B-BD0B-99F542BFA546}"/>
            </a:ext>
          </a:extLst>
        </xdr:cNvPr>
        <xdr:cNvSpPr txBox="1"/>
      </xdr:nvSpPr>
      <xdr:spPr>
        <a:xfrm>
          <a:off x="67374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46880</xdr:rowOff>
    </xdr:from>
    <xdr:ext cx="469744" cy="259045"/>
    <xdr:sp macro="" textlink="">
      <xdr:nvSpPr>
        <xdr:cNvPr id="389" name="n_1mainValue【市民会館】&#10;一人当たり面積">
          <a:extLst>
            <a:ext uri="{FF2B5EF4-FFF2-40B4-BE49-F238E27FC236}">
              <a16:creationId xmlns:a16="http://schemas.microsoft.com/office/drawing/2014/main" id="{E92488C8-02FE-46C4-990F-4DF6216A1141}"/>
            </a:ext>
          </a:extLst>
        </xdr:cNvPr>
        <xdr:cNvSpPr txBox="1"/>
      </xdr:nvSpPr>
      <xdr:spPr>
        <a:xfrm>
          <a:off x="9391727" y="1856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49928</xdr:rowOff>
    </xdr:from>
    <xdr:ext cx="469744" cy="259045"/>
    <xdr:sp macro="" textlink="">
      <xdr:nvSpPr>
        <xdr:cNvPr id="390" name="n_2mainValue【市民会館】&#10;一人当たり面積">
          <a:extLst>
            <a:ext uri="{FF2B5EF4-FFF2-40B4-BE49-F238E27FC236}">
              <a16:creationId xmlns:a16="http://schemas.microsoft.com/office/drawing/2014/main" id="{8A053F1E-5B8A-46B1-9533-5984C85E588A}"/>
            </a:ext>
          </a:extLst>
        </xdr:cNvPr>
        <xdr:cNvSpPr txBox="1"/>
      </xdr:nvSpPr>
      <xdr:spPr>
        <a:xfrm>
          <a:off x="8515427" y="1856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54119</xdr:rowOff>
    </xdr:from>
    <xdr:ext cx="469744" cy="259045"/>
    <xdr:sp macro="" textlink="">
      <xdr:nvSpPr>
        <xdr:cNvPr id="391" name="n_3mainValue【市民会館】&#10;一人当たり面積">
          <a:extLst>
            <a:ext uri="{FF2B5EF4-FFF2-40B4-BE49-F238E27FC236}">
              <a16:creationId xmlns:a16="http://schemas.microsoft.com/office/drawing/2014/main" id="{08DAA9FA-A441-4163-94AD-75200C504C25}"/>
            </a:ext>
          </a:extLst>
        </xdr:cNvPr>
        <xdr:cNvSpPr txBox="1"/>
      </xdr:nvSpPr>
      <xdr:spPr>
        <a:xfrm>
          <a:off x="7626427" y="1857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55263</xdr:rowOff>
    </xdr:from>
    <xdr:ext cx="469744" cy="259045"/>
    <xdr:sp macro="" textlink="">
      <xdr:nvSpPr>
        <xdr:cNvPr id="392" name="n_4mainValue【市民会館】&#10;一人当たり面積">
          <a:extLst>
            <a:ext uri="{FF2B5EF4-FFF2-40B4-BE49-F238E27FC236}">
              <a16:creationId xmlns:a16="http://schemas.microsoft.com/office/drawing/2014/main" id="{FF68B147-342D-4B94-A344-FB5841FC8707}"/>
            </a:ext>
          </a:extLst>
        </xdr:cNvPr>
        <xdr:cNvSpPr txBox="1"/>
      </xdr:nvSpPr>
      <xdr:spPr>
        <a:xfrm>
          <a:off x="6737427" y="1857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E8CF73A0-A2B4-4608-907A-C07129F55F4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AF5C374-E6E1-4A17-B7F2-E7D2F7C20E0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F47164F0-4748-4B6B-BAE4-03CBC6D9ED0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806EE775-F721-45E9-9EB5-724064CB9D8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175FDB9B-96CD-4312-9690-71F711BA0AC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E31E03D2-F301-4358-B040-5BE561EAAA5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CDFE8BC3-E243-406F-8CE2-2E7CA8B2E1D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B6175380-C52B-4297-B99F-470F1406521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39519E1E-018C-4FB3-B7F0-E908B022ED2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270163FC-BA3B-4599-A622-2F663C66437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871F3193-41F6-46B9-904F-BE4AF04D696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21620F44-00C0-4DED-8221-591B5E60AD2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49E2EB68-E80C-45B9-925E-7DA003E7E78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6C1B7B5E-FB4B-49F4-8F68-B2A518A55C7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61ADCE47-F177-4C13-91FE-BEAA0365ADB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02722642-484B-46D9-BC31-0E3FA3F2F9D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EB1E11DE-72CF-4243-A304-31CA12C2C2E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F9153082-0AAB-4841-B231-68519ABC3BA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CF6F7786-049A-4518-9616-4FD704B5C8C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BBD7FED2-0F03-46BA-95E3-60417C4B0E4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F662DAD6-5D64-43F2-97E9-F13572D47A6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EC187B26-3024-44FE-AB78-4DFFEA1280F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06D3E7BD-A119-43DA-99DD-44FD06BAB91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63AC5982-BD3F-4FCA-9D59-1D5EF732FC1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784FDD51-18D1-4759-8679-2EC3FD6ECC4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418" name="直線コネクタ 417">
          <a:extLst>
            <a:ext uri="{FF2B5EF4-FFF2-40B4-BE49-F238E27FC236}">
              <a16:creationId xmlns:a16="http://schemas.microsoft.com/office/drawing/2014/main" id="{8D06ECAC-4A85-4022-8082-EFC1C97EE972}"/>
            </a:ext>
          </a:extLst>
        </xdr:cNvPr>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419" name="【一般廃棄物処理施設】&#10;有形固定資産減価償却率最小値テキスト">
          <a:extLst>
            <a:ext uri="{FF2B5EF4-FFF2-40B4-BE49-F238E27FC236}">
              <a16:creationId xmlns:a16="http://schemas.microsoft.com/office/drawing/2014/main" id="{86367E80-DF6D-472C-95EB-FA59B929BF0B}"/>
            </a:ext>
          </a:extLst>
        </xdr:cNvPr>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420" name="直線コネクタ 419">
          <a:extLst>
            <a:ext uri="{FF2B5EF4-FFF2-40B4-BE49-F238E27FC236}">
              <a16:creationId xmlns:a16="http://schemas.microsoft.com/office/drawing/2014/main" id="{A32A5F42-B65C-4660-BB13-B63B6565AF99}"/>
            </a:ext>
          </a:extLst>
        </xdr:cNvPr>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421" name="【一般廃棄物処理施設】&#10;有形固定資産減価償却率最大値テキスト">
          <a:extLst>
            <a:ext uri="{FF2B5EF4-FFF2-40B4-BE49-F238E27FC236}">
              <a16:creationId xmlns:a16="http://schemas.microsoft.com/office/drawing/2014/main" id="{0973B685-3ED8-4C9F-92A1-5B2FD1864CDC}"/>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22" name="直線コネクタ 421">
          <a:extLst>
            <a:ext uri="{FF2B5EF4-FFF2-40B4-BE49-F238E27FC236}">
              <a16:creationId xmlns:a16="http://schemas.microsoft.com/office/drawing/2014/main" id="{1C751932-70E3-44ED-BE54-BDC46EDC3BCE}"/>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17076210-B4B8-47D6-904C-2F2BBF289DBE}"/>
            </a:ext>
          </a:extLst>
        </xdr:cNvPr>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424" name="フローチャート: 判断 423">
          <a:extLst>
            <a:ext uri="{FF2B5EF4-FFF2-40B4-BE49-F238E27FC236}">
              <a16:creationId xmlns:a16="http://schemas.microsoft.com/office/drawing/2014/main" id="{C281C1F1-4BA8-48CA-86D2-D9E58F8BDCF2}"/>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134801</xdr:rowOff>
    </xdr:from>
    <xdr:to>
      <xdr:col>81</xdr:col>
      <xdr:colOff>101600</xdr:colOff>
      <xdr:row>37</xdr:row>
      <xdr:rowOff>64951</xdr:rowOff>
    </xdr:to>
    <xdr:sp macro="" textlink="">
      <xdr:nvSpPr>
        <xdr:cNvPr id="425" name="フローチャート: 判断 424">
          <a:extLst>
            <a:ext uri="{FF2B5EF4-FFF2-40B4-BE49-F238E27FC236}">
              <a16:creationId xmlns:a16="http://schemas.microsoft.com/office/drawing/2014/main" id="{F8A61691-9A48-4EEB-A20B-B6A877E19D68}"/>
            </a:ext>
          </a:extLst>
        </xdr:cNvPr>
        <xdr:cNvSpPr/>
      </xdr:nvSpPr>
      <xdr:spPr>
        <a:xfrm>
          <a:off x="15430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7439</xdr:rowOff>
    </xdr:from>
    <xdr:to>
      <xdr:col>76</xdr:col>
      <xdr:colOff>165100</xdr:colOff>
      <xdr:row>37</xdr:row>
      <xdr:rowOff>109039</xdr:rowOff>
    </xdr:to>
    <xdr:sp macro="" textlink="">
      <xdr:nvSpPr>
        <xdr:cNvPr id="426" name="フローチャート: 判断 425">
          <a:extLst>
            <a:ext uri="{FF2B5EF4-FFF2-40B4-BE49-F238E27FC236}">
              <a16:creationId xmlns:a16="http://schemas.microsoft.com/office/drawing/2014/main" id="{D9994ED8-F806-4594-B98E-FC439452F6B5}"/>
            </a:ext>
          </a:extLst>
        </xdr:cNvPr>
        <xdr:cNvSpPr/>
      </xdr:nvSpPr>
      <xdr:spPr>
        <a:xfrm>
          <a:off x="14541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121739</xdr:rowOff>
    </xdr:from>
    <xdr:to>
      <xdr:col>72</xdr:col>
      <xdr:colOff>38100</xdr:colOff>
      <xdr:row>37</xdr:row>
      <xdr:rowOff>51889</xdr:rowOff>
    </xdr:to>
    <xdr:sp macro="" textlink="">
      <xdr:nvSpPr>
        <xdr:cNvPr id="427" name="フローチャート: 判断 426">
          <a:extLst>
            <a:ext uri="{FF2B5EF4-FFF2-40B4-BE49-F238E27FC236}">
              <a16:creationId xmlns:a16="http://schemas.microsoft.com/office/drawing/2014/main" id="{1ED6BD69-4A66-4997-B0BA-98D611E90AC8}"/>
            </a:ext>
          </a:extLst>
        </xdr:cNvPr>
        <xdr:cNvSpPr/>
      </xdr:nvSpPr>
      <xdr:spPr>
        <a:xfrm>
          <a:off x="13652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87449</xdr:rowOff>
    </xdr:from>
    <xdr:to>
      <xdr:col>67</xdr:col>
      <xdr:colOff>101600</xdr:colOff>
      <xdr:row>38</xdr:row>
      <xdr:rowOff>17599</xdr:rowOff>
    </xdr:to>
    <xdr:sp macro="" textlink="">
      <xdr:nvSpPr>
        <xdr:cNvPr id="428" name="フローチャート: 判断 427">
          <a:extLst>
            <a:ext uri="{FF2B5EF4-FFF2-40B4-BE49-F238E27FC236}">
              <a16:creationId xmlns:a16="http://schemas.microsoft.com/office/drawing/2014/main" id="{87CDEAA4-4C99-4A58-9A0A-2B0FA77520D7}"/>
            </a:ext>
          </a:extLst>
        </xdr:cNvPr>
        <xdr:cNvSpPr/>
      </xdr:nvSpPr>
      <xdr:spPr>
        <a:xfrm>
          <a:off x="12763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3417AA5A-C6F0-4F9A-A236-B64C4DA1EB3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78CEC891-8E0F-4F1D-A837-54855359D71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1DDC0904-7FE7-4707-874F-322534F4101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9371773-029A-4640-8095-96CCFDD14B4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AC0B4697-5795-4154-AA62-5AA817D9621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126637</xdr:rowOff>
    </xdr:from>
    <xdr:to>
      <xdr:col>85</xdr:col>
      <xdr:colOff>177800</xdr:colOff>
      <xdr:row>35</xdr:row>
      <xdr:rowOff>56787</xdr:rowOff>
    </xdr:to>
    <xdr:sp macro="" textlink="">
      <xdr:nvSpPr>
        <xdr:cNvPr id="434" name="楕円 433">
          <a:extLst>
            <a:ext uri="{FF2B5EF4-FFF2-40B4-BE49-F238E27FC236}">
              <a16:creationId xmlns:a16="http://schemas.microsoft.com/office/drawing/2014/main" id="{AA4CA286-5929-49F2-B86E-54C2BF28D1C2}"/>
            </a:ext>
          </a:extLst>
        </xdr:cNvPr>
        <xdr:cNvSpPr/>
      </xdr:nvSpPr>
      <xdr:spPr>
        <a:xfrm>
          <a:off x="16268700" y="59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149514</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43CD60F2-F63F-4053-8F84-47AA3980CE82}"/>
            </a:ext>
          </a:extLst>
        </xdr:cNvPr>
        <xdr:cNvSpPr txBox="1"/>
      </xdr:nvSpPr>
      <xdr:spPr>
        <a:xfrm>
          <a:off x="16357600" y="580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85816</xdr:rowOff>
    </xdr:from>
    <xdr:to>
      <xdr:col>81</xdr:col>
      <xdr:colOff>101600</xdr:colOff>
      <xdr:row>35</xdr:row>
      <xdr:rowOff>15966</xdr:rowOff>
    </xdr:to>
    <xdr:sp macro="" textlink="">
      <xdr:nvSpPr>
        <xdr:cNvPr id="436" name="楕円 435">
          <a:extLst>
            <a:ext uri="{FF2B5EF4-FFF2-40B4-BE49-F238E27FC236}">
              <a16:creationId xmlns:a16="http://schemas.microsoft.com/office/drawing/2014/main" id="{53BDD406-DEF9-4324-803D-2C7399966122}"/>
            </a:ext>
          </a:extLst>
        </xdr:cNvPr>
        <xdr:cNvSpPr/>
      </xdr:nvSpPr>
      <xdr:spPr>
        <a:xfrm>
          <a:off x="15430500" y="591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136616</xdr:rowOff>
    </xdr:from>
    <xdr:to>
      <xdr:col>85</xdr:col>
      <xdr:colOff>127000</xdr:colOff>
      <xdr:row>35</xdr:row>
      <xdr:rowOff>5987</xdr:rowOff>
    </xdr:to>
    <xdr:cxnSp macro="">
      <xdr:nvCxnSpPr>
        <xdr:cNvPr id="437" name="直線コネクタ 436">
          <a:extLst>
            <a:ext uri="{FF2B5EF4-FFF2-40B4-BE49-F238E27FC236}">
              <a16:creationId xmlns:a16="http://schemas.microsoft.com/office/drawing/2014/main" id="{654139F6-2137-493A-BB52-1705A7FCC7CF}"/>
            </a:ext>
          </a:extLst>
        </xdr:cNvPr>
        <xdr:cNvCxnSpPr/>
      </xdr:nvCxnSpPr>
      <xdr:spPr>
        <a:xfrm>
          <a:off x="15481300" y="596591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76019</xdr:rowOff>
    </xdr:from>
    <xdr:to>
      <xdr:col>76</xdr:col>
      <xdr:colOff>165100</xdr:colOff>
      <xdr:row>35</xdr:row>
      <xdr:rowOff>6169</xdr:rowOff>
    </xdr:to>
    <xdr:sp macro="" textlink="">
      <xdr:nvSpPr>
        <xdr:cNvPr id="438" name="楕円 437">
          <a:extLst>
            <a:ext uri="{FF2B5EF4-FFF2-40B4-BE49-F238E27FC236}">
              <a16:creationId xmlns:a16="http://schemas.microsoft.com/office/drawing/2014/main" id="{5ED9967D-3C6B-46BC-BAE0-34C1B9C0EB60}"/>
            </a:ext>
          </a:extLst>
        </xdr:cNvPr>
        <xdr:cNvSpPr/>
      </xdr:nvSpPr>
      <xdr:spPr>
        <a:xfrm>
          <a:off x="14541500" y="590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126819</xdr:rowOff>
    </xdr:from>
    <xdr:to>
      <xdr:col>81</xdr:col>
      <xdr:colOff>50800</xdr:colOff>
      <xdr:row>34</xdr:row>
      <xdr:rowOff>136616</xdr:rowOff>
    </xdr:to>
    <xdr:cxnSp macro="">
      <xdr:nvCxnSpPr>
        <xdr:cNvPr id="439" name="直線コネクタ 438">
          <a:extLst>
            <a:ext uri="{FF2B5EF4-FFF2-40B4-BE49-F238E27FC236}">
              <a16:creationId xmlns:a16="http://schemas.microsoft.com/office/drawing/2014/main" id="{0A4BE0F9-FE86-4E4E-93E9-80DFF330888F}"/>
            </a:ext>
          </a:extLst>
        </xdr:cNvPr>
        <xdr:cNvCxnSpPr/>
      </xdr:nvCxnSpPr>
      <xdr:spPr>
        <a:xfrm>
          <a:off x="14592300" y="595611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64589</xdr:rowOff>
    </xdr:from>
    <xdr:to>
      <xdr:col>72</xdr:col>
      <xdr:colOff>38100</xdr:colOff>
      <xdr:row>34</xdr:row>
      <xdr:rowOff>166189</xdr:rowOff>
    </xdr:to>
    <xdr:sp macro="" textlink="">
      <xdr:nvSpPr>
        <xdr:cNvPr id="440" name="楕円 439">
          <a:extLst>
            <a:ext uri="{FF2B5EF4-FFF2-40B4-BE49-F238E27FC236}">
              <a16:creationId xmlns:a16="http://schemas.microsoft.com/office/drawing/2014/main" id="{6F2B8EF2-1055-4484-9342-0FC5D36B86E8}"/>
            </a:ext>
          </a:extLst>
        </xdr:cNvPr>
        <xdr:cNvSpPr/>
      </xdr:nvSpPr>
      <xdr:spPr>
        <a:xfrm>
          <a:off x="13652500" y="58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115389</xdr:rowOff>
    </xdr:from>
    <xdr:to>
      <xdr:col>76</xdr:col>
      <xdr:colOff>114300</xdr:colOff>
      <xdr:row>34</xdr:row>
      <xdr:rowOff>126819</xdr:rowOff>
    </xdr:to>
    <xdr:cxnSp macro="">
      <xdr:nvCxnSpPr>
        <xdr:cNvPr id="441" name="直線コネクタ 440">
          <a:extLst>
            <a:ext uri="{FF2B5EF4-FFF2-40B4-BE49-F238E27FC236}">
              <a16:creationId xmlns:a16="http://schemas.microsoft.com/office/drawing/2014/main" id="{7A7A1511-4735-498A-834E-29C09DDE991C}"/>
            </a:ext>
          </a:extLst>
        </xdr:cNvPr>
        <xdr:cNvCxnSpPr/>
      </xdr:nvCxnSpPr>
      <xdr:spPr>
        <a:xfrm>
          <a:off x="13703300" y="594468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92347</xdr:rowOff>
    </xdr:from>
    <xdr:to>
      <xdr:col>67</xdr:col>
      <xdr:colOff>101600</xdr:colOff>
      <xdr:row>40</xdr:row>
      <xdr:rowOff>22497</xdr:rowOff>
    </xdr:to>
    <xdr:sp macro="" textlink="">
      <xdr:nvSpPr>
        <xdr:cNvPr id="442" name="楕円 441">
          <a:extLst>
            <a:ext uri="{FF2B5EF4-FFF2-40B4-BE49-F238E27FC236}">
              <a16:creationId xmlns:a16="http://schemas.microsoft.com/office/drawing/2014/main" id="{FA46857F-5A10-40D8-9750-1DA08E12075F}"/>
            </a:ext>
          </a:extLst>
        </xdr:cNvPr>
        <xdr:cNvSpPr/>
      </xdr:nvSpPr>
      <xdr:spPr>
        <a:xfrm>
          <a:off x="12763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115389</xdr:rowOff>
    </xdr:from>
    <xdr:to>
      <xdr:col>71</xdr:col>
      <xdr:colOff>177800</xdr:colOff>
      <xdr:row>39</xdr:row>
      <xdr:rowOff>143147</xdr:rowOff>
    </xdr:to>
    <xdr:cxnSp macro="">
      <xdr:nvCxnSpPr>
        <xdr:cNvPr id="443" name="直線コネクタ 442">
          <a:extLst>
            <a:ext uri="{FF2B5EF4-FFF2-40B4-BE49-F238E27FC236}">
              <a16:creationId xmlns:a16="http://schemas.microsoft.com/office/drawing/2014/main" id="{E72E092C-7923-4693-A03E-B4BA706745D7}"/>
            </a:ext>
          </a:extLst>
        </xdr:cNvPr>
        <xdr:cNvCxnSpPr/>
      </xdr:nvCxnSpPr>
      <xdr:spPr>
        <a:xfrm flipV="1">
          <a:off x="12814300" y="5944689"/>
          <a:ext cx="889000" cy="88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56078</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ADC242E5-E46D-47C9-BE11-2B152FB0D01D}"/>
            </a:ext>
          </a:extLst>
        </xdr:cNvPr>
        <xdr:cNvSpPr txBox="1"/>
      </xdr:nvSpPr>
      <xdr:spPr>
        <a:xfrm>
          <a:off x="15266044" y="639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100166</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56084E88-40D5-472A-BD30-EFC61D0419A7}"/>
            </a:ext>
          </a:extLst>
        </xdr:cNvPr>
        <xdr:cNvSpPr txBox="1"/>
      </xdr:nvSpPr>
      <xdr:spPr>
        <a:xfrm>
          <a:off x="143897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43016</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177B593D-63E3-4E5B-B149-5600A876722D}"/>
            </a:ext>
          </a:extLst>
        </xdr:cNvPr>
        <xdr:cNvSpPr txBox="1"/>
      </xdr:nvSpPr>
      <xdr:spPr>
        <a:xfrm>
          <a:off x="13500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34126</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6FB7CE59-8B1E-445B-9622-E9F2911E9AC2}"/>
            </a:ext>
          </a:extLst>
        </xdr:cNvPr>
        <xdr:cNvSpPr txBox="1"/>
      </xdr:nvSpPr>
      <xdr:spPr>
        <a:xfrm>
          <a:off x="12611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32493</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77269A27-E045-45E5-8F33-62E525EC1318}"/>
            </a:ext>
          </a:extLst>
        </xdr:cNvPr>
        <xdr:cNvSpPr txBox="1"/>
      </xdr:nvSpPr>
      <xdr:spPr>
        <a:xfrm>
          <a:off x="15266044" y="569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22696</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8860329A-3794-43EF-A2E4-93E01D77F325}"/>
            </a:ext>
          </a:extLst>
        </xdr:cNvPr>
        <xdr:cNvSpPr txBox="1"/>
      </xdr:nvSpPr>
      <xdr:spPr>
        <a:xfrm>
          <a:off x="14389744" y="568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11266</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BE6C4FD5-6A0E-4858-91DD-E987E9F119B4}"/>
            </a:ext>
          </a:extLst>
        </xdr:cNvPr>
        <xdr:cNvSpPr txBox="1"/>
      </xdr:nvSpPr>
      <xdr:spPr>
        <a:xfrm>
          <a:off x="13500744" y="566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13624</xdr:rowOff>
    </xdr:from>
    <xdr:ext cx="405111" cy="259045"/>
    <xdr:sp macro="" textlink="">
      <xdr:nvSpPr>
        <xdr:cNvPr id="451" name="n_4mainValue【一般廃棄物処理施設】&#10;有形固定資産減価償却率">
          <a:extLst>
            <a:ext uri="{FF2B5EF4-FFF2-40B4-BE49-F238E27FC236}">
              <a16:creationId xmlns:a16="http://schemas.microsoft.com/office/drawing/2014/main" id="{72BA8A83-E3E0-412D-BB07-8743AC567706}"/>
            </a:ext>
          </a:extLst>
        </xdr:cNvPr>
        <xdr:cNvSpPr txBox="1"/>
      </xdr:nvSpPr>
      <xdr:spPr>
        <a:xfrm>
          <a:off x="12611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13BD65CE-6047-4A87-ACED-9A005DE193C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F02D0377-5109-4700-939A-DD7AA9B085D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FC7C8B44-121F-493C-9C27-4FD3BE40D3D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7960C309-8954-4784-96CF-F5EBED2C603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8EAA516C-AA3A-47D0-A0A0-34EFB074D54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ACA0965C-C5BD-4E3F-A1E6-80FBCFAC8BF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7DCDBBB0-B298-4974-9F8D-E220D672739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ABA5E267-4EAF-4CF4-800E-D7713E1AC3A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C35DF43C-8083-465A-A8A8-1BE37C7AB92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A0CC5EC8-D66B-4E90-A62D-354F79088F8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DE58CAA9-8BD4-4808-9440-174BD4BA06E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3" name="テキスト ボックス 462">
          <a:extLst>
            <a:ext uri="{FF2B5EF4-FFF2-40B4-BE49-F238E27FC236}">
              <a16:creationId xmlns:a16="http://schemas.microsoft.com/office/drawing/2014/main" id="{32533286-0860-4B3F-B4BF-C9044B7F0BA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CAAA427B-02AA-46CB-A05B-D32CFE128AA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65" name="テキスト ボックス 464">
          <a:extLst>
            <a:ext uri="{FF2B5EF4-FFF2-40B4-BE49-F238E27FC236}">
              <a16:creationId xmlns:a16="http://schemas.microsoft.com/office/drawing/2014/main" id="{83E45068-987D-434D-B9EF-717FCEF87B30}"/>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8BD6A4A6-0D08-4C42-9B42-D61EA316DDF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67" name="テキスト ボックス 466">
          <a:extLst>
            <a:ext uri="{FF2B5EF4-FFF2-40B4-BE49-F238E27FC236}">
              <a16:creationId xmlns:a16="http://schemas.microsoft.com/office/drawing/2014/main" id="{31DD4649-AD46-49C7-B5C8-E34C7F999483}"/>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779DC4F9-F3C5-429C-8E5E-E16CD2CA80A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69" name="テキスト ボックス 468">
          <a:extLst>
            <a:ext uri="{FF2B5EF4-FFF2-40B4-BE49-F238E27FC236}">
              <a16:creationId xmlns:a16="http://schemas.microsoft.com/office/drawing/2014/main" id="{BB643537-6F02-442F-901D-6A6F5D4051E5}"/>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53592616-677B-416D-B762-8E2D22B8593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1" name="テキスト ボックス 470">
          <a:extLst>
            <a:ext uri="{FF2B5EF4-FFF2-40B4-BE49-F238E27FC236}">
              <a16:creationId xmlns:a16="http://schemas.microsoft.com/office/drawing/2014/main" id="{63DBA0B1-0627-4EE6-AB35-F919BFA38BE3}"/>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a:extLst>
            <a:ext uri="{FF2B5EF4-FFF2-40B4-BE49-F238E27FC236}">
              <a16:creationId xmlns:a16="http://schemas.microsoft.com/office/drawing/2014/main" id="{5D81DE87-92AB-49D8-9C45-7FA075C3BE2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473" name="直線コネクタ 472">
          <a:extLst>
            <a:ext uri="{FF2B5EF4-FFF2-40B4-BE49-F238E27FC236}">
              <a16:creationId xmlns:a16="http://schemas.microsoft.com/office/drawing/2014/main" id="{30FACFC9-5EE8-4765-8C28-7C96D2285A7C}"/>
            </a:ext>
          </a:extLst>
        </xdr:cNvPr>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474" name="【一般廃棄物処理施設】&#10;一人当たり有形固定資産（償却資産）額最小値テキスト">
          <a:extLst>
            <a:ext uri="{FF2B5EF4-FFF2-40B4-BE49-F238E27FC236}">
              <a16:creationId xmlns:a16="http://schemas.microsoft.com/office/drawing/2014/main" id="{4E2AF528-DAE4-4AFC-9CBF-71D62A21FFAE}"/>
            </a:ext>
          </a:extLst>
        </xdr:cNvPr>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475" name="直線コネクタ 474">
          <a:extLst>
            <a:ext uri="{FF2B5EF4-FFF2-40B4-BE49-F238E27FC236}">
              <a16:creationId xmlns:a16="http://schemas.microsoft.com/office/drawing/2014/main" id="{B2B7E7FF-6FB6-4AB1-9FD8-68DFD599C5D8}"/>
            </a:ext>
          </a:extLst>
        </xdr:cNvPr>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476" name="【一般廃棄物処理施設】&#10;一人当たり有形固定資産（償却資産）額最大値テキスト">
          <a:extLst>
            <a:ext uri="{FF2B5EF4-FFF2-40B4-BE49-F238E27FC236}">
              <a16:creationId xmlns:a16="http://schemas.microsoft.com/office/drawing/2014/main" id="{02A39A19-E43D-4C7E-9364-5B65890E07D9}"/>
            </a:ext>
          </a:extLst>
        </xdr:cNvPr>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477" name="直線コネクタ 476">
          <a:extLst>
            <a:ext uri="{FF2B5EF4-FFF2-40B4-BE49-F238E27FC236}">
              <a16:creationId xmlns:a16="http://schemas.microsoft.com/office/drawing/2014/main" id="{AB6941CC-D649-44F2-A41C-6F1B37E65576}"/>
            </a:ext>
          </a:extLst>
        </xdr:cNvPr>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151518</xdr:rowOff>
    </xdr:from>
    <xdr:ext cx="599010" cy="259045"/>
    <xdr:sp macro="" textlink="">
      <xdr:nvSpPr>
        <xdr:cNvPr id="478" name="【一般廃棄物処理施設】&#10;一人当たり有形固定資産（償却資産）額平均値テキスト">
          <a:extLst>
            <a:ext uri="{FF2B5EF4-FFF2-40B4-BE49-F238E27FC236}">
              <a16:creationId xmlns:a16="http://schemas.microsoft.com/office/drawing/2014/main" id="{5DCD0949-E19B-4490-B4B8-890D0B871D99}"/>
            </a:ext>
          </a:extLst>
        </xdr:cNvPr>
        <xdr:cNvSpPr txBox="1"/>
      </xdr:nvSpPr>
      <xdr:spPr>
        <a:xfrm>
          <a:off x="22199600" y="6838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479" name="フローチャート: 判断 478">
          <a:extLst>
            <a:ext uri="{FF2B5EF4-FFF2-40B4-BE49-F238E27FC236}">
              <a16:creationId xmlns:a16="http://schemas.microsoft.com/office/drawing/2014/main" id="{0E8307DF-1E84-425A-BDF6-E55D3BC155FD}"/>
            </a:ext>
          </a:extLst>
        </xdr:cNvPr>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160968</xdr:rowOff>
    </xdr:from>
    <xdr:to>
      <xdr:col>112</xdr:col>
      <xdr:colOff>38100</xdr:colOff>
      <xdr:row>41</xdr:row>
      <xdr:rowOff>91118</xdr:rowOff>
    </xdr:to>
    <xdr:sp macro="" textlink="">
      <xdr:nvSpPr>
        <xdr:cNvPr id="480" name="フローチャート: 判断 479">
          <a:extLst>
            <a:ext uri="{FF2B5EF4-FFF2-40B4-BE49-F238E27FC236}">
              <a16:creationId xmlns:a16="http://schemas.microsoft.com/office/drawing/2014/main" id="{A5F323F8-4F82-403E-9EA1-8FA31584F593}"/>
            </a:ext>
          </a:extLst>
        </xdr:cNvPr>
        <xdr:cNvSpPr/>
      </xdr:nvSpPr>
      <xdr:spPr>
        <a:xfrm>
          <a:off x="21272500" y="701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167125</xdr:rowOff>
    </xdr:from>
    <xdr:to>
      <xdr:col>107</xdr:col>
      <xdr:colOff>101600</xdr:colOff>
      <xdr:row>41</xdr:row>
      <xdr:rowOff>97275</xdr:rowOff>
    </xdr:to>
    <xdr:sp macro="" textlink="">
      <xdr:nvSpPr>
        <xdr:cNvPr id="481" name="フローチャート: 判断 480">
          <a:extLst>
            <a:ext uri="{FF2B5EF4-FFF2-40B4-BE49-F238E27FC236}">
              <a16:creationId xmlns:a16="http://schemas.microsoft.com/office/drawing/2014/main" id="{5E5C0048-71B8-4953-84D5-8C7C6D9C7E0C}"/>
            </a:ext>
          </a:extLst>
        </xdr:cNvPr>
        <xdr:cNvSpPr/>
      </xdr:nvSpPr>
      <xdr:spPr>
        <a:xfrm>
          <a:off x="20383500" y="702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169745</xdr:rowOff>
    </xdr:from>
    <xdr:to>
      <xdr:col>102</xdr:col>
      <xdr:colOff>165100</xdr:colOff>
      <xdr:row>41</xdr:row>
      <xdr:rowOff>99895</xdr:rowOff>
    </xdr:to>
    <xdr:sp macro="" textlink="">
      <xdr:nvSpPr>
        <xdr:cNvPr id="482" name="フローチャート: 判断 481">
          <a:extLst>
            <a:ext uri="{FF2B5EF4-FFF2-40B4-BE49-F238E27FC236}">
              <a16:creationId xmlns:a16="http://schemas.microsoft.com/office/drawing/2014/main" id="{F8160797-6874-4BB6-BABC-3A16F603E392}"/>
            </a:ext>
          </a:extLst>
        </xdr:cNvPr>
        <xdr:cNvSpPr/>
      </xdr:nvSpPr>
      <xdr:spPr>
        <a:xfrm>
          <a:off x="19494500" y="702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27407</xdr:rowOff>
    </xdr:from>
    <xdr:to>
      <xdr:col>98</xdr:col>
      <xdr:colOff>38100</xdr:colOff>
      <xdr:row>41</xdr:row>
      <xdr:rowOff>129007</xdr:rowOff>
    </xdr:to>
    <xdr:sp macro="" textlink="">
      <xdr:nvSpPr>
        <xdr:cNvPr id="483" name="フローチャート: 判断 482">
          <a:extLst>
            <a:ext uri="{FF2B5EF4-FFF2-40B4-BE49-F238E27FC236}">
              <a16:creationId xmlns:a16="http://schemas.microsoft.com/office/drawing/2014/main" id="{55B39D00-6E57-442F-B7B0-D59B3FE68CD2}"/>
            </a:ext>
          </a:extLst>
        </xdr:cNvPr>
        <xdr:cNvSpPr/>
      </xdr:nvSpPr>
      <xdr:spPr>
        <a:xfrm>
          <a:off x="18605500" y="705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DFFFFD76-4BAC-4939-AD12-5575BACC78E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EC64621C-7A90-4D45-A3F5-6B6ACB7A23B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19BFA0FD-9149-4E88-AE4C-B1A2CD36D97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BE481D51-9BC4-4618-AB1D-D28819718CD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30C69AA1-C662-4D22-8816-7CC22583224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13029</xdr:rowOff>
    </xdr:from>
    <xdr:to>
      <xdr:col>116</xdr:col>
      <xdr:colOff>114300</xdr:colOff>
      <xdr:row>41</xdr:row>
      <xdr:rowOff>114629</xdr:rowOff>
    </xdr:to>
    <xdr:sp macro="" textlink="">
      <xdr:nvSpPr>
        <xdr:cNvPr id="489" name="楕円 488">
          <a:extLst>
            <a:ext uri="{FF2B5EF4-FFF2-40B4-BE49-F238E27FC236}">
              <a16:creationId xmlns:a16="http://schemas.microsoft.com/office/drawing/2014/main" id="{5AB90C1B-56A5-46D4-869D-3234CC7C345C}"/>
            </a:ext>
          </a:extLst>
        </xdr:cNvPr>
        <xdr:cNvSpPr/>
      </xdr:nvSpPr>
      <xdr:spPr>
        <a:xfrm>
          <a:off x="22110700" y="704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107069</xdr:rowOff>
    </xdr:from>
    <xdr:ext cx="599010" cy="259045"/>
    <xdr:sp macro="" textlink="">
      <xdr:nvSpPr>
        <xdr:cNvPr id="490" name="【一般廃棄物処理施設】&#10;一人当たり有形固定資産（償却資産）額該当値テキスト">
          <a:extLst>
            <a:ext uri="{FF2B5EF4-FFF2-40B4-BE49-F238E27FC236}">
              <a16:creationId xmlns:a16="http://schemas.microsoft.com/office/drawing/2014/main" id="{4B2C242C-3264-4704-BA8A-AB91C0CAB10B}"/>
            </a:ext>
          </a:extLst>
        </xdr:cNvPr>
        <xdr:cNvSpPr txBox="1"/>
      </xdr:nvSpPr>
      <xdr:spPr>
        <a:xfrm>
          <a:off x="22199600" y="6965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9200</xdr:rowOff>
    </xdr:from>
    <xdr:to>
      <xdr:col>112</xdr:col>
      <xdr:colOff>38100</xdr:colOff>
      <xdr:row>41</xdr:row>
      <xdr:rowOff>110800</xdr:rowOff>
    </xdr:to>
    <xdr:sp macro="" textlink="">
      <xdr:nvSpPr>
        <xdr:cNvPr id="491" name="楕円 490">
          <a:extLst>
            <a:ext uri="{FF2B5EF4-FFF2-40B4-BE49-F238E27FC236}">
              <a16:creationId xmlns:a16="http://schemas.microsoft.com/office/drawing/2014/main" id="{4C7CC32E-8625-4DE9-8C56-1FB92FFB1B03}"/>
            </a:ext>
          </a:extLst>
        </xdr:cNvPr>
        <xdr:cNvSpPr/>
      </xdr:nvSpPr>
      <xdr:spPr>
        <a:xfrm>
          <a:off x="21272500" y="703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60000</xdr:rowOff>
    </xdr:from>
    <xdr:to>
      <xdr:col>116</xdr:col>
      <xdr:colOff>63500</xdr:colOff>
      <xdr:row>41</xdr:row>
      <xdr:rowOff>63829</xdr:rowOff>
    </xdr:to>
    <xdr:cxnSp macro="">
      <xdr:nvCxnSpPr>
        <xdr:cNvPr id="492" name="直線コネクタ 491">
          <a:extLst>
            <a:ext uri="{FF2B5EF4-FFF2-40B4-BE49-F238E27FC236}">
              <a16:creationId xmlns:a16="http://schemas.microsoft.com/office/drawing/2014/main" id="{EC0BED83-C6D2-40BD-9FBA-70DF4FE59B0B}"/>
            </a:ext>
          </a:extLst>
        </xdr:cNvPr>
        <xdr:cNvCxnSpPr/>
      </xdr:nvCxnSpPr>
      <xdr:spPr>
        <a:xfrm>
          <a:off x="21323300" y="7089450"/>
          <a:ext cx="8382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10730</xdr:rowOff>
    </xdr:from>
    <xdr:to>
      <xdr:col>107</xdr:col>
      <xdr:colOff>101600</xdr:colOff>
      <xdr:row>41</xdr:row>
      <xdr:rowOff>112330</xdr:rowOff>
    </xdr:to>
    <xdr:sp macro="" textlink="">
      <xdr:nvSpPr>
        <xdr:cNvPr id="493" name="楕円 492">
          <a:extLst>
            <a:ext uri="{FF2B5EF4-FFF2-40B4-BE49-F238E27FC236}">
              <a16:creationId xmlns:a16="http://schemas.microsoft.com/office/drawing/2014/main" id="{D0141D9F-84AD-4C2D-A2A9-EA9C76804D6F}"/>
            </a:ext>
          </a:extLst>
        </xdr:cNvPr>
        <xdr:cNvSpPr/>
      </xdr:nvSpPr>
      <xdr:spPr>
        <a:xfrm>
          <a:off x="20383500" y="704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60000</xdr:rowOff>
    </xdr:from>
    <xdr:to>
      <xdr:col>111</xdr:col>
      <xdr:colOff>177800</xdr:colOff>
      <xdr:row>41</xdr:row>
      <xdr:rowOff>61530</xdr:rowOff>
    </xdr:to>
    <xdr:cxnSp macro="">
      <xdr:nvCxnSpPr>
        <xdr:cNvPr id="494" name="直線コネクタ 493">
          <a:extLst>
            <a:ext uri="{FF2B5EF4-FFF2-40B4-BE49-F238E27FC236}">
              <a16:creationId xmlns:a16="http://schemas.microsoft.com/office/drawing/2014/main" id="{697D38F9-F8C6-4061-ACB3-BC898C128F28}"/>
            </a:ext>
          </a:extLst>
        </xdr:cNvPr>
        <xdr:cNvCxnSpPr/>
      </xdr:nvCxnSpPr>
      <xdr:spPr>
        <a:xfrm flipV="1">
          <a:off x="20434300" y="7089450"/>
          <a:ext cx="889000" cy="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12776</xdr:rowOff>
    </xdr:from>
    <xdr:to>
      <xdr:col>102</xdr:col>
      <xdr:colOff>165100</xdr:colOff>
      <xdr:row>41</xdr:row>
      <xdr:rowOff>114376</xdr:rowOff>
    </xdr:to>
    <xdr:sp macro="" textlink="">
      <xdr:nvSpPr>
        <xdr:cNvPr id="495" name="楕円 494">
          <a:extLst>
            <a:ext uri="{FF2B5EF4-FFF2-40B4-BE49-F238E27FC236}">
              <a16:creationId xmlns:a16="http://schemas.microsoft.com/office/drawing/2014/main" id="{C0F0AD71-EC19-4343-B3BE-42BD5E664A2E}"/>
            </a:ext>
          </a:extLst>
        </xdr:cNvPr>
        <xdr:cNvSpPr/>
      </xdr:nvSpPr>
      <xdr:spPr>
        <a:xfrm>
          <a:off x="19494500" y="704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61530</xdr:rowOff>
    </xdr:from>
    <xdr:to>
      <xdr:col>107</xdr:col>
      <xdr:colOff>50800</xdr:colOff>
      <xdr:row>41</xdr:row>
      <xdr:rowOff>63576</xdr:rowOff>
    </xdr:to>
    <xdr:cxnSp macro="">
      <xdr:nvCxnSpPr>
        <xdr:cNvPr id="496" name="直線コネクタ 495">
          <a:extLst>
            <a:ext uri="{FF2B5EF4-FFF2-40B4-BE49-F238E27FC236}">
              <a16:creationId xmlns:a16="http://schemas.microsoft.com/office/drawing/2014/main" id="{9CFE61D9-93B5-4280-8DE9-D4222BA33FF0}"/>
            </a:ext>
          </a:extLst>
        </xdr:cNvPr>
        <xdr:cNvCxnSpPr/>
      </xdr:nvCxnSpPr>
      <xdr:spPr>
        <a:xfrm flipV="1">
          <a:off x="19545300" y="7090980"/>
          <a:ext cx="889000" cy="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66342</xdr:rowOff>
    </xdr:from>
    <xdr:to>
      <xdr:col>98</xdr:col>
      <xdr:colOff>38100</xdr:colOff>
      <xdr:row>41</xdr:row>
      <xdr:rowOff>167942</xdr:rowOff>
    </xdr:to>
    <xdr:sp macro="" textlink="">
      <xdr:nvSpPr>
        <xdr:cNvPr id="497" name="楕円 496">
          <a:extLst>
            <a:ext uri="{FF2B5EF4-FFF2-40B4-BE49-F238E27FC236}">
              <a16:creationId xmlns:a16="http://schemas.microsoft.com/office/drawing/2014/main" id="{1E0513AA-AE2C-49AD-B699-629BB8FD6895}"/>
            </a:ext>
          </a:extLst>
        </xdr:cNvPr>
        <xdr:cNvSpPr/>
      </xdr:nvSpPr>
      <xdr:spPr>
        <a:xfrm>
          <a:off x="18605500" y="709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63576</xdr:rowOff>
    </xdr:from>
    <xdr:to>
      <xdr:col>102</xdr:col>
      <xdr:colOff>114300</xdr:colOff>
      <xdr:row>41</xdr:row>
      <xdr:rowOff>117142</xdr:rowOff>
    </xdr:to>
    <xdr:cxnSp macro="">
      <xdr:nvCxnSpPr>
        <xdr:cNvPr id="498" name="直線コネクタ 497">
          <a:extLst>
            <a:ext uri="{FF2B5EF4-FFF2-40B4-BE49-F238E27FC236}">
              <a16:creationId xmlns:a16="http://schemas.microsoft.com/office/drawing/2014/main" id="{20A90921-D6F2-4E49-A523-C2DBE28BDCD9}"/>
            </a:ext>
          </a:extLst>
        </xdr:cNvPr>
        <xdr:cNvCxnSpPr/>
      </xdr:nvCxnSpPr>
      <xdr:spPr>
        <a:xfrm flipV="1">
          <a:off x="18656300" y="7093026"/>
          <a:ext cx="889000" cy="5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107645</xdr:rowOff>
    </xdr:from>
    <xdr:ext cx="599010" cy="259045"/>
    <xdr:sp macro="" textlink="">
      <xdr:nvSpPr>
        <xdr:cNvPr id="499" name="n_1aveValue【一般廃棄物処理施設】&#10;一人当たり有形固定資産（償却資産）額">
          <a:extLst>
            <a:ext uri="{FF2B5EF4-FFF2-40B4-BE49-F238E27FC236}">
              <a16:creationId xmlns:a16="http://schemas.microsoft.com/office/drawing/2014/main" id="{E42484EC-69D6-4A4D-B696-9C823C0620FF}"/>
            </a:ext>
          </a:extLst>
        </xdr:cNvPr>
        <xdr:cNvSpPr txBox="1"/>
      </xdr:nvSpPr>
      <xdr:spPr>
        <a:xfrm>
          <a:off x="21011095" y="679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113802</xdr:rowOff>
    </xdr:from>
    <xdr:ext cx="599010" cy="259045"/>
    <xdr:sp macro="" textlink="">
      <xdr:nvSpPr>
        <xdr:cNvPr id="500" name="n_2aveValue【一般廃棄物処理施設】&#10;一人当たり有形固定資産（償却資産）額">
          <a:extLst>
            <a:ext uri="{FF2B5EF4-FFF2-40B4-BE49-F238E27FC236}">
              <a16:creationId xmlns:a16="http://schemas.microsoft.com/office/drawing/2014/main" id="{0BEF8AF3-E3B9-402A-99E8-CC2E482C92C0}"/>
            </a:ext>
          </a:extLst>
        </xdr:cNvPr>
        <xdr:cNvSpPr txBox="1"/>
      </xdr:nvSpPr>
      <xdr:spPr>
        <a:xfrm>
          <a:off x="20134795" y="680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116422</xdr:rowOff>
    </xdr:from>
    <xdr:ext cx="599010" cy="259045"/>
    <xdr:sp macro="" textlink="">
      <xdr:nvSpPr>
        <xdr:cNvPr id="501" name="n_3aveValue【一般廃棄物処理施設】&#10;一人当たり有形固定資産（償却資産）額">
          <a:extLst>
            <a:ext uri="{FF2B5EF4-FFF2-40B4-BE49-F238E27FC236}">
              <a16:creationId xmlns:a16="http://schemas.microsoft.com/office/drawing/2014/main" id="{DE65EAFE-5726-451E-9242-0670494F296E}"/>
            </a:ext>
          </a:extLst>
        </xdr:cNvPr>
        <xdr:cNvSpPr txBox="1"/>
      </xdr:nvSpPr>
      <xdr:spPr>
        <a:xfrm>
          <a:off x="19245795" y="680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145534</xdr:rowOff>
    </xdr:from>
    <xdr:ext cx="599010" cy="259045"/>
    <xdr:sp macro="" textlink="">
      <xdr:nvSpPr>
        <xdr:cNvPr id="502" name="n_4aveValue【一般廃棄物処理施設】&#10;一人当たり有形固定資産（償却資産）額">
          <a:extLst>
            <a:ext uri="{FF2B5EF4-FFF2-40B4-BE49-F238E27FC236}">
              <a16:creationId xmlns:a16="http://schemas.microsoft.com/office/drawing/2014/main" id="{5E78D7DE-472A-4706-836B-4436567CA03C}"/>
            </a:ext>
          </a:extLst>
        </xdr:cNvPr>
        <xdr:cNvSpPr txBox="1"/>
      </xdr:nvSpPr>
      <xdr:spPr>
        <a:xfrm>
          <a:off x="18356795" y="683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101927</xdr:rowOff>
    </xdr:from>
    <xdr:ext cx="599010" cy="259045"/>
    <xdr:sp macro="" textlink="">
      <xdr:nvSpPr>
        <xdr:cNvPr id="503" name="n_1mainValue【一般廃棄物処理施設】&#10;一人当たり有形固定資産（償却資産）額">
          <a:extLst>
            <a:ext uri="{FF2B5EF4-FFF2-40B4-BE49-F238E27FC236}">
              <a16:creationId xmlns:a16="http://schemas.microsoft.com/office/drawing/2014/main" id="{564E3047-B286-4EF1-B764-389D9B3A0645}"/>
            </a:ext>
          </a:extLst>
        </xdr:cNvPr>
        <xdr:cNvSpPr txBox="1"/>
      </xdr:nvSpPr>
      <xdr:spPr>
        <a:xfrm>
          <a:off x="21011095" y="713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103457</xdr:rowOff>
    </xdr:from>
    <xdr:ext cx="599010" cy="259045"/>
    <xdr:sp macro="" textlink="">
      <xdr:nvSpPr>
        <xdr:cNvPr id="504" name="n_2mainValue【一般廃棄物処理施設】&#10;一人当たり有形固定資産（償却資産）額">
          <a:extLst>
            <a:ext uri="{FF2B5EF4-FFF2-40B4-BE49-F238E27FC236}">
              <a16:creationId xmlns:a16="http://schemas.microsoft.com/office/drawing/2014/main" id="{EE6681E4-1D96-49FE-BE67-7E27B056A89D}"/>
            </a:ext>
          </a:extLst>
        </xdr:cNvPr>
        <xdr:cNvSpPr txBox="1"/>
      </xdr:nvSpPr>
      <xdr:spPr>
        <a:xfrm>
          <a:off x="20134795" y="7132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105503</xdr:rowOff>
    </xdr:from>
    <xdr:ext cx="599010" cy="259045"/>
    <xdr:sp macro="" textlink="">
      <xdr:nvSpPr>
        <xdr:cNvPr id="505" name="n_3mainValue【一般廃棄物処理施設】&#10;一人当たり有形固定資産（償却資産）額">
          <a:extLst>
            <a:ext uri="{FF2B5EF4-FFF2-40B4-BE49-F238E27FC236}">
              <a16:creationId xmlns:a16="http://schemas.microsoft.com/office/drawing/2014/main" id="{25C8798C-64B1-40C8-836A-8B725623827A}"/>
            </a:ext>
          </a:extLst>
        </xdr:cNvPr>
        <xdr:cNvSpPr txBox="1"/>
      </xdr:nvSpPr>
      <xdr:spPr>
        <a:xfrm>
          <a:off x="19245795" y="7134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159069</xdr:rowOff>
    </xdr:from>
    <xdr:ext cx="534377" cy="259045"/>
    <xdr:sp macro="" textlink="">
      <xdr:nvSpPr>
        <xdr:cNvPr id="506" name="n_4mainValue【一般廃棄物処理施設】&#10;一人当たり有形固定資産（償却資産）額">
          <a:extLst>
            <a:ext uri="{FF2B5EF4-FFF2-40B4-BE49-F238E27FC236}">
              <a16:creationId xmlns:a16="http://schemas.microsoft.com/office/drawing/2014/main" id="{551B33A6-DE50-4D12-B5FB-1D0ECD251EB0}"/>
            </a:ext>
          </a:extLst>
        </xdr:cNvPr>
        <xdr:cNvSpPr txBox="1"/>
      </xdr:nvSpPr>
      <xdr:spPr>
        <a:xfrm>
          <a:off x="18389111" y="718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8C2F613E-5EF1-44FB-923C-7F83E0D7D93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DF35BD1E-64AF-445E-939B-C42557407D9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FAF8018A-600E-4609-A4A4-C044FC70F02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FF168CC9-87C6-48C7-B958-617F944ABD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52D3BE8E-9FC7-46E1-8439-482D07FE6F2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852CB143-3F83-48EE-A113-0E0F7FF7BE7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78DFC00B-C1E3-49FE-8FDF-6B8782BB7C5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40FB1CB9-0C91-4A20-97CF-D07EADC6B89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A57085BC-4930-4EE7-A1FC-AB1EEBC9CD2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B7E71D97-20AA-483C-B926-82468B2BCCA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EE64CF75-EDF1-4E7A-814B-1C9ED9D3353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A6B16A1F-BD75-4609-BC72-586316797E6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8D49647C-A74F-4D58-BB4E-AE602469EDDF}"/>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424DD419-27D6-4801-9326-74477D79DB9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13387B43-68EF-48EF-BD11-4DF1C870F8D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A5383304-E04B-4851-84EE-8BC5AA6F94B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96942761-DBAB-45EE-9D66-305884C4AE1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24E1ACDA-4271-44F4-93CF-B4E8ED67B7D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B8A28595-C70E-459E-8DA1-9ED473FCA43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F5F58FED-D96B-4661-A503-4D8BFF0C9B3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9191BBED-A5F3-40C7-911C-429834849C2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CD02E741-FDED-4C65-BD58-756C71EF6CA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1CA8DF9F-90FF-439A-9878-2032A00A47DC}"/>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a:extLst>
            <a:ext uri="{FF2B5EF4-FFF2-40B4-BE49-F238E27FC236}">
              <a16:creationId xmlns:a16="http://schemas.microsoft.com/office/drawing/2014/main" id="{DB1407C2-EC4A-4DA4-9B5C-A1B226741B2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76200</xdr:rowOff>
    </xdr:to>
    <xdr:cxnSp macro="">
      <xdr:nvCxnSpPr>
        <xdr:cNvPr id="531" name="直線コネクタ 530">
          <a:extLst>
            <a:ext uri="{FF2B5EF4-FFF2-40B4-BE49-F238E27FC236}">
              <a16:creationId xmlns:a16="http://schemas.microsoft.com/office/drawing/2014/main" id="{4BBAB49F-E54A-429F-B7B8-B81F553EA525}"/>
            </a:ext>
          </a:extLst>
        </xdr:cNvPr>
        <xdr:cNvCxnSpPr/>
      </xdr:nvCxnSpPr>
      <xdr:spPr>
        <a:xfrm flipV="1">
          <a:off x="16318864" y="96240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2" name="【保健センター・保健所】&#10;有形固定資産減価償却率最小値テキスト">
          <a:extLst>
            <a:ext uri="{FF2B5EF4-FFF2-40B4-BE49-F238E27FC236}">
              <a16:creationId xmlns:a16="http://schemas.microsoft.com/office/drawing/2014/main" id="{A07AC16E-6EFD-496E-AECA-75B2DC5954FB}"/>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3" name="直線コネクタ 532">
          <a:extLst>
            <a:ext uri="{FF2B5EF4-FFF2-40B4-BE49-F238E27FC236}">
              <a16:creationId xmlns:a16="http://schemas.microsoft.com/office/drawing/2014/main" id="{6F9E4E3B-7FFA-40B8-83AA-4CD8CD07FE14}"/>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4" name="【保健センター・保健所】&#10;有形固定資産減価償却率最大値テキスト">
          <a:extLst>
            <a:ext uri="{FF2B5EF4-FFF2-40B4-BE49-F238E27FC236}">
              <a16:creationId xmlns:a16="http://schemas.microsoft.com/office/drawing/2014/main" id="{2922F0FF-E0DB-471B-A9BD-6463A19F6020}"/>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5" name="直線コネクタ 534">
          <a:extLst>
            <a:ext uri="{FF2B5EF4-FFF2-40B4-BE49-F238E27FC236}">
              <a16:creationId xmlns:a16="http://schemas.microsoft.com/office/drawing/2014/main" id="{BDABBE02-5638-4774-8487-5FE4678E85F5}"/>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59707</xdr:rowOff>
    </xdr:from>
    <xdr:ext cx="405111" cy="259045"/>
    <xdr:sp macro="" textlink="">
      <xdr:nvSpPr>
        <xdr:cNvPr id="536" name="【保健センター・保健所】&#10;有形固定資産減価償却率平均値テキスト">
          <a:extLst>
            <a:ext uri="{FF2B5EF4-FFF2-40B4-BE49-F238E27FC236}">
              <a16:creationId xmlns:a16="http://schemas.microsoft.com/office/drawing/2014/main" id="{C02194E2-FED6-4594-A1A4-80BAE4E2050C}"/>
            </a:ext>
          </a:extLst>
        </xdr:cNvPr>
        <xdr:cNvSpPr txBox="1"/>
      </xdr:nvSpPr>
      <xdr:spPr>
        <a:xfrm>
          <a:off x="16357600" y="1000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37" name="フローチャート: 判断 536">
          <a:extLst>
            <a:ext uri="{FF2B5EF4-FFF2-40B4-BE49-F238E27FC236}">
              <a16:creationId xmlns:a16="http://schemas.microsoft.com/office/drawing/2014/main" id="{09D587B0-1362-4958-841B-EC67730C39A5}"/>
            </a:ext>
          </a:extLst>
        </xdr:cNvPr>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538" name="フローチャート: 判断 537">
          <a:extLst>
            <a:ext uri="{FF2B5EF4-FFF2-40B4-BE49-F238E27FC236}">
              <a16:creationId xmlns:a16="http://schemas.microsoft.com/office/drawing/2014/main" id="{9307237C-9DF4-4B12-AC2D-D79B328C138E}"/>
            </a:ext>
          </a:extLst>
        </xdr:cNvPr>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156845</xdr:rowOff>
    </xdr:from>
    <xdr:to>
      <xdr:col>76</xdr:col>
      <xdr:colOff>165100</xdr:colOff>
      <xdr:row>59</xdr:row>
      <xdr:rowOff>86995</xdr:rowOff>
    </xdr:to>
    <xdr:sp macro="" textlink="">
      <xdr:nvSpPr>
        <xdr:cNvPr id="539" name="フローチャート: 判断 538">
          <a:extLst>
            <a:ext uri="{FF2B5EF4-FFF2-40B4-BE49-F238E27FC236}">
              <a16:creationId xmlns:a16="http://schemas.microsoft.com/office/drawing/2014/main" id="{A9301499-B6C9-4FB3-BC4D-1F6E63779879}"/>
            </a:ext>
          </a:extLst>
        </xdr:cNvPr>
        <xdr:cNvSpPr/>
      </xdr:nvSpPr>
      <xdr:spPr>
        <a:xfrm>
          <a:off x="14541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0" name="フローチャート: 判断 539">
          <a:extLst>
            <a:ext uri="{FF2B5EF4-FFF2-40B4-BE49-F238E27FC236}">
              <a16:creationId xmlns:a16="http://schemas.microsoft.com/office/drawing/2014/main" id="{9B56AB58-C753-40FD-BB01-697A76023239}"/>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156845</xdr:rowOff>
    </xdr:from>
    <xdr:to>
      <xdr:col>67</xdr:col>
      <xdr:colOff>101600</xdr:colOff>
      <xdr:row>59</xdr:row>
      <xdr:rowOff>86995</xdr:rowOff>
    </xdr:to>
    <xdr:sp macro="" textlink="">
      <xdr:nvSpPr>
        <xdr:cNvPr id="541" name="フローチャート: 判断 540">
          <a:extLst>
            <a:ext uri="{FF2B5EF4-FFF2-40B4-BE49-F238E27FC236}">
              <a16:creationId xmlns:a16="http://schemas.microsoft.com/office/drawing/2014/main" id="{E9B7EC31-7952-41E8-A24A-EE8DCDA75A5D}"/>
            </a:ext>
          </a:extLst>
        </xdr:cNvPr>
        <xdr:cNvSpPr/>
      </xdr:nvSpPr>
      <xdr:spPr>
        <a:xfrm>
          <a:off x="12763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AE3445CA-D053-4C99-B460-523EAA0E9A7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3C09F9A0-242F-48B6-9955-81A77C83E7F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616026FC-8C69-4DFE-8BD5-0614378E2B3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137381C2-428A-447D-8CBB-8BF7C17636C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F86518AD-FBC2-4729-99FB-046A846B69B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40640</xdr:rowOff>
    </xdr:from>
    <xdr:to>
      <xdr:col>85</xdr:col>
      <xdr:colOff>177800</xdr:colOff>
      <xdr:row>61</xdr:row>
      <xdr:rowOff>142240</xdr:rowOff>
    </xdr:to>
    <xdr:sp macro="" textlink="">
      <xdr:nvSpPr>
        <xdr:cNvPr id="547" name="楕円 546">
          <a:extLst>
            <a:ext uri="{FF2B5EF4-FFF2-40B4-BE49-F238E27FC236}">
              <a16:creationId xmlns:a16="http://schemas.microsoft.com/office/drawing/2014/main" id="{A52AA7A6-6E11-4A8E-988E-E7AC50385A1B}"/>
            </a:ext>
          </a:extLst>
        </xdr:cNvPr>
        <xdr:cNvSpPr/>
      </xdr:nvSpPr>
      <xdr:spPr>
        <a:xfrm>
          <a:off x="16268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19067</xdr:rowOff>
    </xdr:from>
    <xdr:ext cx="405111" cy="259045"/>
    <xdr:sp macro="" textlink="">
      <xdr:nvSpPr>
        <xdr:cNvPr id="548" name="【保健センター・保健所】&#10;有形固定資産減価償却率該当値テキスト">
          <a:extLst>
            <a:ext uri="{FF2B5EF4-FFF2-40B4-BE49-F238E27FC236}">
              <a16:creationId xmlns:a16="http://schemas.microsoft.com/office/drawing/2014/main" id="{F8448FC6-DD65-4102-8456-B27BF720B8A1}"/>
            </a:ext>
          </a:extLst>
        </xdr:cNvPr>
        <xdr:cNvSpPr txBox="1"/>
      </xdr:nvSpPr>
      <xdr:spPr>
        <a:xfrm>
          <a:off x="16357600"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2540</xdr:rowOff>
    </xdr:from>
    <xdr:to>
      <xdr:col>81</xdr:col>
      <xdr:colOff>101600</xdr:colOff>
      <xdr:row>61</xdr:row>
      <xdr:rowOff>104140</xdr:rowOff>
    </xdr:to>
    <xdr:sp macro="" textlink="">
      <xdr:nvSpPr>
        <xdr:cNvPr id="549" name="楕円 548">
          <a:extLst>
            <a:ext uri="{FF2B5EF4-FFF2-40B4-BE49-F238E27FC236}">
              <a16:creationId xmlns:a16="http://schemas.microsoft.com/office/drawing/2014/main" id="{DB9D85FA-8368-48A6-BF29-8620CE3C4A3F}"/>
            </a:ext>
          </a:extLst>
        </xdr:cNvPr>
        <xdr:cNvSpPr/>
      </xdr:nvSpPr>
      <xdr:spPr>
        <a:xfrm>
          <a:off x="15430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53340</xdr:rowOff>
    </xdr:from>
    <xdr:to>
      <xdr:col>85</xdr:col>
      <xdr:colOff>127000</xdr:colOff>
      <xdr:row>61</xdr:row>
      <xdr:rowOff>91440</xdr:rowOff>
    </xdr:to>
    <xdr:cxnSp macro="">
      <xdr:nvCxnSpPr>
        <xdr:cNvPr id="550" name="直線コネクタ 549">
          <a:extLst>
            <a:ext uri="{FF2B5EF4-FFF2-40B4-BE49-F238E27FC236}">
              <a16:creationId xmlns:a16="http://schemas.microsoft.com/office/drawing/2014/main" id="{C28959CF-9E80-4542-8EA1-07F460E1F65B}"/>
            </a:ext>
          </a:extLst>
        </xdr:cNvPr>
        <xdr:cNvCxnSpPr/>
      </xdr:nvCxnSpPr>
      <xdr:spPr>
        <a:xfrm>
          <a:off x="15481300" y="105117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139700</xdr:rowOff>
    </xdr:from>
    <xdr:to>
      <xdr:col>76</xdr:col>
      <xdr:colOff>165100</xdr:colOff>
      <xdr:row>61</xdr:row>
      <xdr:rowOff>69850</xdr:rowOff>
    </xdr:to>
    <xdr:sp macro="" textlink="">
      <xdr:nvSpPr>
        <xdr:cNvPr id="551" name="楕円 550">
          <a:extLst>
            <a:ext uri="{FF2B5EF4-FFF2-40B4-BE49-F238E27FC236}">
              <a16:creationId xmlns:a16="http://schemas.microsoft.com/office/drawing/2014/main" id="{A7F7E12F-3618-4A29-9795-BC4584EA0908}"/>
            </a:ext>
          </a:extLst>
        </xdr:cNvPr>
        <xdr:cNvSpPr/>
      </xdr:nvSpPr>
      <xdr:spPr>
        <a:xfrm>
          <a:off x="14541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19050</xdr:rowOff>
    </xdr:from>
    <xdr:to>
      <xdr:col>81</xdr:col>
      <xdr:colOff>50800</xdr:colOff>
      <xdr:row>61</xdr:row>
      <xdr:rowOff>53340</xdr:rowOff>
    </xdr:to>
    <xdr:cxnSp macro="">
      <xdr:nvCxnSpPr>
        <xdr:cNvPr id="552" name="直線コネクタ 551">
          <a:extLst>
            <a:ext uri="{FF2B5EF4-FFF2-40B4-BE49-F238E27FC236}">
              <a16:creationId xmlns:a16="http://schemas.microsoft.com/office/drawing/2014/main" id="{AFA21A18-7C40-437F-B26B-C4A949B4F591}"/>
            </a:ext>
          </a:extLst>
        </xdr:cNvPr>
        <xdr:cNvCxnSpPr/>
      </xdr:nvCxnSpPr>
      <xdr:spPr>
        <a:xfrm>
          <a:off x="14592300" y="104775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101600</xdr:rowOff>
    </xdr:from>
    <xdr:to>
      <xdr:col>72</xdr:col>
      <xdr:colOff>38100</xdr:colOff>
      <xdr:row>61</xdr:row>
      <xdr:rowOff>31750</xdr:rowOff>
    </xdr:to>
    <xdr:sp macro="" textlink="">
      <xdr:nvSpPr>
        <xdr:cNvPr id="553" name="楕円 552">
          <a:extLst>
            <a:ext uri="{FF2B5EF4-FFF2-40B4-BE49-F238E27FC236}">
              <a16:creationId xmlns:a16="http://schemas.microsoft.com/office/drawing/2014/main" id="{75BE96DF-51F7-44AC-B8B4-CB450AB3E02E}"/>
            </a:ext>
          </a:extLst>
        </xdr:cNvPr>
        <xdr:cNvSpPr/>
      </xdr:nvSpPr>
      <xdr:spPr>
        <a:xfrm>
          <a:off x="13652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152400</xdr:rowOff>
    </xdr:from>
    <xdr:to>
      <xdr:col>76</xdr:col>
      <xdr:colOff>114300</xdr:colOff>
      <xdr:row>61</xdr:row>
      <xdr:rowOff>19050</xdr:rowOff>
    </xdr:to>
    <xdr:cxnSp macro="">
      <xdr:nvCxnSpPr>
        <xdr:cNvPr id="554" name="直線コネクタ 553">
          <a:extLst>
            <a:ext uri="{FF2B5EF4-FFF2-40B4-BE49-F238E27FC236}">
              <a16:creationId xmlns:a16="http://schemas.microsoft.com/office/drawing/2014/main" id="{81B641B9-6579-440E-900B-FD741E03FCBB}"/>
            </a:ext>
          </a:extLst>
        </xdr:cNvPr>
        <xdr:cNvCxnSpPr/>
      </xdr:nvCxnSpPr>
      <xdr:spPr>
        <a:xfrm>
          <a:off x="13703300" y="1043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63500</xdr:rowOff>
    </xdr:from>
    <xdr:to>
      <xdr:col>67</xdr:col>
      <xdr:colOff>101600</xdr:colOff>
      <xdr:row>60</xdr:row>
      <xdr:rowOff>165100</xdr:rowOff>
    </xdr:to>
    <xdr:sp macro="" textlink="">
      <xdr:nvSpPr>
        <xdr:cNvPr id="555" name="楕円 554">
          <a:extLst>
            <a:ext uri="{FF2B5EF4-FFF2-40B4-BE49-F238E27FC236}">
              <a16:creationId xmlns:a16="http://schemas.microsoft.com/office/drawing/2014/main" id="{245DD958-B68B-4A3B-A457-627EAB5DDBF4}"/>
            </a:ext>
          </a:extLst>
        </xdr:cNvPr>
        <xdr:cNvSpPr/>
      </xdr:nvSpPr>
      <xdr:spPr>
        <a:xfrm>
          <a:off x="12763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114300</xdr:rowOff>
    </xdr:from>
    <xdr:to>
      <xdr:col>71</xdr:col>
      <xdr:colOff>177800</xdr:colOff>
      <xdr:row>60</xdr:row>
      <xdr:rowOff>152400</xdr:rowOff>
    </xdr:to>
    <xdr:cxnSp macro="">
      <xdr:nvCxnSpPr>
        <xdr:cNvPr id="556" name="直線コネクタ 555">
          <a:extLst>
            <a:ext uri="{FF2B5EF4-FFF2-40B4-BE49-F238E27FC236}">
              <a16:creationId xmlns:a16="http://schemas.microsoft.com/office/drawing/2014/main" id="{11075EF4-68F6-4210-8699-F09B82CF7CFC}"/>
            </a:ext>
          </a:extLst>
        </xdr:cNvPr>
        <xdr:cNvCxnSpPr/>
      </xdr:nvCxnSpPr>
      <xdr:spPr>
        <a:xfrm>
          <a:off x="12814300" y="1040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135907</xdr:rowOff>
    </xdr:from>
    <xdr:ext cx="405111" cy="259045"/>
    <xdr:sp macro="" textlink="">
      <xdr:nvSpPr>
        <xdr:cNvPr id="557" name="n_1aveValue【保健センター・保健所】&#10;有形固定資産減価償却率">
          <a:extLst>
            <a:ext uri="{FF2B5EF4-FFF2-40B4-BE49-F238E27FC236}">
              <a16:creationId xmlns:a16="http://schemas.microsoft.com/office/drawing/2014/main" id="{97FD6815-DB8C-48C6-81C8-1E93E8CB4F66}"/>
            </a:ext>
          </a:extLst>
        </xdr:cNvPr>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103522</xdr:rowOff>
    </xdr:from>
    <xdr:ext cx="405111" cy="259045"/>
    <xdr:sp macro="" textlink="">
      <xdr:nvSpPr>
        <xdr:cNvPr id="558" name="n_2aveValue【保健センター・保健所】&#10;有形固定資産減価償却率">
          <a:extLst>
            <a:ext uri="{FF2B5EF4-FFF2-40B4-BE49-F238E27FC236}">
              <a16:creationId xmlns:a16="http://schemas.microsoft.com/office/drawing/2014/main" id="{442D343D-27E5-4DE3-9E4D-52756A5F8A9D}"/>
            </a:ext>
          </a:extLst>
        </xdr:cNvPr>
        <xdr:cNvSpPr txBox="1"/>
      </xdr:nvSpPr>
      <xdr:spPr>
        <a:xfrm>
          <a:off x="143897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59" name="n_3aveValue【保健センター・保健所】&#10;有形固定資産減価償却率">
          <a:extLst>
            <a:ext uri="{FF2B5EF4-FFF2-40B4-BE49-F238E27FC236}">
              <a16:creationId xmlns:a16="http://schemas.microsoft.com/office/drawing/2014/main" id="{8CDC3978-2770-4AD0-A504-7C51CE3EA722}"/>
            </a:ext>
          </a:extLst>
        </xdr:cNvPr>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103522</xdr:rowOff>
    </xdr:from>
    <xdr:ext cx="405111" cy="259045"/>
    <xdr:sp macro="" textlink="">
      <xdr:nvSpPr>
        <xdr:cNvPr id="560" name="n_4aveValue【保健センター・保健所】&#10;有形固定資産減価償却率">
          <a:extLst>
            <a:ext uri="{FF2B5EF4-FFF2-40B4-BE49-F238E27FC236}">
              <a16:creationId xmlns:a16="http://schemas.microsoft.com/office/drawing/2014/main" id="{56F6FA83-6321-4DFB-8CE0-9060D4B5413E}"/>
            </a:ext>
          </a:extLst>
        </xdr:cNvPr>
        <xdr:cNvSpPr txBox="1"/>
      </xdr:nvSpPr>
      <xdr:spPr>
        <a:xfrm>
          <a:off x="126117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95267</xdr:rowOff>
    </xdr:from>
    <xdr:ext cx="405111" cy="259045"/>
    <xdr:sp macro="" textlink="">
      <xdr:nvSpPr>
        <xdr:cNvPr id="561" name="n_1mainValue【保健センター・保健所】&#10;有形固定資産減価償却率">
          <a:extLst>
            <a:ext uri="{FF2B5EF4-FFF2-40B4-BE49-F238E27FC236}">
              <a16:creationId xmlns:a16="http://schemas.microsoft.com/office/drawing/2014/main" id="{9C92AF27-EFCD-42E2-AD81-16A3C66B5091}"/>
            </a:ext>
          </a:extLst>
        </xdr:cNvPr>
        <xdr:cNvSpPr txBox="1"/>
      </xdr:nvSpPr>
      <xdr:spPr>
        <a:xfrm>
          <a:off x="1526604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60977</xdr:rowOff>
    </xdr:from>
    <xdr:ext cx="405111" cy="259045"/>
    <xdr:sp macro="" textlink="">
      <xdr:nvSpPr>
        <xdr:cNvPr id="562" name="n_2mainValue【保健センター・保健所】&#10;有形固定資産減価償却率">
          <a:extLst>
            <a:ext uri="{FF2B5EF4-FFF2-40B4-BE49-F238E27FC236}">
              <a16:creationId xmlns:a16="http://schemas.microsoft.com/office/drawing/2014/main" id="{FD72451C-6F3D-4E3D-82B7-4527BD58047F}"/>
            </a:ext>
          </a:extLst>
        </xdr:cNvPr>
        <xdr:cNvSpPr txBox="1"/>
      </xdr:nvSpPr>
      <xdr:spPr>
        <a:xfrm>
          <a:off x="14389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22877</xdr:rowOff>
    </xdr:from>
    <xdr:ext cx="405111" cy="259045"/>
    <xdr:sp macro="" textlink="">
      <xdr:nvSpPr>
        <xdr:cNvPr id="563" name="n_3mainValue【保健センター・保健所】&#10;有形固定資産減価償却率">
          <a:extLst>
            <a:ext uri="{FF2B5EF4-FFF2-40B4-BE49-F238E27FC236}">
              <a16:creationId xmlns:a16="http://schemas.microsoft.com/office/drawing/2014/main" id="{68BD51A7-EA9B-4854-9A67-3EE233D03297}"/>
            </a:ext>
          </a:extLst>
        </xdr:cNvPr>
        <xdr:cNvSpPr txBox="1"/>
      </xdr:nvSpPr>
      <xdr:spPr>
        <a:xfrm>
          <a:off x="13500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564" name="n_4mainValue【保健センター・保健所】&#10;有形固定資産減価償却率">
          <a:extLst>
            <a:ext uri="{FF2B5EF4-FFF2-40B4-BE49-F238E27FC236}">
              <a16:creationId xmlns:a16="http://schemas.microsoft.com/office/drawing/2014/main" id="{F270C62B-8504-4940-A2AB-B94BA0990DB8}"/>
            </a:ext>
          </a:extLst>
        </xdr:cNvPr>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A1373B5E-67CB-4B99-938C-9C9CC730DF8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1684007-8A44-4A50-B122-41449C29803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F04FD6D6-287D-47ED-A28E-F31C62AEEF5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C79EDB68-F551-4773-8B7A-DCC4A08FA80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AFC46942-029C-46B8-837B-510FFBF901D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9E372C6C-1540-46BE-A3E9-446C4A51987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4257674F-254C-48E3-B2CE-B1DAC792DD3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7A263B84-FB31-4A37-98AA-93806BEEAD5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B35A76D0-F543-4A64-BA6A-C6787B22B88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915BF0B4-32BC-47C6-A5B7-DBC5730ED5F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5" name="直線コネクタ 574">
          <a:extLst>
            <a:ext uri="{FF2B5EF4-FFF2-40B4-BE49-F238E27FC236}">
              <a16:creationId xmlns:a16="http://schemas.microsoft.com/office/drawing/2014/main" id="{FA994BB5-AB43-47A1-A8D5-D2096FE43711}"/>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6" name="テキスト ボックス 575">
          <a:extLst>
            <a:ext uri="{FF2B5EF4-FFF2-40B4-BE49-F238E27FC236}">
              <a16:creationId xmlns:a16="http://schemas.microsoft.com/office/drawing/2014/main" id="{36E02EEB-DB90-42B0-B1AE-4EEA7498FD63}"/>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7" name="直線コネクタ 576">
          <a:extLst>
            <a:ext uri="{FF2B5EF4-FFF2-40B4-BE49-F238E27FC236}">
              <a16:creationId xmlns:a16="http://schemas.microsoft.com/office/drawing/2014/main" id="{088AA08F-BDE4-4B6F-9A41-AFFABC9BE9A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8" name="テキスト ボックス 577">
          <a:extLst>
            <a:ext uri="{FF2B5EF4-FFF2-40B4-BE49-F238E27FC236}">
              <a16:creationId xmlns:a16="http://schemas.microsoft.com/office/drawing/2014/main" id="{8C2A6142-2BB7-46AA-AE39-14AE9F27A25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9" name="直線コネクタ 578">
          <a:extLst>
            <a:ext uri="{FF2B5EF4-FFF2-40B4-BE49-F238E27FC236}">
              <a16:creationId xmlns:a16="http://schemas.microsoft.com/office/drawing/2014/main" id="{ADC82C23-D277-4083-9BCE-BF633A15641A}"/>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0" name="テキスト ボックス 579">
          <a:extLst>
            <a:ext uri="{FF2B5EF4-FFF2-40B4-BE49-F238E27FC236}">
              <a16:creationId xmlns:a16="http://schemas.microsoft.com/office/drawing/2014/main" id="{D4D327D3-BD3F-4959-856B-AE5B3DDF05C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1" name="直線コネクタ 580">
          <a:extLst>
            <a:ext uri="{FF2B5EF4-FFF2-40B4-BE49-F238E27FC236}">
              <a16:creationId xmlns:a16="http://schemas.microsoft.com/office/drawing/2014/main" id="{341DFB65-2486-4A66-BD6B-D391649A798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2" name="テキスト ボックス 581">
          <a:extLst>
            <a:ext uri="{FF2B5EF4-FFF2-40B4-BE49-F238E27FC236}">
              <a16:creationId xmlns:a16="http://schemas.microsoft.com/office/drawing/2014/main" id="{2F156CF3-92C5-45C7-A979-99E2985E2A9A}"/>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a:extLst>
            <a:ext uri="{FF2B5EF4-FFF2-40B4-BE49-F238E27FC236}">
              <a16:creationId xmlns:a16="http://schemas.microsoft.com/office/drawing/2014/main" id="{316B9BFC-8724-4EA7-86C9-C9A61061D03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FB3EBF5B-77B3-4ACD-8CF7-EE55A16E513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保健センター・保健所】&#10;一人当たり面積グラフ枠">
          <a:extLst>
            <a:ext uri="{FF2B5EF4-FFF2-40B4-BE49-F238E27FC236}">
              <a16:creationId xmlns:a16="http://schemas.microsoft.com/office/drawing/2014/main" id="{0168774C-C2B5-4C0E-8FD8-BA361C10BAD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586" name="直線コネクタ 585">
          <a:extLst>
            <a:ext uri="{FF2B5EF4-FFF2-40B4-BE49-F238E27FC236}">
              <a16:creationId xmlns:a16="http://schemas.microsoft.com/office/drawing/2014/main" id="{7A50B58B-82FD-47D2-AAEE-8825898D360B}"/>
            </a:ext>
          </a:extLst>
        </xdr:cNvPr>
        <xdr:cNvCxnSpPr/>
      </xdr:nvCxnSpPr>
      <xdr:spPr>
        <a:xfrm flipV="1">
          <a:off x="22160864" y="9787737"/>
          <a:ext cx="0" cy="116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587" name="【保健センター・保健所】&#10;一人当たり面積最小値テキスト">
          <a:extLst>
            <a:ext uri="{FF2B5EF4-FFF2-40B4-BE49-F238E27FC236}">
              <a16:creationId xmlns:a16="http://schemas.microsoft.com/office/drawing/2014/main" id="{19F2DA98-E2C5-4D73-B0CB-63BC18AE1E4A}"/>
            </a:ext>
          </a:extLst>
        </xdr:cNvPr>
        <xdr:cNvSpPr txBox="1"/>
      </xdr:nvSpPr>
      <xdr:spPr>
        <a:xfrm>
          <a:off x="22199600" y="109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588" name="直線コネクタ 587">
          <a:extLst>
            <a:ext uri="{FF2B5EF4-FFF2-40B4-BE49-F238E27FC236}">
              <a16:creationId xmlns:a16="http://schemas.microsoft.com/office/drawing/2014/main" id="{A63D3F9B-BC00-46B5-8F94-8195FE28846B}"/>
            </a:ext>
          </a:extLst>
        </xdr:cNvPr>
        <xdr:cNvCxnSpPr/>
      </xdr:nvCxnSpPr>
      <xdr:spPr>
        <a:xfrm>
          <a:off x="22072600" y="109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589" name="【保健センター・保健所】&#10;一人当たり面積最大値テキスト">
          <a:extLst>
            <a:ext uri="{FF2B5EF4-FFF2-40B4-BE49-F238E27FC236}">
              <a16:creationId xmlns:a16="http://schemas.microsoft.com/office/drawing/2014/main" id="{3830455B-BEFB-4278-8350-918887BAFF4D}"/>
            </a:ext>
          </a:extLst>
        </xdr:cNvPr>
        <xdr:cNvSpPr txBox="1"/>
      </xdr:nvSpPr>
      <xdr:spPr>
        <a:xfrm>
          <a:off x="22199600" y="95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590" name="直線コネクタ 589">
          <a:extLst>
            <a:ext uri="{FF2B5EF4-FFF2-40B4-BE49-F238E27FC236}">
              <a16:creationId xmlns:a16="http://schemas.microsoft.com/office/drawing/2014/main" id="{2814CE3E-09C7-4772-A087-AA55B325E565}"/>
            </a:ext>
          </a:extLst>
        </xdr:cNvPr>
        <xdr:cNvCxnSpPr/>
      </xdr:nvCxnSpPr>
      <xdr:spPr>
        <a:xfrm>
          <a:off x="22072600" y="9787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63746</xdr:rowOff>
    </xdr:from>
    <xdr:ext cx="469744" cy="259045"/>
    <xdr:sp macro="" textlink="">
      <xdr:nvSpPr>
        <xdr:cNvPr id="591" name="【保健センター・保健所】&#10;一人当たり面積平均値テキスト">
          <a:extLst>
            <a:ext uri="{FF2B5EF4-FFF2-40B4-BE49-F238E27FC236}">
              <a16:creationId xmlns:a16="http://schemas.microsoft.com/office/drawing/2014/main" id="{007BAB62-FBF0-48D1-800C-C8999B3C775E}"/>
            </a:ext>
          </a:extLst>
        </xdr:cNvPr>
        <xdr:cNvSpPr txBox="1"/>
      </xdr:nvSpPr>
      <xdr:spPr>
        <a:xfrm>
          <a:off x="22199600" y="10693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592" name="フローチャート: 判断 591">
          <a:extLst>
            <a:ext uri="{FF2B5EF4-FFF2-40B4-BE49-F238E27FC236}">
              <a16:creationId xmlns:a16="http://schemas.microsoft.com/office/drawing/2014/main" id="{CD52FB72-C441-45FB-B828-7125F5AD2358}"/>
            </a:ext>
          </a:extLst>
        </xdr:cNvPr>
        <xdr:cNvSpPr/>
      </xdr:nvSpPr>
      <xdr:spPr>
        <a:xfrm>
          <a:off x="22110700" y="1084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4979</xdr:rowOff>
    </xdr:from>
    <xdr:to>
      <xdr:col>112</xdr:col>
      <xdr:colOff>38100</xdr:colOff>
      <xdr:row>63</xdr:row>
      <xdr:rowOff>106579</xdr:rowOff>
    </xdr:to>
    <xdr:sp macro="" textlink="">
      <xdr:nvSpPr>
        <xdr:cNvPr id="593" name="フローチャート: 判断 592">
          <a:extLst>
            <a:ext uri="{FF2B5EF4-FFF2-40B4-BE49-F238E27FC236}">
              <a16:creationId xmlns:a16="http://schemas.microsoft.com/office/drawing/2014/main" id="{F450D8B1-620C-4E38-9DD7-14B90E30E325}"/>
            </a:ext>
          </a:extLst>
        </xdr:cNvPr>
        <xdr:cNvSpPr/>
      </xdr:nvSpPr>
      <xdr:spPr>
        <a:xfrm>
          <a:off x="21272500" y="1080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2921</xdr:rowOff>
    </xdr:from>
    <xdr:to>
      <xdr:col>107</xdr:col>
      <xdr:colOff>101600</xdr:colOff>
      <xdr:row>63</xdr:row>
      <xdr:rowOff>104521</xdr:rowOff>
    </xdr:to>
    <xdr:sp macro="" textlink="">
      <xdr:nvSpPr>
        <xdr:cNvPr id="594" name="フローチャート: 判断 593">
          <a:extLst>
            <a:ext uri="{FF2B5EF4-FFF2-40B4-BE49-F238E27FC236}">
              <a16:creationId xmlns:a16="http://schemas.microsoft.com/office/drawing/2014/main" id="{A8F20F34-5A35-4232-918B-65B5DAF68E32}"/>
            </a:ext>
          </a:extLst>
        </xdr:cNvPr>
        <xdr:cNvSpPr/>
      </xdr:nvSpPr>
      <xdr:spPr>
        <a:xfrm>
          <a:off x="20383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1550</xdr:rowOff>
    </xdr:from>
    <xdr:to>
      <xdr:col>102</xdr:col>
      <xdr:colOff>165100</xdr:colOff>
      <xdr:row>63</xdr:row>
      <xdr:rowOff>103150</xdr:rowOff>
    </xdr:to>
    <xdr:sp macro="" textlink="">
      <xdr:nvSpPr>
        <xdr:cNvPr id="595" name="フローチャート: 判断 594">
          <a:extLst>
            <a:ext uri="{FF2B5EF4-FFF2-40B4-BE49-F238E27FC236}">
              <a16:creationId xmlns:a16="http://schemas.microsoft.com/office/drawing/2014/main" id="{8EB3BB3C-D070-4485-9B2F-BE47042020DE}"/>
            </a:ext>
          </a:extLst>
        </xdr:cNvPr>
        <xdr:cNvSpPr/>
      </xdr:nvSpPr>
      <xdr:spPr>
        <a:xfrm>
          <a:off x="19494500" y="108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4293</xdr:rowOff>
    </xdr:from>
    <xdr:to>
      <xdr:col>98</xdr:col>
      <xdr:colOff>38100</xdr:colOff>
      <xdr:row>63</xdr:row>
      <xdr:rowOff>105893</xdr:rowOff>
    </xdr:to>
    <xdr:sp macro="" textlink="">
      <xdr:nvSpPr>
        <xdr:cNvPr id="596" name="フローチャート: 判断 595">
          <a:extLst>
            <a:ext uri="{FF2B5EF4-FFF2-40B4-BE49-F238E27FC236}">
              <a16:creationId xmlns:a16="http://schemas.microsoft.com/office/drawing/2014/main" id="{DE38AD33-EFB0-43AC-8ED8-0E2C4218CB2F}"/>
            </a:ext>
          </a:extLst>
        </xdr:cNvPr>
        <xdr:cNvSpPr/>
      </xdr:nvSpPr>
      <xdr:spPr>
        <a:xfrm>
          <a:off x="18605500" y="1080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9B20C778-2521-483E-9B3B-2782980C87C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F5181CBC-E5B6-4156-9C43-6D324AB6CDD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BE6F2F77-4533-4FF7-B531-B9E19A2B872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7666EF2D-6847-48B7-8183-FDEA06751BF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48C86286-DD46-4353-A2DD-9C038A26CAD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78587</xdr:rowOff>
    </xdr:from>
    <xdr:to>
      <xdr:col>116</xdr:col>
      <xdr:colOff>114300</xdr:colOff>
      <xdr:row>64</xdr:row>
      <xdr:rowOff>8737</xdr:rowOff>
    </xdr:to>
    <xdr:sp macro="" textlink="">
      <xdr:nvSpPr>
        <xdr:cNvPr id="602" name="楕円 601">
          <a:extLst>
            <a:ext uri="{FF2B5EF4-FFF2-40B4-BE49-F238E27FC236}">
              <a16:creationId xmlns:a16="http://schemas.microsoft.com/office/drawing/2014/main" id="{969AFEDD-5F39-42C0-991D-531483682883}"/>
            </a:ext>
          </a:extLst>
        </xdr:cNvPr>
        <xdr:cNvSpPr/>
      </xdr:nvSpPr>
      <xdr:spPr>
        <a:xfrm>
          <a:off x="22110700" y="1087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19295</xdr:rowOff>
    </xdr:from>
    <xdr:ext cx="469744" cy="259045"/>
    <xdr:sp macro="" textlink="">
      <xdr:nvSpPr>
        <xdr:cNvPr id="603" name="【保健センター・保健所】&#10;一人当たり面積該当値テキスト">
          <a:extLst>
            <a:ext uri="{FF2B5EF4-FFF2-40B4-BE49-F238E27FC236}">
              <a16:creationId xmlns:a16="http://schemas.microsoft.com/office/drawing/2014/main" id="{15B0905A-48B9-44DA-AFDD-3C8B19E4B9F6}"/>
            </a:ext>
          </a:extLst>
        </xdr:cNvPr>
        <xdr:cNvSpPr txBox="1"/>
      </xdr:nvSpPr>
      <xdr:spPr>
        <a:xfrm>
          <a:off x="22199600" y="1082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79502</xdr:rowOff>
    </xdr:from>
    <xdr:to>
      <xdr:col>112</xdr:col>
      <xdr:colOff>38100</xdr:colOff>
      <xdr:row>64</xdr:row>
      <xdr:rowOff>9652</xdr:rowOff>
    </xdr:to>
    <xdr:sp macro="" textlink="">
      <xdr:nvSpPr>
        <xdr:cNvPr id="604" name="楕円 603">
          <a:extLst>
            <a:ext uri="{FF2B5EF4-FFF2-40B4-BE49-F238E27FC236}">
              <a16:creationId xmlns:a16="http://schemas.microsoft.com/office/drawing/2014/main" id="{16DAD31F-61AF-424D-A900-62362B539719}"/>
            </a:ext>
          </a:extLst>
        </xdr:cNvPr>
        <xdr:cNvSpPr/>
      </xdr:nvSpPr>
      <xdr:spPr>
        <a:xfrm>
          <a:off x="212725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129387</xdr:rowOff>
    </xdr:from>
    <xdr:to>
      <xdr:col>116</xdr:col>
      <xdr:colOff>63500</xdr:colOff>
      <xdr:row>63</xdr:row>
      <xdr:rowOff>130302</xdr:rowOff>
    </xdr:to>
    <xdr:cxnSp macro="">
      <xdr:nvCxnSpPr>
        <xdr:cNvPr id="605" name="直線コネクタ 604">
          <a:extLst>
            <a:ext uri="{FF2B5EF4-FFF2-40B4-BE49-F238E27FC236}">
              <a16:creationId xmlns:a16="http://schemas.microsoft.com/office/drawing/2014/main" id="{F27DEE71-2951-4EAE-A3A7-3E5C478B19A4}"/>
            </a:ext>
          </a:extLst>
        </xdr:cNvPr>
        <xdr:cNvCxnSpPr/>
      </xdr:nvCxnSpPr>
      <xdr:spPr>
        <a:xfrm flipV="1">
          <a:off x="21323300" y="10930737"/>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80416</xdr:rowOff>
    </xdr:from>
    <xdr:to>
      <xdr:col>107</xdr:col>
      <xdr:colOff>101600</xdr:colOff>
      <xdr:row>64</xdr:row>
      <xdr:rowOff>10566</xdr:rowOff>
    </xdr:to>
    <xdr:sp macro="" textlink="">
      <xdr:nvSpPr>
        <xdr:cNvPr id="606" name="楕円 605">
          <a:extLst>
            <a:ext uri="{FF2B5EF4-FFF2-40B4-BE49-F238E27FC236}">
              <a16:creationId xmlns:a16="http://schemas.microsoft.com/office/drawing/2014/main" id="{89F1D22C-6AA3-46C7-A232-B8D05C132095}"/>
            </a:ext>
          </a:extLst>
        </xdr:cNvPr>
        <xdr:cNvSpPr/>
      </xdr:nvSpPr>
      <xdr:spPr>
        <a:xfrm>
          <a:off x="20383500" y="1088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130302</xdr:rowOff>
    </xdr:from>
    <xdr:to>
      <xdr:col>111</xdr:col>
      <xdr:colOff>177800</xdr:colOff>
      <xdr:row>63</xdr:row>
      <xdr:rowOff>131216</xdr:rowOff>
    </xdr:to>
    <xdr:cxnSp macro="">
      <xdr:nvCxnSpPr>
        <xdr:cNvPr id="607" name="直線コネクタ 606">
          <a:extLst>
            <a:ext uri="{FF2B5EF4-FFF2-40B4-BE49-F238E27FC236}">
              <a16:creationId xmlns:a16="http://schemas.microsoft.com/office/drawing/2014/main" id="{504A308D-A784-4F41-88CA-91A42B8C6394}"/>
            </a:ext>
          </a:extLst>
        </xdr:cNvPr>
        <xdr:cNvCxnSpPr/>
      </xdr:nvCxnSpPr>
      <xdr:spPr>
        <a:xfrm flipV="1">
          <a:off x="20434300" y="1093165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81559</xdr:rowOff>
    </xdr:from>
    <xdr:to>
      <xdr:col>102</xdr:col>
      <xdr:colOff>165100</xdr:colOff>
      <xdr:row>64</xdr:row>
      <xdr:rowOff>11709</xdr:rowOff>
    </xdr:to>
    <xdr:sp macro="" textlink="">
      <xdr:nvSpPr>
        <xdr:cNvPr id="608" name="楕円 607">
          <a:extLst>
            <a:ext uri="{FF2B5EF4-FFF2-40B4-BE49-F238E27FC236}">
              <a16:creationId xmlns:a16="http://schemas.microsoft.com/office/drawing/2014/main" id="{B02F2C95-E40F-456E-9D46-5663FC3CF884}"/>
            </a:ext>
          </a:extLst>
        </xdr:cNvPr>
        <xdr:cNvSpPr/>
      </xdr:nvSpPr>
      <xdr:spPr>
        <a:xfrm>
          <a:off x="19494500" y="1088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131216</xdr:rowOff>
    </xdr:from>
    <xdr:to>
      <xdr:col>107</xdr:col>
      <xdr:colOff>50800</xdr:colOff>
      <xdr:row>63</xdr:row>
      <xdr:rowOff>132359</xdr:rowOff>
    </xdr:to>
    <xdr:cxnSp macro="">
      <xdr:nvCxnSpPr>
        <xdr:cNvPr id="609" name="直線コネクタ 608">
          <a:extLst>
            <a:ext uri="{FF2B5EF4-FFF2-40B4-BE49-F238E27FC236}">
              <a16:creationId xmlns:a16="http://schemas.microsoft.com/office/drawing/2014/main" id="{5E36BF56-E127-45FC-8127-4231AA5F5BDE}"/>
            </a:ext>
          </a:extLst>
        </xdr:cNvPr>
        <xdr:cNvCxnSpPr/>
      </xdr:nvCxnSpPr>
      <xdr:spPr>
        <a:xfrm flipV="1">
          <a:off x="19545300" y="1093256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81788</xdr:rowOff>
    </xdr:from>
    <xdr:to>
      <xdr:col>98</xdr:col>
      <xdr:colOff>38100</xdr:colOff>
      <xdr:row>64</xdr:row>
      <xdr:rowOff>11938</xdr:rowOff>
    </xdr:to>
    <xdr:sp macro="" textlink="">
      <xdr:nvSpPr>
        <xdr:cNvPr id="610" name="楕円 609">
          <a:extLst>
            <a:ext uri="{FF2B5EF4-FFF2-40B4-BE49-F238E27FC236}">
              <a16:creationId xmlns:a16="http://schemas.microsoft.com/office/drawing/2014/main" id="{8E1C2C3F-6FBF-407B-BB6B-B2E8AC439736}"/>
            </a:ext>
          </a:extLst>
        </xdr:cNvPr>
        <xdr:cNvSpPr/>
      </xdr:nvSpPr>
      <xdr:spPr>
        <a:xfrm>
          <a:off x="18605500" y="1088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132359</xdr:rowOff>
    </xdr:from>
    <xdr:to>
      <xdr:col>102</xdr:col>
      <xdr:colOff>114300</xdr:colOff>
      <xdr:row>63</xdr:row>
      <xdr:rowOff>132588</xdr:rowOff>
    </xdr:to>
    <xdr:cxnSp macro="">
      <xdr:nvCxnSpPr>
        <xdr:cNvPr id="611" name="直線コネクタ 610">
          <a:extLst>
            <a:ext uri="{FF2B5EF4-FFF2-40B4-BE49-F238E27FC236}">
              <a16:creationId xmlns:a16="http://schemas.microsoft.com/office/drawing/2014/main" id="{EEB89D29-C647-4783-BA7C-344F8828686F}"/>
            </a:ext>
          </a:extLst>
        </xdr:cNvPr>
        <xdr:cNvCxnSpPr/>
      </xdr:nvCxnSpPr>
      <xdr:spPr>
        <a:xfrm flipV="1">
          <a:off x="18656300" y="1093370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123106</xdr:rowOff>
    </xdr:from>
    <xdr:ext cx="469744" cy="259045"/>
    <xdr:sp macro="" textlink="">
      <xdr:nvSpPr>
        <xdr:cNvPr id="612" name="n_1aveValue【保健センター・保健所】&#10;一人当たり面積">
          <a:extLst>
            <a:ext uri="{FF2B5EF4-FFF2-40B4-BE49-F238E27FC236}">
              <a16:creationId xmlns:a16="http://schemas.microsoft.com/office/drawing/2014/main" id="{14A83525-C953-456E-869C-5A39F9DBE71F}"/>
            </a:ext>
          </a:extLst>
        </xdr:cNvPr>
        <xdr:cNvSpPr txBox="1"/>
      </xdr:nvSpPr>
      <xdr:spPr>
        <a:xfrm>
          <a:off x="21075727" y="1058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121048</xdr:rowOff>
    </xdr:from>
    <xdr:ext cx="469744" cy="259045"/>
    <xdr:sp macro="" textlink="">
      <xdr:nvSpPr>
        <xdr:cNvPr id="613" name="n_2aveValue【保健センター・保健所】&#10;一人当たり面積">
          <a:extLst>
            <a:ext uri="{FF2B5EF4-FFF2-40B4-BE49-F238E27FC236}">
              <a16:creationId xmlns:a16="http://schemas.microsoft.com/office/drawing/2014/main" id="{D8246F22-F624-415A-A1A5-405AEDB59DA7}"/>
            </a:ext>
          </a:extLst>
        </xdr:cNvPr>
        <xdr:cNvSpPr txBox="1"/>
      </xdr:nvSpPr>
      <xdr:spPr>
        <a:xfrm>
          <a:off x="201994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119677</xdr:rowOff>
    </xdr:from>
    <xdr:ext cx="469744" cy="259045"/>
    <xdr:sp macro="" textlink="">
      <xdr:nvSpPr>
        <xdr:cNvPr id="614" name="n_3aveValue【保健センター・保健所】&#10;一人当たり面積">
          <a:extLst>
            <a:ext uri="{FF2B5EF4-FFF2-40B4-BE49-F238E27FC236}">
              <a16:creationId xmlns:a16="http://schemas.microsoft.com/office/drawing/2014/main" id="{26C917BB-C080-461D-8388-7708A25D9ED8}"/>
            </a:ext>
          </a:extLst>
        </xdr:cNvPr>
        <xdr:cNvSpPr txBox="1"/>
      </xdr:nvSpPr>
      <xdr:spPr>
        <a:xfrm>
          <a:off x="19310427" y="105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122420</xdr:rowOff>
    </xdr:from>
    <xdr:ext cx="469744" cy="259045"/>
    <xdr:sp macro="" textlink="">
      <xdr:nvSpPr>
        <xdr:cNvPr id="615" name="n_4aveValue【保健センター・保健所】&#10;一人当たり面積">
          <a:extLst>
            <a:ext uri="{FF2B5EF4-FFF2-40B4-BE49-F238E27FC236}">
              <a16:creationId xmlns:a16="http://schemas.microsoft.com/office/drawing/2014/main" id="{141CBCD8-831A-412B-BC61-FC2D29255DBF}"/>
            </a:ext>
          </a:extLst>
        </xdr:cNvPr>
        <xdr:cNvSpPr txBox="1"/>
      </xdr:nvSpPr>
      <xdr:spPr>
        <a:xfrm>
          <a:off x="18421427" y="1058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779</xdr:rowOff>
    </xdr:from>
    <xdr:ext cx="469744" cy="259045"/>
    <xdr:sp macro="" textlink="">
      <xdr:nvSpPr>
        <xdr:cNvPr id="616" name="n_1mainValue【保健センター・保健所】&#10;一人当たり面積">
          <a:extLst>
            <a:ext uri="{FF2B5EF4-FFF2-40B4-BE49-F238E27FC236}">
              <a16:creationId xmlns:a16="http://schemas.microsoft.com/office/drawing/2014/main" id="{D481A817-B9EF-4270-AE73-9EE500EFD060}"/>
            </a:ext>
          </a:extLst>
        </xdr:cNvPr>
        <xdr:cNvSpPr txBox="1"/>
      </xdr:nvSpPr>
      <xdr:spPr>
        <a:xfrm>
          <a:off x="21075727"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1693</xdr:rowOff>
    </xdr:from>
    <xdr:ext cx="469744" cy="259045"/>
    <xdr:sp macro="" textlink="">
      <xdr:nvSpPr>
        <xdr:cNvPr id="617" name="n_2mainValue【保健センター・保健所】&#10;一人当たり面積">
          <a:extLst>
            <a:ext uri="{FF2B5EF4-FFF2-40B4-BE49-F238E27FC236}">
              <a16:creationId xmlns:a16="http://schemas.microsoft.com/office/drawing/2014/main" id="{93D952DC-4D14-4DF9-AD50-C62E0AF595BD}"/>
            </a:ext>
          </a:extLst>
        </xdr:cNvPr>
        <xdr:cNvSpPr txBox="1"/>
      </xdr:nvSpPr>
      <xdr:spPr>
        <a:xfrm>
          <a:off x="20199427" y="1097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2836</xdr:rowOff>
    </xdr:from>
    <xdr:ext cx="469744" cy="259045"/>
    <xdr:sp macro="" textlink="">
      <xdr:nvSpPr>
        <xdr:cNvPr id="618" name="n_3mainValue【保健センター・保健所】&#10;一人当たり面積">
          <a:extLst>
            <a:ext uri="{FF2B5EF4-FFF2-40B4-BE49-F238E27FC236}">
              <a16:creationId xmlns:a16="http://schemas.microsoft.com/office/drawing/2014/main" id="{C8FA336C-35CA-4F61-8757-882FAB18459E}"/>
            </a:ext>
          </a:extLst>
        </xdr:cNvPr>
        <xdr:cNvSpPr txBox="1"/>
      </xdr:nvSpPr>
      <xdr:spPr>
        <a:xfrm>
          <a:off x="19310427" y="1097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3065</xdr:rowOff>
    </xdr:from>
    <xdr:ext cx="469744" cy="259045"/>
    <xdr:sp macro="" textlink="">
      <xdr:nvSpPr>
        <xdr:cNvPr id="619" name="n_4mainValue【保健センター・保健所】&#10;一人当たり面積">
          <a:extLst>
            <a:ext uri="{FF2B5EF4-FFF2-40B4-BE49-F238E27FC236}">
              <a16:creationId xmlns:a16="http://schemas.microsoft.com/office/drawing/2014/main" id="{9261117E-9725-44A0-8107-000766E069FD}"/>
            </a:ext>
          </a:extLst>
        </xdr:cNvPr>
        <xdr:cNvSpPr txBox="1"/>
      </xdr:nvSpPr>
      <xdr:spPr>
        <a:xfrm>
          <a:off x="18421427" y="1097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93878B45-AF08-45FE-B3E0-92205F95207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8C66599E-F5AD-4215-9875-66F0899C773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101767AC-5C6B-4DF4-8BCF-E9C34737A51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BA0031D5-B463-4BF5-94DC-D36EB529B73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BA6F0C6F-BBD0-47EF-90B1-5CF759037EA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8C8F1F1A-3895-432B-92BD-901D7454276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B3B0CF41-185B-49ED-9020-7B634ABA10F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49E674B3-A94D-4D06-8211-F59C02FB757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a:extLst>
            <a:ext uri="{FF2B5EF4-FFF2-40B4-BE49-F238E27FC236}">
              <a16:creationId xmlns:a16="http://schemas.microsoft.com/office/drawing/2014/main" id="{D2E76765-089E-46BC-8DB8-64FE83E1D01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a:extLst>
            <a:ext uri="{FF2B5EF4-FFF2-40B4-BE49-F238E27FC236}">
              <a16:creationId xmlns:a16="http://schemas.microsoft.com/office/drawing/2014/main" id="{6BF5A769-4B4D-4A95-9EB5-5E41967858A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a:extLst>
            <a:ext uri="{FF2B5EF4-FFF2-40B4-BE49-F238E27FC236}">
              <a16:creationId xmlns:a16="http://schemas.microsoft.com/office/drawing/2014/main" id="{91634E80-E3B6-4D82-9611-7DA56E7DA1A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a:extLst>
            <a:ext uri="{FF2B5EF4-FFF2-40B4-BE49-F238E27FC236}">
              <a16:creationId xmlns:a16="http://schemas.microsoft.com/office/drawing/2014/main" id="{D36741B2-E6E9-4BA5-B29B-B01E8ACF9CA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a:extLst>
            <a:ext uri="{FF2B5EF4-FFF2-40B4-BE49-F238E27FC236}">
              <a16:creationId xmlns:a16="http://schemas.microsoft.com/office/drawing/2014/main" id="{95971F13-78C4-4F6E-9443-8D2D4D21A1FC}"/>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a:extLst>
            <a:ext uri="{FF2B5EF4-FFF2-40B4-BE49-F238E27FC236}">
              <a16:creationId xmlns:a16="http://schemas.microsoft.com/office/drawing/2014/main" id="{01BA0BF2-794C-4635-8F1E-7C57A397649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a:extLst>
            <a:ext uri="{FF2B5EF4-FFF2-40B4-BE49-F238E27FC236}">
              <a16:creationId xmlns:a16="http://schemas.microsoft.com/office/drawing/2014/main" id="{3AEB6277-5389-46EF-8C8C-AB5A8E83F78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a:extLst>
            <a:ext uri="{FF2B5EF4-FFF2-40B4-BE49-F238E27FC236}">
              <a16:creationId xmlns:a16="http://schemas.microsoft.com/office/drawing/2014/main" id="{682188FA-61D1-43A3-AA66-F145219ABD3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a:extLst>
            <a:ext uri="{FF2B5EF4-FFF2-40B4-BE49-F238E27FC236}">
              <a16:creationId xmlns:a16="http://schemas.microsoft.com/office/drawing/2014/main" id="{73EFD033-564F-4798-B296-73B0D76F2D7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a:extLst>
            <a:ext uri="{FF2B5EF4-FFF2-40B4-BE49-F238E27FC236}">
              <a16:creationId xmlns:a16="http://schemas.microsoft.com/office/drawing/2014/main" id="{85A490AF-DF77-43E1-9C82-0EEB20E810BA}"/>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a:extLst>
            <a:ext uri="{FF2B5EF4-FFF2-40B4-BE49-F238E27FC236}">
              <a16:creationId xmlns:a16="http://schemas.microsoft.com/office/drawing/2014/main" id="{4F968351-FE2A-4D83-8C87-071AD255206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a:extLst>
            <a:ext uri="{FF2B5EF4-FFF2-40B4-BE49-F238E27FC236}">
              <a16:creationId xmlns:a16="http://schemas.microsoft.com/office/drawing/2014/main" id="{BB77392D-A19E-4AD5-871A-6679825D1E1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0" name="テキスト ボックス 639">
          <a:extLst>
            <a:ext uri="{FF2B5EF4-FFF2-40B4-BE49-F238E27FC236}">
              <a16:creationId xmlns:a16="http://schemas.microsoft.com/office/drawing/2014/main" id="{A3AA3FCE-1137-44A9-BA95-7049FFDC47F4}"/>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D8D00CF1-FF6E-4FDA-85FB-1F7B77BFD01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a:extLst>
            <a:ext uri="{FF2B5EF4-FFF2-40B4-BE49-F238E27FC236}">
              <a16:creationId xmlns:a16="http://schemas.microsoft.com/office/drawing/2014/main" id="{BF38C9D4-CB78-405F-B9FE-E955F92A0CE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3" name="直線コネクタ 642">
          <a:extLst>
            <a:ext uri="{FF2B5EF4-FFF2-40B4-BE49-F238E27FC236}">
              <a16:creationId xmlns:a16="http://schemas.microsoft.com/office/drawing/2014/main" id="{57386047-1223-4363-83C4-E8886737824B}"/>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4" name="【消防施設】&#10;有形固定資産減価償却率最小値テキスト">
          <a:extLst>
            <a:ext uri="{FF2B5EF4-FFF2-40B4-BE49-F238E27FC236}">
              <a16:creationId xmlns:a16="http://schemas.microsoft.com/office/drawing/2014/main" id="{1D3D928B-231F-4211-8C34-5370EED9AC0D}"/>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5" name="直線コネクタ 644">
          <a:extLst>
            <a:ext uri="{FF2B5EF4-FFF2-40B4-BE49-F238E27FC236}">
              <a16:creationId xmlns:a16="http://schemas.microsoft.com/office/drawing/2014/main" id="{8C83BD1C-D7B2-41FC-92B0-3CD60ED47705}"/>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6" name="【消防施設】&#10;有形固定資産減価償却率最大値テキスト">
          <a:extLst>
            <a:ext uri="{FF2B5EF4-FFF2-40B4-BE49-F238E27FC236}">
              <a16:creationId xmlns:a16="http://schemas.microsoft.com/office/drawing/2014/main" id="{5BA7909E-8BB7-46E9-93D4-1CAC69075AED}"/>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7" name="直線コネクタ 646">
          <a:extLst>
            <a:ext uri="{FF2B5EF4-FFF2-40B4-BE49-F238E27FC236}">
              <a16:creationId xmlns:a16="http://schemas.microsoft.com/office/drawing/2014/main" id="{8982C494-EDAF-42EC-BEBA-5B725EDC442F}"/>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116857</xdr:rowOff>
    </xdr:from>
    <xdr:ext cx="405111" cy="259045"/>
    <xdr:sp macro="" textlink="">
      <xdr:nvSpPr>
        <xdr:cNvPr id="648" name="【消防施設】&#10;有形固定資産減価償却率平均値テキスト">
          <a:extLst>
            <a:ext uri="{FF2B5EF4-FFF2-40B4-BE49-F238E27FC236}">
              <a16:creationId xmlns:a16="http://schemas.microsoft.com/office/drawing/2014/main" id="{204BBD33-694E-4050-B384-0297B92A5D30}"/>
            </a:ext>
          </a:extLst>
        </xdr:cNvPr>
        <xdr:cNvSpPr txBox="1"/>
      </xdr:nvSpPr>
      <xdr:spPr>
        <a:xfrm>
          <a:off x="16357600" y="1383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649" name="フローチャート: 判断 648">
          <a:extLst>
            <a:ext uri="{FF2B5EF4-FFF2-40B4-BE49-F238E27FC236}">
              <a16:creationId xmlns:a16="http://schemas.microsoft.com/office/drawing/2014/main" id="{516C08E2-1847-48AB-AE63-56E9316F597F}"/>
            </a:ext>
          </a:extLst>
        </xdr:cNvPr>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650" name="フローチャート: 判断 649">
          <a:extLst>
            <a:ext uri="{FF2B5EF4-FFF2-40B4-BE49-F238E27FC236}">
              <a16:creationId xmlns:a16="http://schemas.microsoft.com/office/drawing/2014/main" id="{2B29DDA3-F77B-4257-A49F-711B9D3EB2C5}"/>
            </a:ext>
          </a:extLst>
        </xdr:cNvPr>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0</xdr:rowOff>
    </xdr:from>
    <xdr:to>
      <xdr:col>76</xdr:col>
      <xdr:colOff>165100</xdr:colOff>
      <xdr:row>82</xdr:row>
      <xdr:rowOff>101600</xdr:rowOff>
    </xdr:to>
    <xdr:sp macro="" textlink="">
      <xdr:nvSpPr>
        <xdr:cNvPr id="651" name="フローチャート: 判断 650">
          <a:extLst>
            <a:ext uri="{FF2B5EF4-FFF2-40B4-BE49-F238E27FC236}">
              <a16:creationId xmlns:a16="http://schemas.microsoft.com/office/drawing/2014/main" id="{ADDA9665-ADBC-4954-8D56-DA64830D9242}"/>
            </a:ext>
          </a:extLst>
        </xdr:cNvPr>
        <xdr:cNvSpPr/>
      </xdr:nvSpPr>
      <xdr:spPr>
        <a:xfrm>
          <a:off x="145415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138430</xdr:rowOff>
    </xdr:from>
    <xdr:to>
      <xdr:col>72</xdr:col>
      <xdr:colOff>38100</xdr:colOff>
      <xdr:row>82</xdr:row>
      <xdr:rowOff>68580</xdr:rowOff>
    </xdr:to>
    <xdr:sp macro="" textlink="">
      <xdr:nvSpPr>
        <xdr:cNvPr id="652" name="フローチャート: 判断 651">
          <a:extLst>
            <a:ext uri="{FF2B5EF4-FFF2-40B4-BE49-F238E27FC236}">
              <a16:creationId xmlns:a16="http://schemas.microsoft.com/office/drawing/2014/main" id="{46655C61-C834-424A-983C-1136BFD0C279}"/>
            </a:ext>
          </a:extLst>
        </xdr:cNvPr>
        <xdr:cNvSpPr/>
      </xdr:nvSpPr>
      <xdr:spPr>
        <a:xfrm>
          <a:off x="13652500" y="1402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142239</xdr:rowOff>
    </xdr:from>
    <xdr:to>
      <xdr:col>67</xdr:col>
      <xdr:colOff>101600</xdr:colOff>
      <xdr:row>82</xdr:row>
      <xdr:rowOff>72389</xdr:rowOff>
    </xdr:to>
    <xdr:sp macro="" textlink="">
      <xdr:nvSpPr>
        <xdr:cNvPr id="653" name="フローチャート: 判断 652">
          <a:extLst>
            <a:ext uri="{FF2B5EF4-FFF2-40B4-BE49-F238E27FC236}">
              <a16:creationId xmlns:a16="http://schemas.microsoft.com/office/drawing/2014/main" id="{B34690B0-5E92-457F-913E-BD1799E3FF5F}"/>
            </a:ext>
          </a:extLst>
        </xdr:cNvPr>
        <xdr:cNvSpPr/>
      </xdr:nvSpPr>
      <xdr:spPr>
        <a:xfrm>
          <a:off x="12763500" y="1402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15673658-0DE6-4944-B0E5-AB98E6C0440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9EF87CE6-0DC0-4C6B-B8F7-5EEF5B41D50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FFCDD73B-332A-4499-AAD8-3F6617C39BA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E0280031-04A3-4D96-9E7B-A0FDCB84CBC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A7767B8E-BA73-4434-ABC8-C5F51BFB25D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102870</xdr:rowOff>
    </xdr:from>
    <xdr:to>
      <xdr:col>85</xdr:col>
      <xdr:colOff>177800</xdr:colOff>
      <xdr:row>83</xdr:row>
      <xdr:rowOff>33020</xdr:rowOff>
    </xdr:to>
    <xdr:sp macro="" textlink="">
      <xdr:nvSpPr>
        <xdr:cNvPr id="659" name="楕円 658">
          <a:extLst>
            <a:ext uri="{FF2B5EF4-FFF2-40B4-BE49-F238E27FC236}">
              <a16:creationId xmlns:a16="http://schemas.microsoft.com/office/drawing/2014/main" id="{392147B3-51A9-4D7B-9F34-77883D6F66C0}"/>
            </a:ext>
          </a:extLst>
        </xdr:cNvPr>
        <xdr:cNvSpPr/>
      </xdr:nvSpPr>
      <xdr:spPr>
        <a:xfrm>
          <a:off x="16268700" y="1416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81297</xdr:rowOff>
    </xdr:from>
    <xdr:ext cx="405111" cy="259045"/>
    <xdr:sp macro="" textlink="">
      <xdr:nvSpPr>
        <xdr:cNvPr id="660" name="【消防施設】&#10;有形固定資産減価償却率該当値テキスト">
          <a:extLst>
            <a:ext uri="{FF2B5EF4-FFF2-40B4-BE49-F238E27FC236}">
              <a16:creationId xmlns:a16="http://schemas.microsoft.com/office/drawing/2014/main" id="{DB1E0E9B-F802-4DFA-ACFD-A5B87E017324}"/>
            </a:ext>
          </a:extLst>
        </xdr:cNvPr>
        <xdr:cNvSpPr txBox="1"/>
      </xdr:nvSpPr>
      <xdr:spPr>
        <a:xfrm>
          <a:off x="16357600" y="1414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85089</xdr:rowOff>
    </xdr:from>
    <xdr:to>
      <xdr:col>81</xdr:col>
      <xdr:colOff>101600</xdr:colOff>
      <xdr:row>83</xdr:row>
      <xdr:rowOff>15239</xdr:rowOff>
    </xdr:to>
    <xdr:sp macro="" textlink="">
      <xdr:nvSpPr>
        <xdr:cNvPr id="661" name="楕円 660">
          <a:extLst>
            <a:ext uri="{FF2B5EF4-FFF2-40B4-BE49-F238E27FC236}">
              <a16:creationId xmlns:a16="http://schemas.microsoft.com/office/drawing/2014/main" id="{276EDBDE-84B7-4653-97CA-D164610382DF}"/>
            </a:ext>
          </a:extLst>
        </xdr:cNvPr>
        <xdr:cNvSpPr/>
      </xdr:nvSpPr>
      <xdr:spPr>
        <a:xfrm>
          <a:off x="15430500" y="141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135889</xdr:rowOff>
    </xdr:from>
    <xdr:to>
      <xdr:col>85</xdr:col>
      <xdr:colOff>127000</xdr:colOff>
      <xdr:row>82</xdr:row>
      <xdr:rowOff>153670</xdr:rowOff>
    </xdr:to>
    <xdr:cxnSp macro="">
      <xdr:nvCxnSpPr>
        <xdr:cNvPr id="662" name="直線コネクタ 661">
          <a:extLst>
            <a:ext uri="{FF2B5EF4-FFF2-40B4-BE49-F238E27FC236}">
              <a16:creationId xmlns:a16="http://schemas.microsoft.com/office/drawing/2014/main" id="{9CF1C3E3-6DDA-4B75-9A89-22DB6EBB6602}"/>
            </a:ext>
          </a:extLst>
        </xdr:cNvPr>
        <xdr:cNvCxnSpPr/>
      </xdr:nvCxnSpPr>
      <xdr:spPr>
        <a:xfrm>
          <a:off x="15481300" y="14194789"/>
          <a:ext cx="8382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66039</xdr:rowOff>
    </xdr:from>
    <xdr:to>
      <xdr:col>76</xdr:col>
      <xdr:colOff>165100</xdr:colOff>
      <xdr:row>82</xdr:row>
      <xdr:rowOff>167639</xdr:rowOff>
    </xdr:to>
    <xdr:sp macro="" textlink="">
      <xdr:nvSpPr>
        <xdr:cNvPr id="663" name="楕円 662">
          <a:extLst>
            <a:ext uri="{FF2B5EF4-FFF2-40B4-BE49-F238E27FC236}">
              <a16:creationId xmlns:a16="http://schemas.microsoft.com/office/drawing/2014/main" id="{A5F42582-40F4-45C6-8106-58A7E80926BB}"/>
            </a:ext>
          </a:extLst>
        </xdr:cNvPr>
        <xdr:cNvSpPr/>
      </xdr:nvSpPr>
      <xdr:spPr>
        <a:xfrm>
          <a:off x="14541500" y="1412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116839</xdr:rowOff>
    </xdr:from>
    <xdr:to>
      <xdr:col>81</xdr:col>
      <xdr:colOff>50800</xdr:colOff>
      <xdr:row>82</xdr:row>
      <xdr:rowOff>135889</xdr:rowOff>
    </xdr:to>
    <xdr:cxnSp macro="">
      <xdr:nvCxnSpPr>
        <xdr:cNvPr id="664" name="直線コネクタ 663">
          <a:extLst>
            <a:ext uri="{FF2B5EF4-FFF2-40B4-BE49-F238E27FC236}">
              <a16:creationId xmlns:a16="http://schemas.microsoft.com/office/drawing/2014/main" id="{FEB7F813-DAF6-4F00-A875-D3649199DDA4}"/>
            </a:ext>
          </a:extLst>
        </xdr:cNvPr>
        <xdr:cNvCxnSpPr/>
      </xdr:nvCxnSpPr>
      <xdr:spPr>
        <a:xfrm>
          <a:off x="14592300" y="141757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49530</xdr:rowOff>
    </xdr:from>
    <xdr:to>
      <xdr:col>72</xdr:col>
      <xdr:colOff>38100</xdr:colOff>
      <xdr:row>82</xdr:row>
      <xdr:rowOff>151130</xdr:rowOff>
    </xdr:to>
    <xdr:sp macro="" textlink="">
      <xdr:nvSpPr>
        <xdr:cNvPr id="665" name="楕円 664">
          <a:extLst>
            <a:ext uri="{FF2B5EF4-FFF2-40B4-BE49-F238E27FC236}">
              <a16:creationId xmlns:a16="http://schemas.microsoft.com/office/drawing/2014/main" id="{7FA5245C-24A0-4693-89E6-EC5C3C330B45}"/>
            </a:ext>
          </a:extLst>
        </xdr:cNvPr>
        <xdr:cNvSpPr/>
      </xdr:nvSpPr>
      <xdr:spPr>
        <a:xfrm>
          <a:off x="13652500" y="1410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100330</xdr:rowOff>
    </xdr:from>
    <xdr:to>
      <xdr:col>76</xdr:col>
      <xdr:colOff>114300</xdr:colOff>
      <xdr:row>82</xdr:row>
      <xdr:rowOff>116839</xdr:rowOff>
    </xdr:to>
    <xdr:cxnSp macro="">
      <xdr:nvCxnSpPr>
        <xdr:cNvPr id="666" name="直線コネクタ 665">
          <a:extLst>
            <a:ext uri="{FF2B5EF4-FFF2-40B4-BE49-F238E27FC236}">
              <a16:creationId xmlns:a16="http://schemas.microsoft.com/office/drawing/2014/main" id="{1C63C363-109F-4D9B-B228-E15A0DAC3495}"/>
            </a:ext>
          </a:extLst>
        </xdr:cNvPr>
        <xdr:cNvCxnSpPr/>
      </xdr:nvCxnSpPr>
      <xdr:spPr>
        <a:xfrm>
          <a:off x="13703300" y="14159230"/>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68580</xdr:rowOff>
    </xdr:from>
    <xdr:to>
      <xdr:col>67</xdr:col>
      <xdr:colOff>101600</xdr:colOff>
      <xdr:row>82</xdr:row>
      <xdr:rowOff>170180</xdr:rowOff>
    </xdr:to>
    <xdr:sp macro="" textlink="">
      <xdr:nvSpPr>
        <xdr:cNvPr id="667" name="楕円 666">
          <a:extLst>
            <a:ext uri="{FF2B5EF4-FFF2-40B4-BE49-F238E27FC236}">
              <a16:creationId xmlns:a16="http://schemas.microsoft.com/office/drawing/2014/main" id="{826015C9-2082-4A55-9220-CB2E85D4D89D}"/>
            </a:ext>
          </a:extLst>
        </xdr:cNvPr>
        <xdr:cNvSpPr/>
      </xdr:nvSpPr>
      <xdr:spPr>
        <a:xfrm>
          <a:off x="12763500" y="1412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100330</xdr:rowOff>
    </xdr:from>
    <xdr:to>
      <xdr:col>71</xdr:col>
      <xdr:colOff>177800</xdr:colOff>
      <xdr:row>82</xdr:row>
      <xdr:rowOff>119380</xdr:rowOff>
    </xdr:to>
    <xdr:cxnSp macro="">
      <xdr:nvCxnSpPr>
        <xdr:cNvPr id="668" name="直線コネクタ 667">
          <a:extLst>
            <a:ext uri="{FF2B5EF4-FFF2-40B4-BE49-F238E27FC236}">
              <a16:creationId xmlns:a16="http://schemas.microsoft.com/office/drawing/2014/main" id="{A48C8053-8926-44FD-981A-E26E599690E7}"/>
            </a:ext>
          </a:extLst>
        </xdr:cNvPr>
        <xdr:cNvCxnSpPr/>
      </xdr:nvCxnSpPr>
      <xdr:spPr>
        <a:xfrm flipV="1">
          <a:off x="12814300" y="141592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109238</xdr:rowOff>
    </xdr:from>
    <xdr:ext cx="405111" cy="259045"/>
    <xdr:sp macro="" textlink="">
      <xdr:nvSpPr>
        <xdr:cNvPr id="669" name="n_1aveValue【消防施設】&#10;有形固定資産減価償却率">
          <a:extLst>
            <a:ext uri="{FF2B5EF4-FFF2-40B4-BE49-F238E27FC236}">
              <a16:creationId xmlns:a16="http://schemas.microsoft.com/office/drawing/2014/main" id="{DCAE8172-5A3A-4FA6-99F7-A18C8C15EAE5}"/>
            </a:ext>
          </a:extLst>
        </xdr:cNvPr>
        <xdr:cNvSpPr txBox="1"/>
      </xdr:nvSpPr>
      <xdr:spPr>
        <a:xfrm>
          <a:off x="15266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118127</xdr:rowOff>
    </xdr:from>
    <xdr:ext cx="405111" cy="259045"/>
    <xdr:sp macro="" textlink="">
      <xdr:nvSpPr>
        <xdr:cNvPr id="670" name="n_2aveValue【消防施設】&#10;有形固定資産減価償却率">
          <a:extLst>
            <a:ext uri="{FF2B5EF4-FFF2-40B4-BE49-F238E27FC236}">
              <a16:creationId xmlns:a16="http://schemas.microsoft.com/office/drawing/2014/main" id="{6A5E93B4-1D66-41DE-BA0D-1E2AF961B448}"/>
            </a:ext>
          </a:extLst>
        </xdr:cNvPr>
        <xdr:cNvSpPr txBox="1"/>
      </xdr:nvSpPr>
      <xdr:spPr>
        <a:xfrm>
          <a:off x="14389744" y="1383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85107</xdr:rowOff>
    </xdr:from>
    <xdr:ext cx="405111" cy="259045"/>
    <xdr:sp macro="" textlink="">
      <xdr:nvSpPr>
        <xdr:cNvPr id="671" name="n_3aveValue【消防施設】&#10;有形固定資産減価償却率">
          <a:extLst>
            <a:ext uri="{FF2B5EF4-FFF2-40B4-BE49-F238E27FC236}">
              <a16:creationId xmlns:a16="http://schemas.microsoft.com/office/drawing/2014/main" id="{A026F642-E5FA-4BAF-B3B3-ABC101C8E64E}"/>
            </a:ext>
          </a:extLst>
        </xdr:cNvPr>
        <xdr:cNvSpPr txBox="1"/>
      </xdr:nvSpPr>
      <xdr:spPr>
        <a:xfrm>
          <a:off x="13500744" y="1380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88916</xdr:rowOff>
    </xdr:from>
    <xdr:ext cx="405111" cy="259045"/>
    <xdr:sp macro="" textlink="">
      <xdr:nvSpPr>
        <xdr:cNvPr id="672" name="n_4aveValue【消防施設】&#10;有形固定資産減価償却率">
          <a:extLst>
            <a:ext uri="{FF2B5EF4-FFF2-40B4-BE49-F238E27FC236}">
              <a16:creationId xmlns:a16="http://schemas.microsoft.com/office/drawing/2014/main" id="{EB2CDDDC-3132-4EA1-9A63-0902EC933EBE}"/>
            </a:ext>
          </a:extLst>
        </xdr:cNvPr>
        <xdr:cNvSpPr txBox="1"/>
      </xdr:nvSpPr>
      <xdr:spPr>
        <a:xfrm>
          <a:off x="12611744" y="1380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6366</xdr:rowOff>
    </xdr:from>
    <xdr:ext cx="405111" cy="259045"/>
    <xdr:sp macro="" textlink="">
      <xdr:nvSpPr>
        <xdr:cNvPr id="673" name="n_1mainValue【消防施設】&#10;有形固定資産減価償却率">
          <a:extLst>
            <a:ext uri="{FF2B5EF4-FFF2-40B4-BE49-F238E27FC236}">
              <a16:creationId xmlns:a16="http://schemas.microsoft.com/office/drawing/2014/main" id="{A4C07F71-7AA6-465F-9FCC-977C56EF49F4}"/>
            </a:ext>
          </a:extLst>
        </xdr:cNvPr>
        <xdr:cNvSpPr txBox="1"/>
      </xdr:nvSpPr>
      <xdr:spPr>
        <a:xfrm>
          <a:off x="15266044" y="1423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158766</xdr:rowOff>
    </xdr:from>
    <xdr:ext cx="405111" cy="259045"/>
    <xdr:sp macro="" textlink="">
      <xdr:nvSpPr>
        <xdr:cNvPr id="674" name="n_2mainValue【消防施設】&#10;有形固定資産減価償却率">
          <a:extLst>
            <a:ext uri="{FF2B5EF4-FFF2-40B4-BE49-F238E27FC236}">
              <a16:creationId xmlns:a16="http://schemas.microsoft.com/office/drawing/2014/main" id="{7CE47497-C3E3-448B-AF28-B23F131AF242}"/>
            </a:ext>
          </a:extLst>
        </xdr:cNvPr>
        <xdr:cNvSpPr txBox="1"/>
      </xdr:nvSpPr>
      <xdr:spPr>
        <a:xfrm>
          <a:off x="14389744" y="14217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142257</xdr:rowOff>
    </xdr:from>
    <xdr:ext cx="405111" cy="259045"/>
    <xdr:sp macro="" textlink="">
      <xdr:nvSpPr>
        <xdr:cNvPr id="675" name="n_3mainValue【消防施設】&#10;有形固定資産減価償却率">
          <a:extLst>
            <a:ext uri="{FF2B5EF4-FFF2-40B4-BE49-F238E27FC236}">
              <a16:creationId xmlns:a16="http://schemas.microsoft.com/office/drawing/2014/main" id="{036A97D4-648D-4D08-A496-0F3F554A2340}"/>
            </a:ext>
          </a:extLst>
        </xdr:cNvPr>
        <xdr:cNvSpPr txBox="1"/>
      </xdr:nvSpPr>
      <xdr:spPr>
        <a:xfrm>
          <a:off x="13500744" y="1420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161307</xdr:rowOff>
    </xdr:from>
    <xdr:ext cx="405111" cy="259045"/>
    <xdr:sp macro="" textlink="">
      <xdr:nvSpPr>
        <xdr:cNvPr id="676" name="n_4mainValue【消防施設】&#10;有形固定資産減価償却率">
          <a:extLst>
            <a:ext uri="{FF2B5EF4-FFF2-40B4-BE49-F238E27FC236}">
              <a16:creationId xmlns:a16="http://schemas.microsoft.com/office/drawing/2014/main" id="{E841AD17-20BF-452C-A908-6F7BD1615CE4}"/>
            </a:ext>
          </a:extLst>
        </xdr:cNvPr>
        <xdr:cNvSpPr txBox="1"/>
      </xdr:nvSpPr>
      <xdr:spPr>
        <a:xfrm>
          <a:off x="12611744" y="1422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E8EB5E7C-DB54-42AC-8BE1-D68E00435E7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722938E7-65E4-4445-BC15-9139FD77B97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9F25761E-8467-41C4-8696-1BC88E6C295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97754C03-FBD8-4186-836F-134ED65D91E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F4800A2D-AB57-4CE3-99EE-58BF290C009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575167F1-F67E-44A1-8C2A-A91F23DA52C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15102634-7A01-47A4-BCF7-8FE7ADC3098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FB1B7992-7045-4C96-8A40-3AE2B1BFE09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DE63FF94-A13A-44C8-9A53-65635CBAAF0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0C52F9D7-E590-4EDC-ADB3-13540746E03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a:extLst>
            <a:ext uri="{FF2B5EF4-FFF2-40B4-BE49-F238E27FC236}">
              <a16:creationId xmlns:a16="http://schemas.microsoft.com/office/drawing/2014/main" id="{FD128FDC-6BC3-488E-88EB-438EF295CF9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a:extLst>
            <a:ext uri="{FF2B5EF4-FFF2-40B4-BE49-F238E27FC236}">
              <a16:creationId xmlns:a16="http://schemas.microsoft.com/office/drawing/2014/main" id="{A7D6F9E7-9B37-4A45-AFB8-4655BAB5CC6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a:extLst>
            <a:ext uri="{FF2B5EF4-FFF2-40B4-BE49-F238E27FC236}">
              <a16:creationId xmlns:a16="http://schemas.microsoft.com/office/drawing/2014/main" id="{90D2967B-DF05-46C2-85D2-29C39504C82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a:extLst>
            <a:ext uri="{FF2B5EF4-FFF2-40B4-BE49-F238E27FC236}">
              <a16:creationId xmlns:a16="http://schemas.microsoft.com/office/drawing/2014/main" id="{458B0FD8-DDBA-4AA0-960B-B15EB305608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a:extLst>
            <a:ext uri="{FF2B5EF4-FFF2-40B4-BE49-F238E27FC236}">
              <a16:creationId xmlns:a16="http://schemas.microsoft.com/office/drawing/2014/main" id="{9562D6E5-D3B6-41B0-A432-407BAF8CF18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a:extLst>
            <a:ext uri="{FF2B5EF4-FFF2-40B4-BE49-F238E27FC236}">
              <a16:creationId xmlns:a16="http://schemas.microsoft.com/office/drawing/2014/main" id="{59E01E0D-3995-4E71-9B94-04CF8C82B06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a:extLst>
            <a:ext uri="{FF2B5EF4-FFF2-40B4-BE49-F238E27FC236}">
              <a16:creationId xmlns:a16="http://schemas.microsoft.com/office/drawing/2014/main" id="{796A0F7D-C7E8-4D4D-A0C7-987DAF1AA35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a:extLst>
            <a:ext uri="{FF2B5EF4-FFF2-40B4-BE49-F238E27FC236}">
              <a16:creationId xmlns:a16="http://schemas.microsoft.com/office/drawing/2014/main" id="{20B0FDF0-E395-4090-9806-D104900E8D6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a:extLst>
            <a:ext uri="{FF2B5EF4-FFF2-40B4-BE49-F238E27FC236}">
              <a16:creationId xmlns:a16="http://schemas.microsoft.com/office/drawing/2014/main" id="{CC831133-BEAC-412D-B031-A6C6CE3F091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a:extLst>
            <a:ext uri="{FF2B5EF4-FFF2-40B4-BE49-F238E27FC236}">
              <a16:creationId xmlns:a16="http://schemas.microsoft.com/office/drawing/2014/main" id="{1EA8F25C-97BD-4715-A162-83466CEE403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4D8F5E17-E7EA-47D6-96D9-C9E804131FC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7F60D314-01A2-4FB6-9153-AC615677824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a:extLst>
            <a:ext uri="{FF2B5EF4-FFF2-40B4-BE49-F238E27FC236}">
              <a16:creationId xmlns:a16="http://schemas.microsoft.com/office/drawing/2014/main" id="{56A379D7-EB5C-4D24-BBD0-6267D5D7DB9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700" name="直線コネクタ 699">
          <a:extLst>
            <a:ext uri="{FF2B5EF4-FFF2-40B4-BE49-F238E27FC236}">
              <a16:creationId xmlns:a16="http://schemas.microsoft.com/office/drawing/2014/main" id="{BEE6EAFC-7DFA-4C8F-A7DA-4ED44DB270EA}"/>
            </a:ext>
          </a:extLst>
        </xdr:cNvPr>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701" name="【消防施設】&#10;一人当たり面積最小値テキスト">
          <a:extLst>
            <a:ext uri="{FF2B5EF4-FFF2-40B4-BE49-F238E27FC236}">
              <a16:creationId xmlns:a16="http://schemas.microsoft.com/office/drawing/2014/main" id="{9B6272A3-4E3D-48D9-87EB-B75B551AE90C}"/>
            </a:ext>
          </a:extLst>
        </xdr:cNvPr>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702" name="直線コネクタ 701">
          <a:extLst>
            <a:ext uri="{FF2B5EF4-FFF2-40B4-BE49-F238E27FC236}">
              <a16:creationId xmlns:a16="http://schemas.microsoft.com/office/drawing/2014/main" id="{CF4E2C10-A5A5-472B-B599-C875E86979D9}"/>
            </a:ext>
          </a:extLst>
        </xdr:cNvPr>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703" name="【消防施設】&#10;一人当たり面積最大値テキスト">
          <a:extLst>
            <a:ext uri="{FF2B5EF4-FFF2-40B4-BE49-F238E27FC236}">
              <a16:creationId xmlns:a16="http://schemas.microsoft.com/office/drawing/2014/main" id="{638ABFE3-03A3-48F0-AA1B-49713C227648}"/>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704" name="直線コネクタ 703">
          <a:extLst>
            <a:ext uri="{FF2B5EF4-FFF2-40B4-BE49-F238E27FC236}">
              <a16:creationId xmlns:a16="http://schemas.microsoft.com/office/drawing/2014/main" id="{EF18DA19-4003-461F-AFAE-9F6BC96D1395}"/>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99458</xdr:rowOff>
    </xdr:from>
    <xdr:ext cx="469744" cy="259045"/>
    <xdr:sp macro="" textlink="">
      <xdr:nvSpPr>
        <xdr:cNvPr id="705" name="【消防施設】&#10;一人当たり面積平均値テキスト">
          <a:extLst>
            <a:ext uri="{FF2B5EF4-FFF2-40B4-BE49-F238E27FC236}">
              <a16:creationId xmlns:a16="http://schemas.microsoft.com/office/drawing/2014/main" id="{CC045874-3A85-49FC-8AA9-FFD92FA0CDE2}"/>
            </a:ext>
          </a:extLst>
        </xdr:cNvPr>
        <xdr:cNvSpPr txBox="1"/>
      </xdr:nvSpPr>
      <xdr:spPr>
        <a:xfrm>
          <a:off x="22199600" y="1467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706" name="フローチャート: 判断 705">
          <a:extLst>
            <a:ext uri="{FF2B5EF4-FFF2-40B4-BE49-F238E27FC236}">
              <a16:creationId xmlns:a16="http://schemas.microsoft.com/office/drawing/2014/main" id="{4CDD2C70-1B77-4CA2-B48F-AC6890122556}"/>
            </a:ext>
          </a:extLst>
        </xdr:cNvPr>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131699</xdr:rowOff>
    </xdr:from>
    <xdr:to>
      <xdr:col>112</xdr:col>
      <xdr:colOff>38100</xdr:colOff>
      <xdr:row>86</xdr:row>
      <xdr:rowOff>61849</xdr:rowOff>
    </xdr:to>
    <xdr:sp macro="" textlink="">
      <xdr:nvSpPr>
        <xdr:cNvPr id="707" name="フローチャート: 判断 706">
          <a:extLst>
            <a:ext uri="{FF2B5EF4-FFF2-40B4-BE49-F238E27FC236}">
              <a16:creationId xmlns:a16="http://schemas.microsoft.com/office/drawing/2014/main" id="{68BF2ACE-F656-4417-A250-87C39E54381A}"/>
            </a:ext>
          </a:extLst>
        </xdr:cNvPr>
        <xdr:cNvSpPr/>
      </xdr:nvSpPr>
      <xdr:spPr>
        <a:xfrm>
          <a:off x="21272500" y="1470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36830</xdr:rowOff>
    </xdr:from>
    <xdr:to>
      <xdr:col>107</xdr:col>
      <xdr:colOff>101600</xdr:colOff>
      <xdr:row>85</xdr:row>
      <xdr:rowOff>138430</xdr:rowOff>
    </xdr:to>
    <xdr:sp macro="" textlink="">
      <xdr:nvSpPr>
        <xdr:cNvPr id="708" name="フローチャート: 判断 707">
          <a:extLst>
            <a:ext uri="{FF2B5EF4-FFF2-40B4-BE49-F238E27FC236}">
              <a16:creationId xmlns:a16="http://schemas.microsoft.com/office/drawing/2014/main" id="{662FE5C0-DC3E-4CC4-88C7-2B6E5F77CD9E}"/>
            </a:ext>
          </a:extLst>
        </xdr:cNvPr>
        <xdr:cNvSpPr/>
      </xdr:nvSpPr>
      <xdr:spPr>
        <a:xfrm>
          <a:off x="20383500" y="1461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10540</xdr:rowOff>
    </xdr:from>
    <xdr:to>
      <xdr:col>102</xdr:col>
      <xdr:colOff>165100</xdr:colOff>
      <xdr:row>85</xdr:row>
      <xdr:rowOff>112140</xdr:rowOff>
    </xdr:to>
    <xdr:sp macro="" textlink="">
      <xdr:nvSpPr>
        <xdr:cNvPr id="709" name="フローチャート: 判断 708">
          <a:extLst>
            <a:ext uri="{FF2B5EF4-FFF2-40B4-BE49-F238E27FC236}">
              <a16:creationId xmlns:a16="http://schemas.microsoft.com/office/drawing/2014/main" id="{67D9B26F-EA18-4AF6-9AF9-918C4F97357B}"/>
            </a:ext>
          </a:extLst>
        </xdr:cNvPr>
        <xdr:cNvSpPr/>
      </xdr:nvSpPr>
      <xdr:spPr>
        <a:xfrm>
          <a:off x="19494500" y="1458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36068</xdr:rowOff>
    </xdr:from>
    <xdr:to>
      <xdr:col>98</xdr:col>
      <xdr:colOff>38100</xdr:colOff>
      <xdr:row>85</xdr:row>
      <xdr:rowOff>137668</xdr:rowOff>
    </xdr:to>
    <xdr:sp macro="" textlink="">
      <xdr:nvSpPr>
        <xdr:cNvPr id="710" name="フローチャート: 判断 709">
          <a:extLst>
            <a:ext uri="{FF2B5EF4-FFF2-40B4-BE49-F238E27FC236}">
              <a16:creationId xmlns:a16="http://schemas.microsoft.com/office/drawing/2014/main" id="{A07D0591-57ED-4FCD-A0FA-52ED9719C930}"/>
            </a:ext>
          </a:extLst>
        </xdr:cNvPr>
        <xdr:cNvSpPr/>
      </xdr:nvSpPr>
      <xdr:spPr>
        <a:xfrm>
          <a:off x="18605500" y="1460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48F8CF15-DB1C-4F61-80F2-4EFC601043C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A25A1087-F7C9-4BCA-9AD1-6AE3B74115C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63EF42E5-3A18-4856-AF59-56CA486DA95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B7C137AE-DAC0-4213-89F2-DDC9F3F7331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54D019EC-D9AD-427A-A78E-D4E42D8AB51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716" name="楕円 715">
          <a:extLst>
            <a:ext uri="{FF2B5EF4-FFF2-40B4-BE49-F238E27FC236}">
              <a16:creationId xmlns:a16="http://schemas.microsoft.com/office/drawing/2014/main" id="{DC6B7AE5-2F52-4DD3-8BEA-4A6EFCFB3609}"/>
            </a:ext>
          </a:extLst>
        </xdr:cNvPr>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67327</xdr:rowOff>
    </xdr:from>
    <xdr:ext cx="469744" cy="259045"/>
    <xdr:sp macro="" textlink="">
      <xdr:nvSpPr>
        <xdr:cNvPr id="717" name="【消防施設】&#10;一人当たり面積該当値テキスト">
          <a:extLst>
            <a:ext uri="{FF2B5EF4-FFF2-40B4-BE49-F238E27FC236}">
              <a16:creationId xmlns:a16="http://schemas.microsoft.com/office/drawing/2014/main" id="{B38F71DB-F57C-4B78-A33C-6895D43865FA}"/>
            </a:ext>
          </a:extLst>
        </xdr:cNvPr>
        <xdr:cNvSpPr txBox="1"/>
      </xdr:nvSpPr>
      <xdr:spPr>
        <a:xfrm>
          <a:off x="221996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49022</xdr:rowOff>
    </xdr:from>
    <xdr:to>
      <xdr:col>112</xdr:col>
      <xdr:colOff>38100</xdr:colOff>
      <xdr:row>85</xdr:row>
      <xdr:rowOff>150622</xdr:rowOff>
    </xdr:to>
    <xdr:sp macro="" textlink="">
      <xdr:nvSpPr>
        <xdr:cNvPr id="718" name="楕円 717">
          <a:extLst>
            <a:ext uri="{FF2B5EF4-FFF2-40B4-BE49-F238E27FC236}">
              <a16:creationId xmlns:a16="http://schemas.microsoft.com/office/drawing/2014/main" id="{D170DE6B-671A-4E59-BF94-2C87E2F7A114}"/>
            </a:ext>
          </a:extLst>
        </xdr:cNvPr>
        <xdr:cNvSpPr/>
      </xdr:nvSpPr>
      <xdr:spPr>
        <a:xfrm>
          <a:off x="21272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99822</xdr:rowOff>
    </xdr:to>
    <xdr:cxnSp macro="">
      <xdr:nvCxnSpPr>
        <xdr:cNvPr id="719" name="直線コネクタ 718">
          <a:extLst>
            <a:ext uri="{FF2B5EF4-FFF2-40B4-BE49-F238E27FC236}">
              <a16:creationId xmlns:a16="http://schemas.microsoft.com/office/drawing/2014/main" id="{589462D5-4D81-42BB-B2AB-FE10D2488B79}"/>
            </a:ext>
          </a:extLst>
        </xdr:cNvPr>
        <xdr:cNvCxnSpPr/>
      </xdr:nvCxnSpPr>
      <xdr:spPr>
        <a:xfrm flipV="1">
          <a:off x="21323300" y="146685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52832</xdr:rowOff>
    </xdr:from>
    <xdr:to>
      <xdr:col>107</xdr:col>
      <xdr:colOff>101600</xdr:colOff>
      <xdr:row>85</xdr:row>
      <xdr:rowOff>154432</xdr:rowOff>
    </xdr:to>
    <xdr:sp macro="" textlink="">
      <xdr:nvSpPr>
        <xdr:cNvPr id="720" name="楕円 719">
          <a:extLst>
            <a:ext uri="{FF2B5EF4-FFF2-40B4-BE49-F238E27FC236}">
              <a16:creationId xmlns:a16="http://schemas.microsoft.com/office/drawing/2014/main" id="{A2B13013-FC88-4990-9762-2483041D1178}"/>
            </a:ext>
          </a:extLst>
        </xdr:cNvPr>
        <xdr:cNvSpPr/>
      </xdr:nvSpPr>
      <xdr:spPr>
        <a:xfrm>
          <a:off x="20383500" y="1462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99822</xdr:rowOff>
    </xdr:from>
    <xdr:to>
      <xdr:col>111</xdr:col>
      <xdr:colOff>177800</xdr:colOff>
      <xdr:row>85</xdr:row>
      <xdr:rowOff>103632</xdr:rowOff>
    </xdr:to>
    <xdr:cxnSp macro="">
      <xdr:nvCxnSpPr>
        <xdr:cNvPr id="721" name="直線コネクタ 720">
          <a:extLst>
            <a:ext uri="{FF2B5EF4-FFF2-40B4-BE49-F238E27FC236}">
              <a16:creationId xmlns:a16="http://schemas.microsoft.com/office/drawing/2014/main" id="{A62B21B2-8AFA-4D47-AB17-02AEDDDA0C51}"/>
            </a:ext>
          </a:extLst>
        </xdr:cNvPr>
        <xdr:cNvCxnSpPr/>
      </xdr:nvCxnSpPr>
      <xdr:spPr>
        <a:xfrm flipV="1">
          <a:off x="20434300" y="1467307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58165</xdr:rowOff>
    </xdr:from>
    <xdr:to>
      <xdr:col>102</xdr:col>
      <xdr:colOff>165100</xdr:colOff>
      <xdr:row>85</xdr:row>
      <xdr:rowOff>159765</xdr:rowOff>
    </xdr:to>
    <xdr:sp macro="" textlink="">
      <xdr:nvSpPr>
        <xdr:cNvPr id="722" name="楕円 721">
          <a:extLst>
            <a:ext uri="{FF2B5EF4-FFF2-40B4-BE49-F238E27FC236}">
              <a16:creationId xmlns:a16="http://schemas.microsoft.com/office/drawing/2014/main" id="{198DDF29-01C8-43BE-BA88-02332BB1E5F8}"/>
            </a:ext>
          </a:extLst>
        </xdr:cNvPr>
        <xdr:cNvSpPr/>
      </xdr:nvSpPr>
      <xdr:spPr>
        <a:xfrm>
          <a:off x="19494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103632</xdr:rowOff>
    </xdr:from>
    <xdr:to>
      <xdr:col>107</xdr:col>
      <xdr:colOff>50800</xdr:colOff>
      <xdr:row>85</xdr:row>
      <xdr:rowOff>108965</xdr:rowOff>
    </xdr:to>
    <xdr:cxnSp macro="">
      <xdr:nvCxnSpPr>
        <xdr:cNvPr id="723" name="直線コネクタ 722">
          <a:extLst>
            <a:ext uri="{FF2B5EF4-FFF2-40B4-BE49-F238E27FC236}">
              <a16:creationId xmlns:a16="http://schemas.microsoft.com/office/drawing/2014/main" id="{63FC5557-CE62-459B-9386-9952BEF9FBD3}"/>
            </a:ext>
          </a:extLst>
        </xdr:cNvPr>
        <xdr:cNvCxnSpPr/>
      </xdr:nvCxnSpPr>
      <xdr:spPr>
        <a:xfrm flipV="1">
          <a:off x="19545300" y="14676882"/>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59689</xdr:rowOff>
    </xdr:from>
    <xdr:to>
      <xdr:col>98</xdr:col>
      <xdr:colOff>38100</xdr:colOff>
      <xdr:row>85</xdr:row>
      <xdr:rowOff>161289</xdr:rowOff>
    </xdr:to>
    <xdr:sp macro="" textlink="">
      <xdr:nvSpPr>
        <xdr:cNvPr id="724" name="楕円 723">
          <a:extLst>
            <a:ext uri="{FF2B5EF4-FFF2-40B4-BE49-F238E27FC236}">
              <a16:creationId xmlns:a16="http://schemas.microsoft.com/office/drawing/2014/main" id="{97FEBBB2-6B14-46DE-A258-2D59BFA1D12C}"/>
            </a:ext>
          </a:extLst>
        </xdr:cNvPr>
        <xdr:cNvSpPr/>
      </xdr:nvSpPr>
      <xdr:spPr>
        <a:xfrm>
          <a:off x="18605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108965</xdr:rowOff>
    </xdr:from>
    <xdr:to>
      <xdr:col>102</xdr:col>
      <xdr:colOff>114300</xdr:colOff>
      <xdr:row>85</xdr:row>
      <xdr:rowOff>110489</xdr:rowOff>
    </xdr:to>
    <xdr:cxnSp macro="">
      <xdr:nvCxnSpPr>
        <xdr:cNvPr id="725" name="直線コネクタ 724">
          <a:extLst>
            <a:ext uri="{FF2B5EF4-FFF2-40B4-BE49-F238E27FC236}">
              <a16:creationId xmlns:a16="http://schemas.microsoft.com/office/drawing/2014/main" id="{75AC6F5B-0296-4131-9932-9CE8D121EC70}"/>
            </a:ext>
          </a:extLst>
        </xdr:cNvPr>
        <xdr:cNvCxnSpPr/>
      </xdr:nvCxnSpPr>
      <xdr:spPr>
        <a:xfrm flipV="1">
          <a:off x="18656300" y="1468221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52976</xdr:rowOff>
    </xdr:from>
    <xdr:ext cx="469744" cy="259045"/>
    <xdr:sp macro="" textlink="">
      <xdr:nvSpPr>
        <xdr:cNvPr id="726" name="n_1aveValue【消防施設】&#10;一人当たり面積">
          <a:extLst>
            <a:ext uri="{FF2B5EF4-FFF2-40B4-BE49-F238E27FC236}">
              <a16:creationId xmlns:a16="http://schemas.microsoft.com/office/drawing/2014/main" id="{ABBBA697-3C37-4BAA-9D89-4B3FD182FDBB}"/>
            </a:ext>
          </a:extLst>
        </xdr:cNvPr>
        <xdr:cNvSpPr txBox="1"/>
      </xdr:nvSpPr>
      <xdr:spPr>
        <a:xfrm>
          <a:off x="21075727" y="1479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154957</xdr:rowOff>
    </xdr:from>
    <xdr:ext cx="469744" cy="259045"/>
    <xdr:sp macro="" textlink="">
      <xdr:nvSpPr>
        <xdr:cNvPr id="727" name="n_2aveValue【消防施設】&#10;一人当たり面積">
          <a:extLst>
            <a:ext uri="{FF2B5EF4-FFF2-40B4-BE49-F238E27FC236}">
              <a16:creationId xmlns:a16="http://schemas.microsoft.com/office/drawing/2014/main" id="{A9FDFE44-2B66-4AB1-8938-A2C314938B1A}"/>
            </a:ext>
          </a:extLst>
        </xdr:cNvPr>
        <xdr:cNvSpPr txBox="1"/>
      </xdr:nvSpPr>
      <xdr:spPr>
        <a:xfrm>
          <a:off x="20199427" y="143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128667</xdr:rowOff>
    </xdr:from>
    <xdr:ext cx="469744" cy="259045"/>
    <xdr:sp macro="" textlink="">
      <xdr:nvSpPr>
        <xdr:cNvPr id="728" name="n_3aveValue【消防施設】&#10;一人当たり面積">
          <a:extLst>
            <a:ext uri="{FF2B5EF4-FFF2-40B4-BE49-F238E27FC236}">
              <a16:creationId xmlns:a16="http://schemas.microsoft.com/office/drawing/2014/main" id="{272103E2-F4F8-45A6-B5DF-9CBB67518146}"/>
            </a:ext>
          </a:extLst>
        </xdr:cNvPr>
        <xdr:cNvSpPr txBox="1"/>
      </xdr:nvSpPr>
      <xdr:spPr>
        <a:xfrm>
          <a:off x="19310427" y="1435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154195</xdr:rowOff>
    </xdr:from>
    <xdr:ext cx="469744" cy="259045"/>
    <xdr:sp macro="" textlink="">
      <xdr:nvSpPr>
        <xdr:cNvPr id="729" name="n_4aveValue【消防施設】&#10;一人当たり面積">
          <a:extLst>
            <a:ext uri="{FF2B5EF4-FFF2-40B4-BE49-F238E27FC236}">
              <a16:creationId xmlns:a16="http://schemas.microsoft.com/office/drawing/2014/main" id="{D556A27C-8DE9-4F61-9C77-29A4EA9F942C}"/>
            </a:ext>
          </a:extLst>
        </xdr:cNvPr>
        <xdr:cNvSpPr txBox="1"/>
      </xdr:nvSpPr>
      <xdr:spPr>
        <a:xfrm>
          <a:off x="18421427" y="1438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167149</xdr:rowOff>
    </xdr:from>
    <xdr:ext cx="469744" cy="259045"/>
    <xdr:sp macro="" textlink="">
      <xdr:nvSpPr>
        <xdr:cNvPr id="730" name="n_1mainValue【消防施設】&#10;一人当たり面積">
          <a:extLst>
            <a:ext uri="{FF2B5EF4-FFF2-40B4-BE49-F238E27FC236}">
              <a16:creationId xmlns:a16="http://schemas.microsoft.com/office/drawing/2014/main" id="{E2E01526-3A5A-4263-8719-189FD6A8B52C}"/>
            </a:ext>
          </a:extLst>
        </xdr:cNvPr>
        <xdr:cNvSpPr txBox="1"/>
      </xdr:nvSpPr>
      <xdr:spPr>
        <a:xfrm>
          <a:off x="210757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145559</xdr:rowOff>
    </xdr:from>
    <xdr:ext cx="469744" cy="259045"/>
    <xdr:sp macro="" textlink="">
      <xdr:nvSpPr>
        <xdr:cNvPr id="731" name="n_2mainValue【消防施設】&#10;一人当たり面積">
          <a:extLst>
            <a:ext uri="{FF2B5EF4-FFF2-40B4-BE49-F238E27FC236}">
              <a16:creationId xmlns:a16="http://schemas.microsoft.com/office/drawing/2014/main" id="{91B4967E-C698-4DE2-8D84-F7CFE204BD06}"/>
            </a:ext>
          </a:extLst>
        </xdr:cNvPr>
        <xdr:cNvSpPr txBox="1"/>
      </xdr:nvSpPr>
      <xdr:spPr>
        <a:xfrm>
          <a:off x="20199427" y="147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150892</xdr:rowOff>
    </xdr:from>
    <xdr:ext cx="469744" cy="259045"/>
    <xdr:sp macro="" textlink="">
      <xdr:nvSpPr>
        <xdr:cNvPr id="732" name="n_3mainValue【消防施設】&#10;一人当たり面積">
          <a:extLst>
            <a:ext uri="{FF2B5EF4-FFF2-40B4-BE49-F238E27FC236}">
              <a16:creationId xmlns:a16="http://schemas.microsoft.com/office/drawing/2014/main" id="{6A41CCB6-B84D-4567-B49D-23725DFA1422}"/>
            </a:ext>
          </a:extLst>
        </xdr:cNvPr>
        <xdr:cNvSpPr txBox="1"/>
      </xdr:nvSpPr>
      <xdr:spPr>
        <a:xfrm>
          <a:off x="19310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152416</xdr:rowOff>
    </xdr:from>
    <xdr:ext cx="469744" cy="259045"/>
    <xdr:sp macro="" textlink="">
      <xdr:nvSpPr>
        <xdr:cNvPr id="733" name="n_4mainValue【消防施設】&#10;一人当たり面積">
          <a:extLst>
            <a:ext uri="{FF2B5EF4-FFF2-40B4-BE49-F238E27FC236}">
              <a16:creationId xmlns:a16="http://schemas.microsoft.com/office/drawing/2014/main" id="{5159AEE1-2827-4F05-A3D4-6730F4B152C2}"/>
            </a:ext>
          </a:extLst>
        </xdr:cNvPr>
        <xdr:cNvSpPr txBox="1"/>
      </xdr:nvSpPr>
      <xdr:spPr>
        <a:xfrm>
          <a:off x="18421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C6BFB265-C7E6-4FFF-85C3-31447413898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56893E0D-48E8-4654-9E96-8900116B5CF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3C7DC3A4-BC4F-41B7-B0FB-07BD3A23A72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AC073D52-94E5-4B78-B135-A328A22FEBB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7FFFA38F-D696-401C-860C-FEE1706EF3D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0A1700AD-CCDF-4C36-940C-B81D2EEF570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D02CE017-E1FB-4097-9E7E-B7E9C2D1891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6BCBF03F-115A-4055-9897-AB426C2175B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03947053-3C7F-4C54-988C-8507ED3C6C5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64B923DB-B6B4-48BA-8F87-A64FBB140BD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146177F3-B24E-48EF-B3F3-07C64751F89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a:extLst>
            <a:ext uri="{FF2B5EF4-FFF2-40B4-BE49-F238E27FC236}">
              <a16:creationId xmlns:a16="http://schemas.microsoft.com/office/drawing/2014/main" id="{CAA1B9E8-E74A-4E4C-9C4D-CA19EE989DD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a:extLst>
            <a:ext uri="{FF2B5EF4-FFF2-40B4-BE49-F238E27FC236}">
              <a16:creationId xmlns:a16="http://schemas.microsoft.com/office/drawing/2014/main" id="{666F8FA5-D242-420D-8714-58173D8A825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a:extLst>
            <a:ext uri="{FF2B5EF4-FFF2-40B4-BE49-F238E27FC236}">
              <a16:creationId xmlns:a16="http://schemas.microsoft.com/office/drawing/2014/main" id="{0518A63E-3826-4ED7-ABD8-9C601AC8E99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a:extLst>
            <a:ext uri="{FF2B5EF4-FFF2-40B4-BE49-F238E27FC236}">
              <a16:creationId xmlns:a16="http://schemas.microsoft.com/office/drawing/2014/main" id="{0D9C4044-3A38-4F50-9DAF-05BBE19CCAF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a:extLst>
            <a:ext uri="{FF2B5EF4-FFF2-40B4-BE49-F238E27FC236}">
              <a16:creationId xmlns:a16="http://schemas.microsoft.com/office/drawing/2014/main" id="{20EC69A9-3905-40C5-BC32-F8E3E5DAA73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a:extLst>
            <a:ext uri="{FF2B5EF4-FFF2-40B4-BE49-F238E27FC236}">
              <a16:creationId xmlns:a16="http://schemas.microsoft.com/office/drawing/2014/main" id="{33B86974-813B-4EED-94D5-8869A33F25A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a:extLst>
            <a:ext uri="{FF2B5EF4-FFF2-40B4-BE49-F238E27FC236}">
              <a16:creationId xmlns:a16="http://schemas.microsoft.com/office/drawing/2014/main" id="{F1B18FF7-A142-438D-B308-37D0101E2AF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a:extLst>
            <a:ext uri="{FF2B5EF4-FFF2-40B4-BE49-F238E27FC236}">
              <a16:creationId xmlns:a16="http://schemas.microsoft.com/office/drawing/2014/main" id="{B989CD8A-4DF6-4113-B079-0C767290830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a:extLst>
            <a:ext uri="{FF2B5EF4-FFF2-40B4-BE49-F238E27FC236}">
              <a16:creationId xmlns:a16="http://schemas.microsoft.com/office/drawing/2014/main" id="{866380CC-8528-4DC1-8141-C8FEE30E185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a:extLst>
            <a:ext uri="{FF2B5EF4-FFF2-40B4-BE49-F238E27FC236}">
              <a16:creationId xmlns:a16="http://schemas.microsoft.com/office/drawing/2014/main" id="{87084316-B8D7-4168-959A-E9F66851E5F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a:extLst>
            <a:ext uri="{FF2B5EF4-FFF2-40B4-BE49-F238E27FC236}">
              <a16:creationId xmlns:a16="http://schemas.microsoft.com/office/drawing/2014/main" id="{4132725E-6D49-4C5C-B84E-D9BCDE7CCFB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a:extLst>
            <a:ext uri="{FF2B5EF4-FFF2-40B4-BE49-F238E27FC236}">
              <a16:creationId xmlns:a16="http://schemas.microsoft.com/office/drawing/2014/main" id="{8D693CF4-4FC9-4037-B4F5-54E7CE0A11F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7D1195F5-9EC4-4D2F-BD6A-1C32E1129A4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a:extLst>
            <a:ext uri="{FF2B5EF4-FFF2-40B4-BE49-F238E27FC236}">
              <a16:creationId xmlns:a16="http://schemas.microsoft.com/office/drawing/2014/main" id="{90A131B5-A8A8-44E7-975E-6CB511CE7AB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759" name="直線コネクタ 758">
          <a:extLst>
            <a:ext uri="{FF2B5EF4-FFF2-40B4-BE49-F238E27FC236}">
              <a16:creationId xmlns:a16="http://schemas.microsoft.com/office/drawing/2014/main" id="{D317DE2D-EC9A-4E2F-AAD1-AB2F865D9E06}"/>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0" name="【庁舎】&#10;有形固定資産減価償却率最小値テキスト">
          <a:extLst>
            <a:ext uri="{FF2B5EF4-FFF2-40B4-BE49-F238E27FC236}">
              <a16:creationId xmlns:a16="http://schemas.microsoft.com/office/drawing/2014/main" id="{EBB10FC2-9DCF-4E2B-97A8-E3DAF154022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1" name="直線コネクタ 760">
          <a:extLst>
            <a:ext uri="{FF2B5EF4-FFF2-40B4-BE49-F238E27FC236}">
              <a16:creationId xmlns:a16="http://schemas.microsoft.com/office/drawing/2014/main" id="{8D39CF11-DBC8-4575-8806-A68B2CC8567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762" name="【庁舎】&#10;有形固定資産減価償却率最大値テキスト">
          <a:extLst>
            <a:ext uri="{FF2B5EF4-FFF2-40B4-BE49-F238E27FC236}">
              <a16:creationId xmlns:a16="http://schemas.microsoft.com/office/drawing/2014/main" id="{048B000E-4A9C-417F-8A9F-951F6A2C58B7}"/>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763" name="直線コネクタ 762">
          <a:extLst>
            <a:ext uri="{FF2B5EF4-FFF2-40B4-BE49-F238E27FC236}">
              <a16:creationId xmlns:a16="http://schemas.microsoft.com/office/drawing/2014/main" id="{D2B13A63-8A0C-4DDC-ADC0-7EE5E14E9DD3}"/>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764" name="【庁舎】&#10;有形固定資産減価償却率平均値テキスト">
          <a:extLst>
            <a:ext uri="{FF2B5EF4-FFF2-40B4-BE49-F238E27FC236}">
              <a16:creationId xmlns:a16="http://schemas.microsoft.com/office/drawing/2014/main" id="{B5A2C9F4-23F9-4515-B5FB-BBA743F53581}"/>
            </a:ext>
          </a:extLst>
        </xdr:cNvPr>
        <xdr:cNvSpPr txBox="1"/>
      </xdr:nvSpPr>
      <xdr:spPr>
        <a:xfrm>
          <a:off x="16357600" y="1775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765" name="フローチャート: 判断 764">
          <a:extLst>
            <a:ext uri="{FF2B5EF4-FFF2-40B4-BE49-F238E27FC236}">
              <a16:creationId xmlns:a16="http://schemas.microsoft.com/office/drawing/2014/main" id="{61C740ED-526F-4EF9-ACA4-A948307A6C16}"/>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40095</xdr:rowOff>
    </xdr:from>
    <xdr:to>
      <xdr:col>81</xdr:col>
      <xdr:colOff>101600</xdr:colOff>
      <xdr:row>105</xdr:row>
      <xdr:rowOff>141695</xdr:rowOff>
    </xdr:to>
    <xdr:sp macro="" textlink="">
      <xdr:nvSpPr>
        <xdr:cNvPr id="766" name="フローチャート: 判断 765">
          <a:extLst>
            <a:ext uri="{FF2B5EF4-FFF2-40B4-BE49-F238E27FC236}">
              <a16:creationId xmlns:a16="http://schemas.microsoft.com/office/drawing/2014/main" id="{E2809F75-F035-4DBC-BEB3-04445D4D165C}"/>
            </a:ext>
          </a:extLst>
        </xdr:cNvPr>
        <xdr:cNvSpPr/>
      </xdr:nvSpPr>
      <xdr:spPr>
        <a:xfrm>
          <a:off x="15430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767" name="フローチャート: 判断 766">
          <a:extLst>
            <a:ext uri="{FF2B5EF4-FFF2-40B4-BE49-F238E27FC236}">
              <a16:creationId xmlns:a16="http://schemas.microsoft.com/office/drawing/2014/main" id="{065C0E80-F25F-4F06-AC2B-19DC7CF6ABEA}"/>
            </a:ext>
          </a:extLst>
        </xdr:cNvPr>
        <xdr:cNvSpPr/>
      </xdr:nvSpPr>
      <xdr:spPr>
        <a:xfrm>
          <a:off x="14541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80918</xdr:rowOff>
    </xdr:from>
    <xdr:to>
      <xdr:col>72</xdr:col>
      <xdr:colOff>38100</xdr:colOff>
      <xdr:row>106</xdr:row>
      <xdr:rowOff>11068</xdr:rowOff>
    </xdr:to>
    <xdr:sp macro="" textlink="">
      <xdr:nvSpPr>
        <xdr:cNvPr id="768" name="フローチャート: 判断 767">
          <a:extLst>
            <a:ext uri="{FF2B5EF4-FFF2-40B4-BE49-F238E27FC236}">
              <a16:creationId xmlns:a16="http://schemas.microsoft.com/office/drawing/2014/main" id="{9625F924-18FB-45F8-8600-66459B15D6DA}"/>
            </a:ext>
          </a:extLst>
        </xdr:cNvPr>
        <xdr:cNvSpPr/>
      </xdr:nvSpPr>
      <xdr:spPr>
        <a:xfrm>
          <a:off x="13652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66221</xdr:rowOff>
    </xdr:from>
    <xdr:to>
      <xdr:col>67</xdr:col>
      <xdr:colOff>101600</xdr:colOff>
      <xdr:row>105</xdr:row>
      <xdr:rowOff>167821</xdr:rowOff>
    </xdr:to>
    <xdr:sp macro="" textlink="">
      <xdr:nvSpPr>
        <xdr:cNvPr id="769" name="フローチャート: 判断 768">
          <a:extLst>
            <a:ext uri="{FF2B5EF4-FFF2-40B4-BE49-F238E27FC236}">
              <a16:creationId xmlns:a16="http://schemas.microsoft.com/office/drawing/2014/main" id="{EB4E4CD0-02D5-4DCF-9C53-9EF0F3C38DD1}"/>
            </a:ext>
          </a:extLst>
        </xdr:cNvPr>
        <xdr:cNvSpPr/>
      </xdr:nvSpPr>
      <xdr:spPr>
        <a:xfrm>
          <a:off x="1276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7B5199AF-03CE-4D84-B19F-6B90C18A5B1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96FB74F6-3A1F-4524-ACE6-B1905CFA000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EE337440-7B1B-4766-B648-36130F5EE7E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F9F6BFC8-8171-447F-9052-F762923CE97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60BFAED1-7DEF-4879-8C7B-8E8DD434538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66221</xdr:rowOff>
    </xdr:from>
    <xdr:to>
      <xdr:col>85</xdr:col>
      <xdr:colOff>177800</xdr:colOff>
      <xdr:row>106</xdr:row>
      <xdr:rowOff>167821</xdr:rowOff>
    </xdr:to>
    <xdr:sp macro="" textlink="">
      <xdr:nvSpPr>
        <xdr:cNvPr id="775" name="楕円 774">
          <a:extLst>
            <a:ext uri="{FF2B5EF4-FFF2-40B4-BE49-F238E27FC236}">
              <a16:creationId xmlns:a16="http://schemas.microsoft.com/office/drawing/2014/main" id="{9EBF2A6D-9949-4804-8A3C-12A36B12731A}"/>
            </a:ext>
          </a:extLst>
        </xdr:cNvPr>
        <xdr:cNvSpPr/>
      </xdr:nvSpPr>
      <xdr:spPr>
        <a:xfrm>
          <a:off x="162687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44648</xdr:rowOff>
    </xdr:from>
    <xdr:ext cx="405111" cy="259045"/>
    <xdr:sp macro="" textlink="">
      <xdr:nvSpPr>
        <xdr:cNvPr id="776" name="【庁舎】&#10;有形固定資産減価償却率該当値テキスト">
          <a:extLst>
            <a:ext uri="{FF2B5EF4-FFF2-40B4-BE49-F238E27FC236}">
              <a16:creationId xmlns:a16="http://schemas.microsoft.com/office/drawing/2014/main" id="{F4684B90-721D-4E41-9431-2DC09764B038}"/>
            </a:ext>
          </a:extLst>
        </xdr:cNvPr>
        <xdr:cNvSpPr txBox="1"/>
      </xdr:nvSpPr>
      <xdr:spPr>
        <a:xfrm>
          <a:off x="16357600"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31931</xdr:rowOff>
    </xdr:from>
    <xdr:to>
      <xdr:col>81</xdr:col>
      <xdr:colOff>101600</xdr:colOff>
      <xdr:row>106</xdr:row>
      <xdr:rowOff>133531</xdr:rowOff>
    </xdr:to>
    <xdr:sp macro="" textlink="">
      <xdr:nvSpPr>
        <xdr:cNvPr id="777" name="楕円 776">
          <a:extLst>
            <a:ext uri="{FF2B5EF4-FFF2-40B4-BE49-F238E27FC236}">
              <a16:creationId xmlns:a16="http://schemas.microsoft.com/office/drawing/2014/main" id="{6E28D6D9-3131-4E47-872F-711F884CAEF5}"/>
            </a:ext>
          </a:extLst>
        </xdr:cNvPr>
        <xdr:cNvSpPr/>
      </xdr:nvSpPr>
      <xdr:spPr>
        <a:xfrm>
          <a:off x="15430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82731</xdr:rowOff>
    </xdr:from>
    <xdr:to>
      <xdr:col>85</xdr:col>
      <xdr:colOff>127000</xdr:colOff>
      <xdr:row>106</xdr:row>
      <xdr:rowOff>117021</xdr:rowOff>
    </xdr:to>
    <xdr:cxnSp macro="">
      <xdr:nvCxnSpPr>
        <xdr:cNvPr id="778" name="直線コネクタ 777">
          <a:extLst>
            <a:ext uri="{FF2B5EF4-FFF2-40B4-BE49-F238E27FC236}">
              <a16:creationId xmlns:a16="http://schemas.microsoft.com/office/drawing/2014/main" id="{AF6FCB3C-4D72-4470-B65A-54BA99760EE8}"/>
            </a:ext>
          </a:extLst>
        </xdr:cNvPr>
        <xdr:cNvCxnSpPr/>
      </xdr:nvCxnSpPr>
      <xdr:spPr>
        <a:xfrm>
          <a:off x="15481300" y="1825643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5806</xdr:rowOff>
    </xdr:from>
    <xdr:to>
      <xdr:col>76</xdr:col>
      <xdr:colOff>165100</xdr:colOff>
      <xdr:row>106</xdr:row>
      <xdr:rowOff>107406</xdr:rowOff>
    </xdr:to>
    <xdr:sp macro="" textlink="">
      <xdr:nvSpPr>
        <xdr:cNvPr id="779" name="楕円 778">
          <a:extLst>
            <a:ext uri="{FF2B5EF4-FFF2-40B4-BE49-F238E27FC236}">
              <a16:creationId xmlns:a16="http://schemas.microsoft.com/office/drawing/2014/main" id="{A5E2EED8-342F-42F6-A568-43C27CCCFD7A}"/>
            </a:ext>
          </a:extLst>
        </xdr:cNvPr>
        <xdr:cNvSpPr/>
      </xdr:nvSpPr>
      <xdr:spPr>
        <a:xfrm>
          <a:off x="14541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56606</xdr:rowOff>
    </xdr:from>
    <xdr:to>
      <xdr:col>81</xdr:col>
      <xdr:colOff>50800</xdr:colOff>
      <xdr:row>106</xdr:row>
      <xdr:rowOff>82731</xdr:rowOff>
    </xdr:to>
    <xdr:cxnSp macro="">
      <xdr:nvCxnSpPr>
        <xdr:cNvPr id="780" name="直線コネクタ 779">
          <a:extLst>
            <a:ext uri="{FF2B5EF4-FFF2-40B4-BE49-F238E27FC236}">
              <a16:creationId xmlns:a16="http://schemas.microsoft.com/office/drawing/2014/main" id="{3C65E013-A939-4D7B-9ED5-A5F476770A8B}"/>
            </a:ext>
          </a:extLst>
        </xdr:cNvPr>
        <xdr:cNvCxnSpPr/>
      </xdr:nvCxnSpPr>
      <xdr:spPr>
        <a:xfrm>
          <a:off x="14592300" y="182303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781" name="楕円 780">
          <a:extLst>
            <a:ext uri="{FF2B5EF4-FFF2-40B4-BE49-F238E27FC236}">
              <a16:creationId xmlns:a16="http://schemas.microsoft.com/office/drawing/2014/main" id="{BF36DF86-62C2-42B3-B8BF-458940AC818B}"/>
            </a:ext>
          </a:extLst>
        </xdr:cNvPr>
        <xdr:cNvSpPr/>
      </xdr:nvSpPr>
      <xdr:spPr>
        <a:xfrm>
          <a:off x="13652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23949</xdr:rowOff>
    </xdr:from>
    <xdr:to>
      <xdr:col>76</xdr:col>
      <xdr:colOff>114300</xdr:colOff>
      <xdr:row>106</xdr:row>
      <xdr:rowOff>56606</xdr:rowOff>
    </xdr:to>
    <xdr:cxnSp macro="">
      <xdr:nvCxnSpPr>
        <xdr:cNvPr id="782" name="直線コネクタ 781">
          <a:extLst>
            <a:ext uri="{FF2B5EF4-FFF2-40B4-BE49-F238E27FC236}">
              <a16:creationId xmlns:a16="http://schemas.microsoft.com/office/drawing/2014/main" id="{CE78C76F-1576-410E-AEEA-71346233420A}"/>
            </a:ext>
          </a:extLst>
        </xdr:cNvPr>
        <xdr:cNvCxnSpPr/>
      </xdr:nvCxnSpPr>
      <xdr:spPr>
        <a:xfrm>
          <a:off x="13703300" y="181976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111942</xdr:rowOff>
    </xdr:from>
    <xdr:to>
      <xdr:col>67</xdr:col>
      <xdr:colOff>101600</xdr:colOff>
      <xdr:row>106</xdr:row>
      <xdr:rowOff>42092</xdr:rowOff>
    </xdr:to>
    <xdr:sp macro="" textlink="">
      <xdr:nvSpPr>
        <xdr:cNvPr id="783" name="楕円 782">
          <a:extLst>
            <a:ext uri="{FF2B5EF4-FFF2-40B4-BE49-F238E27FC236}">
              <a16:creationId xmlns:a16="http://schemas.microsoft.com/office/drawing/2014/main" id="{AC2F62A3-2D69-4379-9E41-827A420936AA}"/>
            </a:ext>
          </a:extLst>
        </xdr:cNvPr>
        <xdr:cNvSpPr/>
      </xdr:nvSpPr>
      <xdr:spPr>
        <a:xfrm>
          <a:off x="12763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162742</xdr:rowOff>
    </xdr:from>
    <xdr:to>
      <xdr:col>71</xdr:col>
      <xdr:colOff>177800</xdr:colOff>
      <xdr:row>106</xdr:row>
      <xdr:rowOff>23949</xdr:rowOff>
    </xdr:to>
    <xdr:cxnSp macro="">
      <xdr:nvCxnSpPr>
        <xdr:cNvPr id="784" name="直線コネクタ 783">
          <a:extLst>
            <a:ext uri="{FF2B5EF4-FFF2-40B4-BE49-F238E27FC236}">
              <a16:creationId xmlns:a16="http://schemas.microsoft.com/office/drawing/2014/main" id="{1084D16A-D1BA-4F04-9A16-175937B37CDF}"/>
            </a:ext>
          </a:extLst>
        </xdr:cNvPr>
        <xdr:cNvCxnSpPr/>
      </xdr:nvCxnSpPr>
      <xdr:spPr>
        <a:xfrm>
          <a:off x="12814300" y="181649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158222</xdr:rowOff>
    </xdr:from>
    <xdr:ext cx="405111" cy="259045"/>
    <xdr:sp macro="" textlink="">
      <xdr:nvSpPr>
        <xdr:cNvPr id="785" name="n_1aveValue【庁舎】&#10;有形固定資産減価償却率">
          <a:extLst>
            <a:ext uri="{FF2B5EF4-FFF2-40B4-BE49-F238E27FC236}">
              <a16:creationId xmlns:a16="http://schemas.microsoft.com/office/drawing/2014/main" id="{F91F66D9-936E-4476-A343-A640986240FC}"/>
            </a:ext>
          </a:extLst>
        </xdr:cNvPr>
        <xdr:cNvSpPr txBox="1"/>
      </xdr:nvSpPr>
      <xdr:spPr>
        <a:xfrm>
          <a:off x="15266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65150</xdr:rowOff>
    </xdr:from>
    <xdr:ext cx="405111" cy="259045"/>
    <xdr:sp macro="" textlink="">
      <xdr:nvSpPr>
        <xdr:cNvPr id="786" name="n_2aveValue【庁舎】&#10;有形固定資産減価償却率">
          <a:extLst>
            <a:ext uri="{FF2B5EF4-FFF2-40B4-BE49-F238E27FC236}">
              <a16:creationId xmlns:a16="http://schemas.microsoft.com/office/drawing/2014/main" id="{1C27E5C5-5804-4D38-A2C7-8AB31FC4318E}"/>
            </a:ext>
          </a:extLst>
        </xdr:cNvPr>
        <xdr:cNvSpPr txBox="1"/>
      </xdr:nvSpPr>
      <xdr:spPr>
        <a:xfrm>
          <a:off x="14389744" y="1789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27595</xdr:rowOff>
    </xdr:from>
    <xdr:ext cx="405111" cy="259045"/>
    <xdr:sp macro="" textlink="">
      <xdr:nvSpPr>
        <xdr:cNvPr id="787" name="n_3aveValue【庁舎】&#10;有形固定資産減価償却率">
          <a:extLst>
            <a:ext uri="{FF2B5EF4-FFF2-40B4-BE49-F238E27FC236}">
              <a16:creationId xmlns:a16="http://schemas.microsoft.com/office/drawing/2014/main" id="{18A6F061-34AF-4F6F-8B5B-9DB2AC188B05}"/>
            </a:ext>
          </a:extLst>
        </xdr:cNvPr>
        <xdr:cNvSpPr txBox="1"/>
      </xdr:nvSpPr>
      <xdr:spPr>
        <a:xfrm>
          <a:off x="13500744" y="1785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12898</xdr:rowOff>
    </xdr:from>
    <xdr:ext cx="405111" cy="259045"/>
    <xdr:sp macro="" textlink="">
      <xdr:nvSpPr>
        <xdr:cNvPr id="788" name="n_4aveValue【庁舎】&#10;有形固定資産減価償却率">
          <a:extLst>
            <a:ext uri="{FF2B5EF4-FFF2-40B4-BE49-F238E27FC236}">
              <a16:creationId xmlns:a16="http://schemas.microsoft.com/office/drawing/2014/main" id="{306F656F-AB97-4444-9D45-415DDB26E017}"/>
            </a:ext>
          </a:extLst>
        </xdr:cNvPr>
        <xdr:cNvSpPr txBox="1"/>
      </xdr:nvSpPr>
      <xdr:spPr>
        <a:xfrm>
          <a:off x="12611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124658</xdr:rowOff>
    </xdr:from>
    <xdr:ext cx="405111" cy="259045"/>
    <xdr:sp macro="" textlink="">
      <xdr:nvSpPr>
        <xdr:cNvPr id="789" name="n_1mainValue【庁舎】&#10;有形固定資産減価償却率">
          <a:extLst>
            <a:ext uri="{FF2B5EF4-FFF2-40B4-BE49-F238E27FC236}">
              <a16:creationId xmlns:a16="http://schemas.microsoft.com/office/drawing/2014/main" id="{2D490A67-A0F6-477A-AF8A-B4D904C32369}"/>
            </a:ext>
          </a:extLst>
        </xdr:cNvPr>
        <xdr:cNvSpPr txBox="1"/>
      </xdr:nvSpPr>
      <xdr:spPr>
        <a:xfrm>
          <a:off x="15266044"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98533</xdr:rowOff>
    </xdr:from>
    <xdr:ext cx="405111" cy="259045"/>
    <xdr:sp macro="" textlink="">
      <xdr:nvSpPr>
        <xdr:cNvPr id="790" name="n_2mainValue【庁舎】&#10;有形固定資産減価償却率">
          <a:extLst>
            <a:ext uri="{FF2B5EF4-FFF2-40B4-BE49-F238E27FC236}">
              <a16:creationId xmlns:a16="http://schemas.microsoft.com/office/drawing/2014/main" id="{65AF18B2-4ACD-49F4-8102-300D6862194D}"/>
            </a:ext>
          </a:extLst>
        </xdr:cNvPr>
        <xdr:cNvSpPr txBox="1"/>
      </xdr:nvSpPr>
      <xdr:spPr>
        <a:xfrm>
          <a:off x="14389744"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65876</xdr:rowOff>
    </xdr:from>
    <xdr:ext cx="405111" cy="259045"/>
    <xdr:sp macro="" textlink="">
      <xdr:nvSpPr>
        <xdr:cNvPr id="791" name="n_3mainValue【庁舎】&#10;有形固定資産減価償却率">
          <a:extLst>
            <a:ext uri="{FF2B5EF4-FFF2-40B4-BE49-F238E27FC236}">
              <a16:creationId xmlns:a16="http://schemas.microsoft.com/office/drawing/2014/main" id="{5F398116-C908-4442-8956-F23E704450CB}"/>
            </a:ext>
          </a:extLst>
        </xdr:cNvPr>
        <xdr:cNvSpPr txBox="1"/>
      </xdr:nvSpPr>
      <xdr:spPr>
        <a:xfrm>
          <a:off x="13500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33219</xdr:rowOff>
    </xdr:from>
    <xdr:ext cx="405111" cy="259045"/>
    <xdr:sp macro="" textlink="">
      <xdr:nvSpPr>
        <xdr:cNvPr id="792" name="n_4mainValue【庁舎】&#10;有形固定資産減価償却率">
          <a:extLst>
            <a:ext uri="{FF2B5EF4-FFF2-40B4-BE49-F238E27FC236}">
              <a16:creationId xmlns:a16="http://schemas.microsoft.com/office/drawing/2014/main" id="{E122A466-B3DC-4E6B-97EA-F99D397D8A12}"/>
            </a:ext>
          </a:extLst>
        </xdr:cNvPr>
        <xdr:cNvSpPr txBox="1"/>
      </xdr:nvSpPr>
      <xdr:spPr>
        <a:xfrm>
          <a:off x="1261174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52F17642-B33E-4E80-82C6-EAB587C37A4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2A4D5B0D-080E-44B8-AD08-21F572D9D4F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81D40074-3E08-4CBF-B150-58710070AE1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44EF5164-450E-4BFF-8C2D-C02B5308DCD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86860CA6-B2E3-469B-A450-105F672FD20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10FB3FA8-7096-4FAB-A927-EA8BD09E1B5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38CE011C-80AA-42AA-91BA-A93D16EFA5F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36D9E0CE-23C7-4D0A-9E14-C93F080409E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51E88D9D-68D5-44F2-9FDD-0641EB3ABC7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85BC0EF5-E846-4365-8094-35F76592714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a:extLst>
            <a:ext uri="{FF2B5EF4-FFF2-40B4-BE49-F238E27FC236}">
              <a16:creationId xmlns:a16="http://schemas.microsoft.com/office/drawing/2014/main" id="{5B0DE3CB-CDCA-4762-8C50-5884BB33A8D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a:extLst>
            <a:ext uri="{FF2B5EF4-FFF2-40B4-BE49-F238E27FC236}">
              <a16:creationId xmlns:a16="http://schemas.microsoft.com/office/drawing/2014/main" id="{E46AB3DA-7947-4A02-B403-D5F52FBAEA9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a:extLst>
            <a:ext uri="{FF2B5EF4-FFF2-40B4-BE49-F238E27FC236}">
              <a16:creationId xmlns:a16="http://schemas.microsoft.com/office/drawing/2014/main" id="{4D359B41-3B29-47D4-993C-8FFFBD3C3ED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a:extLst>
            <a:ext uri="{FF2B5EF4-FFF2-40B4-BE49-F238E27FC236}">
              <a16:creationId xmlns:a16="http://schemas.microsoft.com/office/drawing/2014/main" id="{54A8B105-2A9F-4D61-ABC2-340F16323A5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a:extLst>
            <a:ext uri="{FF2B5EF4-FFF2-40B4-BE49-F238E27FC236}">
              <a16:creationId xmlns:a16="http://schemas.microsoft.com/office/drawing/2014/main" id="{B2F3C12E-9B1C-43B6-9AA9-A7DC41B0A51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a:extLst>
            <a:ext uri="{FF2B5EF4-FFF2-40B4-BE49-F238E27FC236}">
              <a16:creationId xmlns:a16="http://schemas.microsoft.com/office/drawing/2014/main" id="{AE40EF7A-C063-4540-ACAA-82F63E9BC78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a:extLst>
            <a:ext uri="{FF2B5EF4-FFF2-40B4-BE49-F238E27FC236}">
              <a16:creationId xmlns:a16="http://schemas.microsoft.com/office/drawing/2014/main" id="{B05BBA1D-E3EE-4DB3-AA07-30E80FF6BC6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a:extLst>
            <a:ext uri="{FF2B5EF4-FFF2-40B4-BE49-F238E27FC236}">
              <a16:creationId xmlns:a16="http://schemas.microsoft.com/office/drawing/2014/main" id="{0A370441-0A9B-4A2D-B2D9-35D72C1D8B2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a:extLst>
            <a:ext uri="{FF2B5EF4-FFF2-40B4-BE49-F238E27FC236}">
              <a16:creationId xmlns:a16="http://schemas.microsoft.com/office/drawing/2014/main" id="{5B31417D-A573-41D8-A23E-77B4CC2469D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2" name="テキスト ボックス 811">
          <a:extLst>
            <a:ext uri="{FF2B5EF4-FFF2-40B4-BE49-F238E27FC236}">
              <a16:creationId xmlns:a16="http://schemas.microsoft.com/office/drawing/2014/main" id="{1D3D9A24-86CE-41E6-A24C-30F5E74E208C}"/>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B36EDC2B-8E7D-4A04-AEBB-172D24816F6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4" name="テキスト ボックス 813">
          <a:extLst>
            <a:ext uri="{FF2B5EF4-FFF2-40B4-BE49-F238E27FC236}">
              <a16:creationId xmlns:a16="http://schemas.microsoft.com/office/drawing/2014/main" id="{56619B5A-3470-4B0D-9BA6-7E9752D1953C}"/>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a:extLst>
            <a:ext uri="{FF2B5EF4-FFF2-40B4-BE49-F238E27FC236}">
              <a16:creationId xmlns:a16="http://schemas.microsoft.com/office/drawing/2014/main" id="{BE130E6E-C9AF-4D17-8CE9-2ADD5A63816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816" name="直線コネクタ 815">
          <a:extLst>
            <a:ext uri="{FF2B5EF4-FFF2-40B4-BE49-F238E27FC236}">
              <a16:creationId xmlns:a16="http://schemas.microsoft.com/office/drawing/2014/main" id="{A4C934F7-F5B4-4F55-B44D-203D810A841B}"/>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817" name="【庁舎】&#10;一人当たり面積最小値テキスト">
          <a:extLst>
            <a:ext uri="{FF2B5EF4-FFF2-40B4-BE49-F238E27FC236}">
              <a16:creationId xmlns:a16="http://schemas.microsoft.com/office/drawing/2014/main" id="{0775084D-2396-4959-AED6-D47A46E34776}"/>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818" name="直線コネクタ 817">
          <a:extLst>
            <a:ext uri="{FF2B5EF4-FFF2-40B4-BE49-F238E27FC236}">
              <a16:creationId xmlns:a16="http://schemas.microsoft.com/office/drawing/2014/main" id="{AC9DB5D6-E0C7-40DD-8A5C-3288D0AEA1CC}"/>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819" name="【庁舎】&#10;一人当たり面積最大値テキスト">
          <a:extLst>
            <a:ext uri="{FF2B5EF4-FFF2-40B4-BE49-F238E27FC236}">
              <a16:creationId xmlns:a16="http://schemas.microsoft.com/office/drawing/2014/main" id="{39934B19-AC77-4CBF-887E-6CDD7954091F}"/>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820" name="直線コネクタ 819">
          <a:extLst>
            <a:ext uri="{FF2B5EF4-FFF2-40B4-BE49-F238E27FC236}">
              <a16:creationId xmlns:a16="http://schemas.microsoft.com/office/drawing/2014/main" id="{ADB2373A-5BF3-4BC5-ACDC-60B3B268746C}"/>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2812</xdr:rowOff>
    </xdr:from>
    <xdr:ext cx="469744" cy="259045"/>
    <xdr:sp macro="" textlink="">
      <xdr:nvSpPr>
        <xdr:cNvPr id="821" name="【庁舎】&#10;一人当たり面積平均値テキスト">
          <a:extLst>
            <a:ext uri="{FF2B5EF4-FFF2-40B4-BE49-F238E27FC236}">
              <a16:creationId xmlns:a16="http://schemas.microsoft.com/office/drawing/2014/main" id="{E4145049-DAB4-45F3-B078-37E08138D8EE}"/>
            </a:ext>
          </a:extLst>
        </xdr:cNvPr>
        <xdr:cNvSpPr txBox="1"/>
      </xdr:nvSpPr>
      <xdr:spPr>
        <a:xfrm>
          <a:off x="22199600" y="18347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822" name="フローチャート: 判断 821">
          <a:extLst>
            <a:ext uri="{FF2B5EF4-FFF2-40B4-BE49-F238E27FC236}">
              <a16:creationId xmlns:a16="http://schemas.microsoft.com/office/drawing/2014/main" id="{EFB75759-71DD-49DD-A642-E506B6FA6140}"/>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167387</xdr:rowOff>
    </xdr:from>
    <xdr:to>
      <xdr:col>112</xdr:col>
      <xdr:colOff>38100</xdr:colOff>
      <xdr:row>108</xdr:row>
      <xdr:rowOff>97537</xdr:rowOff>
    </xdr:to>
    <xdr:sp macro="" textlink="">
      <xdr:nvSpPr>
        <xdr:cNvPr id="823" name="フローチャート: 判断 822">
          <a:extLst>
            <a:ext uri="{FF2B5EF4-FFF2-40B4-BE49-F238E27FC236}">
              <a16:creationId xmlns:a16="http://schemas.microsoft.com/office/drawing/2014/main" id="{B8A73D34-79F2-495E-ADB7-1FACD5E5529A}"/>
            </a:ext>
          </a:extLst>
        </xdr:cNvPr>
        <xdr:cNvSpPr/>
      </xdr:nvSpPr>
      <xdr:spPr>
        <a:xfrm>
          <a:off x="21272500" y="1851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2287</xdr:rowOff>
    </xdr:from>
    <xdr:to>
      <xdr:col>107</xdr:col>
      <xdr:colOff>101600</xdr:colOff>
      <xdr:row>108</xdr:row>
      <xdr:rowOff>103887</xdr:rowOff>
    </xdr:to>
    <xdr:sp macro="" textlink="">
      <xdr:nvSpPr>
        <xdr:cNvPr id="824" name="フローチャート: 判断 823">
          <a:extLst>
            <a:ext uri="{FF2B5EF4-FFF2-40B4-BE49-F238E27FC236}">
              <a16:creationId xmlns:a16="http://schemas.microsoft.com/office/drawing/2014/main" id="{76A05BEF-FCC6-4008-8FFB-62316C25F688}"/>
            </a:ext>
          </a:extLst>
        </xdr:cNvPr>
        <xdr:cNvSpPr/>
      </xdr:nvSpPr>
      <xdr:spPr>
        <a:xfrm>
          <a:off x="20383500" y="1851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169799</xdr:rowOff>
    </xdr:from>
    <xdr:to>
      <xdr:col>102</xdr:col>
      <xdr:colOff>165100</xdr:colOff>
      <xdr:row>108</xdr:row>
      <xdr:rowOff>99949</xdr:rowOff>
    </xdr:to>
    <xdr:sp macro="" textlink="">
      <xdr:nvSpPr>
        <xdr:cNvPr id="825" name="フローチャート: 判断 824">
          <a:extLst>
            <a:ext uri="{FF2B5EF4-FFF2-40B4-BE49-F238E27FC236}">
              <a16:creationId xmlns:a16="http://schemas.microsoft.com/office/drawing/2014/main" id="{42C0AED3-2277-4D08-B547-EBCC1287D962}"/>
            </a:ext>
          </a:extLst>
        </xdr:cNvPr>
        <xdr:cNvSpPr/>
      </xdr:nvSpPr>
      <xdr:spPr>
        <a:xfrm>
          <a:off x="19494500" y="1851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157987</xdr:rowOff>
    </xdr:from>
    <xdr:to>
      <xdr:col>98</xdr:col>
      <xdr:colOff>38100</xdr:colOff>
      <xdr:row>108</xdr:row>
      <xdr:rowOff>88137</xdr:rowOff>
    </xdr:to>
    <xdr:sp macro="" textlink="">
      <xdr:nvSpPr>
        <xdr:cNvPr id="826" name="フローチャート: 判断 825">
          <a:extLst>
            <a:ext uri="{FF2B5EF4-FFF2-40B4-BE49-F238E27FC236}">
              <a16:creationId xmlns:a16="http://schemas.microsoft.com/office/drawing/2014/main" id="{2FA37DED-84E1-4528-9691-B3A556AB4658}"/>
            </a:ext>
          </a:extLst>
        </xdr:cNvPr>
        <xdr:cNvSpPr/>
      </xdr:nvSpPr>
      <xdr:spPr>
        <a:xfrm>
          <a:off x="18605500" y="1850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B2398CB5-593F-421F-9170-DFCE807C0B1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CBB33A3E-B060-4491-B3EF-84081DA40B9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9783691F-238E-49CF-AEC1-C8A23DC91CD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5DB23A6F-7F79-47E9-8706-9000BC6DD62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2375A1F4-62EC-43A3-BF6B-DD403092378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5080</xdr:rowOff>
    </xdr:from>
    <xdr:to>
      <xdr:col>116</xdr:col>
      <xdr:colOff>114300</xdr:colOff>
      <xdr:row>108</xdr:row>
      <xdr:rowOff>106680</xdr:rowOff>
    </xdr:to>
    <xdr:sp macro="" textlink="">
      <xdr:nvSpPr>
        <xdr:cNvPr id="832" name="楕円 831">
          <a:extLst>
            <a:ext uri="{FF2B5EF4-FFF2-40B4-BE49-F238E27FC236}">
              <a16:creationId xmlns:a16="http://schemas.microsoft.com/office/drawing/2014/main" id="{3C351FBB-077B-420F-A224-89937D7998FD}"/>
            </a:ext>
          </a:extLst>
        </xdr:cNvPr>
        <xdr:cNvSpPr/>
      </xdr:nvSpPr>
      <xdr:spPr>
        <a:xfrm>
          <a:off x="22110700" y="185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129811</xdr:rowOff>
    </xdr:from>
    <xdr:ext cx="469744" cy="259045"/>
    <xdr:sp macro="" textlink="">
      <xdr:nvSpPr>
        <xdr:cNvPr id="833" name="【庁舎】&#10;一人当たり面積該当値テキスト">
          <a:extLst>
            <a:ext uri="{FF2B5EF4-FFF2-40B4-BE49-F238E27FC236}">
              <a16:creationId xmlns:a16="http://schemas.microsoft.com/office/drawing/2014/main" id="{E26F3F75-FF10-47D3-84BC-E43A27AE19D2}"/>
            </a:ext>
          </a:extLst>
        </xdr:cNvPr>
        <xdr:cNvSpPr txBox="1"/>
      </xdr:nvSpPr>
      <xdr:spPr>
        <a:xfrm>
          <a:off x="22199600" y="1847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6986</xdr:rowOff>
    </xdr:from>
    <xdr:to>
      <xdr:col>112</xdr:col>
      <xdr:colOff>38100</xdr:colOff>
      <xdr:row>108</xdr:row>
      <xdr:rowOff>108586</xdr:rowOff>
    </xdr:to>
    <xdr:sp macro="" textlink="">
      <xdr:nvSpPr>
        <xdr:cNvPr id="834" name="楕円 833">
          <a:extLst>
            <a:ext uri="{FF2B5EF4-FFF2-40B4-BE49-F238E27FC236}">
              <a16:creationId xmlns:a16="http://schemas.microsoft.com/office/drawing/2014/main" id="{59EF718D-DF97-47FB-A8C2-EC6CD134D8DE}"/>
            </a:ext>
          </a:extLst>
        </xdr:cNvPr>
        <xdr:cNvSpPr/>
      </xdr:nvSpPr>
      <xdr:spPr>
        <a:xfrm>
          <a:off x="21272500" y="1852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55880</xdr:rowOff>
    </xdr:from>
    <xdr:to>
      <xdr:col>116</xdr:col>
      <xdr:colOff>63500</xdr:colOff>
      <xdr:row>108</xdr:row>
      <xdr:rowOff>57786</xdr:rowOff>
    </xdr:to>
    <xdr:cxnSp macro="">
      <xdr:nvCxnSpPr>
        <xdr:cNvPr id="835" name="直線コネクタ 834">
          <a:extLst>
            <a:ext uri="{FF2B5EF4-FFF2-40B4-BE49-F238E27FC236}">
              <a16:creationId xmlns:a16="http://schemas.microsoft.com/office/drawing/2014/main" id="{7F378EB2-A33B-47EF-B8E7-C8B664FA8478}"/>
            </a:ext>
          </a:extLst>
        </xdr:cNvPr>
        <xdr:cNvCxnSpPr/>
      </xdr:nvCxnSpPr>
      <xdr:spPr>
        <a:xfrm flipV="1">
          <a:off x="21323300" y="1857248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8889</xdr:rowOff>
    </xdr:from>
    <xdr:to>
      <xdr:col>107</xdr:col>
      <xdr:colOff>101600</xdr:colOff>
      <xdr:row>108</xdr:row>
      <xdr:rowOff>110489</xdr:rowOff>
    </xdr:to>
    <xdr:sp macro="" textlink="">
      <xdr:nvSpPr>
        <xdr:cNvPr id="836" name="楕円 835">
          <a:extLst>
            <a:ext uri="{FF2B5EF4-FFF2-40B4-BE49-F238E27FC236}">
              <a16:creationId xmlns:a16="http://schemas.microsoft.com/office/drawing/2014/main" id="{4273C1CD-6B11-44EB-9E03-0D04C8F98B6B}"/>
            </a:ext>
          </a:extLst>
        </xdr:cNvPr>
        <xdr:cNvSpPr/>
      </xdr:nvSpPr>
      <xdr:spPr>
        <a:xfrm>
          <a:off x="20383500" y="185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57786</xdr:rowOff>
    </xdr:from>
    <xdr:to>
      <xdr:col>111</xdr:col>
      <xdr:colOff>177800</xdr:colOff>
      <xdr:row>108</xdr:row>
      <xdr:rowOff>59689</xdr:rowOff>
    </xdr:to>
    <xdr:cxnSp macro="">
      <xdr:nvCxnSpPr>
        <xdr:cNvPr id="837" name="直線コネクタ 836">
          <a:extLst>
            <a:ext uri="{FF2B5EF4-FFF2-40B4-BE49-F238E27FC236}">
              <a16:creationId xmlns:a16="http://schemas.microsoft.com/office/drawing/2014/main" id="{7EC01994-A621-4A96-9EE1-61DDAF4AA6E5}"/>
            </a:ext>
          </a:extLst>
        </xdr:cNvPr>
        <xdr:cNvCxnSpPr/>
      </xdr:nvCxnSpPr>
      <xdr:spPr>
        <a:xfrm flipV="1">
          <a:off x="20434300" y="185743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11557</xdr:rowOff>
    </xdr:from>
    <xdr:to>
      <xdr:col>102</xdr:col>
      <xdr:colOff>165100</xdr:colOff>
      <xdr:row>108</xdr:row>
      <xdr:rowOff>113157</xdr:rowOff>
    </xdr:to>
    <xdr:sp macro="" textlink="">
      <xdr:nvSpPr>
        <xdr:cNvPr id="838" name="楕円 837">
          <a:extLst>
            <a:ext uri="{FF2B5EF4-FFF2-40B4-BE49-F238E27FC236}">
              <a16:creationId xmlns:a16="http://schemas.microsoft.com/office/drawing/2014/main" id="{938D4B4F-92E6-4302-9572-9EE88FCD367D}"/>
            </a:ext>
          </a:extLst>
        </xdr:cNvPr>
        <xdr:cNvSpPr/>
      </xdr:nvSpPr>
      <xdr:spPr>
        <a:xfrm>
          <a:off x="19494500" y="185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59689</xdr:rowOff>
    </xdr:from>
    <xdr:to>
      <xdr:col>107</xdr:col>
      <xdr:colOff>50800</xdr:colOff>
      <xdr:row>108</xdr:row>
      <xdr:rowOff>62357</xdr:rowOff>
    </xdr:to>
    <xdr:cxnSp macro="">
      <xdr:nvCxnSpPr>
        <xdr:cNvPr id="839" name="直線コネクタ 838">
          <a:extLst>
            <a:ext uri="{FF2B5EF4-FFF2-40B4-BE49-F238E27FC236}">
              <a16:creationId xmlns:a16="http://schemas.microsoft.com/office/drawing/2014/main" id="{58A65F3E-2D1F-4C7F-907D-7F90E0052550}"/>
            </a:ext>
          </a:extLst>
        </xdr:cNvPr>
        <xdr:cNvCxnSpPr/>
      </xdr:nvCxnSpPr>
      <xdr:spPr>
        <a:xfrm flipV="1">
          <a:off x="19545300" y="18576289"/>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12446</xdr:rowOff>
    </xdr:from>
    <xdr:to>
      <xdr:col>98</xdr:col>
      <xdr:colOff>38100</xdr:colOff>
      <xdr:row>108</xdr:row>
      <xdr:rowOff>114046</xdr:rowOff>
    </xdr:to>
    <xdr:sp macro="" textlink="">
      <xdr:nvSpPr>
        <xdr:cNvPr id="840" name="楕円 839">
          <a:extLst>
            <a:ext uri="{FF2B5EF4-FFF2-40B4-BE49-F238E27FC236}">
              <a16:creationId xmlns:a16="http://schemas.microsoft.com/office/drawing/2014/main" id="{28979DE1-A771-41CF-9979-669F72906A89}"/>
            </a:ext>
          </a:extLst>
        </xdr:cNvPr>
        <xdr:cNvSpPr/>
      </xdr:nvSpPr>
      <xdr:spPr>
        <a:xfrm>
          <a:off x="18605500" y="1852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62357</xdr:rowOff>
    </xdr:from>
    <xdr:to>
      <xdr:col>102</xdr:col>
      <xdr:colOff>114300</xdr:colOff>
      <xdr:row>108</xdr:row>
      <xdr:rowOff>63246</xdr:rowOff>
    </xdr:to>
    <xdr:cxnSp macro="">
      <xdr:nvCxnSpPr>
        <xdr:cNvPr id="841" name="直線コネクタ 840">
          <a:extLst>
            <a:ext uri="{FF2B5EF4-FFF2-40B4-BE49-F238E27FC236}">
              <a16:creationId xmlns:a16="http://schemas.microsoft.com/office/drawing/2014/main" id="{FCD667A2-06D4-4409-BD5B-A5CFC9B77947}"/>
            </a:ext>
          </a:extLst>
        </xdr:cNvPr>
        <xdr:cNvCxnSpPr/>
      </xdr:nvCxnSpPr>
      <xdr:spPr>
        <a:xfrm flipV="1">
          <a:off x="18656300" y="18578957"/>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114064</xdr:rowOff>
    </xdr:from>
    <xdr:ext cx="469744" cy="259045"/>
    <xdr:sp macro="" textlink="">
      <xdr:nvSpPr>
        <xdr:cNvPr id="842" name="n_1aveValue【庁舎】&#10;一人当たり面積">
          <a:extLst>
            <a:ext uri="{FF2B5EF4-FFF2-40B4-BE49-F238E27FC236}">
              <a16:creationId xmlns:a16="http://schemas.microsoft.com/office/drawing/2014/main" id="{9867E8C9-84ED-4CCB-8C53-80728DB15AB9}"/>
            </a:ext>
          </a:extLst>
        </xdr:cNvPr>
        <xdr:cNvSpPr txBox="1"/>
      </xdr:nvSpPr>
      <xdr:spPr>
        <a:xfrm>
          <a:off x="21075727" y="1828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843" name="n_2aveValue【庁舎】&#10;一人当たり面積">
          <a:extLst>
            <a:ext uri="{FF2B5EF4-FFF2-40B4-BE49-F238E27FC236}">
              <a16:creationId xmlns:a16="http://schemas.microsoft.com/office/drawing/2014/main" id="{16B67E0B-5E68-40AD-97A5-9320F72211AD}"/>
            </a:ext>
          </a:extLst>
        </xdr:cNvPr>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116476</xdr:rowOff>
    </xdr:from>
    <xdr:ext cx="469744" cy="259045"/>
    <xdr:sp macro="" textlink="">
      <xdr:nvSpPr>
        <xdr:cNvPr id="844" name="n_3aveValue【庁舎】&#10;一人当たり面積">
          <a:extLst>
            <a:ext uri="{FF2B5EF4-FFF2-40B4-BE49-F238E27FC236}">
              <a16:creationId xmlns:a16="http://schemas.microsoft.com/office/drawing/2014/main" id="{80313A62-F75A-45B4-9BAC-6168A89C20F7}"/>
            </a:ext>
          </a:extLst>
        </xdr:cNvPr>
        <xdr:cNvSpPr txBox="1"/>
      </xdr:nvSpPr>
      <xdr:spPr>
        <a:xfrm>
          <a:off x="19310427" y="1829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104664</xdr:rowOff>
    </xdr:from>
    <xdr:ext cx="469744" cy="259045"/>
    <xdr:sp macro="" textlink="">
      <xdr:nvSpPr>
        <xdr:cNvPr id="845" name="n_4aveValue【庁舎】&#10;一人当たり面積">
          <a:extLst>
            <a:ext uri="{FF2B5EF4-FFF2-40B4-BE49-F238E27FC236}">
              <a16:creationId xmlns:a16="http://schemas.microsoft.com/office/drawing/2014/main" id="{206E5910-2680-4432-8D25-F324892B4590}"/>
            </a:ext>
          </a:extLst>
        </xdr:cNvPr>
        <xdr:cNvSpPr txBox="1"/>
      </xdr:nvSpPr>
      <xdr:spPr>
        <a:xfrm>
          <a:off x="18421427" y="1827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99713</xdr:rowOff>
    </xdr:from>
    <xdr:ext cx="469744" cy="259045"/>
    <xdr:sp macro="" textlink="">
      <xdr:nvSpPr>
        <xdr:cNvPr id="846" name="n_1mainValue【庁舎】&#10;一人当たり面積">
          <a:extLst>
            <a:ext uri="{FF2B5EF4-FFF2-40B4-BE49-F238E27FC236}">
              <a16:creationId xmlns:a16="http://schemas.microsoft.com/office/drawing/2014/main" id="{84D63765-C736-4C55-90ED-C3C5AC31A4BE}"/>
            </a:ext>
          </a:extLst>
        </xdr:cNvPr>
        <xdr:cNvSpPr txBox="1"/>
      </xdr:nvSpPr>
      <xdr:spPr>
        <a:xfrm>
          <a:off x="21075727" y="1861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101616</xdr:rowOff>
    </xdr:from>
    <xdr:ext cx="469744" cy="259045"/>
    <xdr:sp macro="" textlink="">
      <xdr:nvSpPr>
        <xdr:cNvPr id="847" name="n_2mainValue【庁舎】&#10;一人当たり面積">
          <a:extLst>
            <a:ext uri="{FF2B5EF4-FFF2-40B4-BE49-F238E27FC236}">
              <a16:creationId xmlns:a16="http://schemas.microsoft.com/office/drawing/2014/main" id="{B62F69B0-3644-4051-89C6-72B997948A5B}"/>
            </a:ext>
          </a:extLst>
        </xdr:cNvPr>
        <xdr:cNvSpPr txBox="1"/>
      </xdr:nvSpPr>
      <xdr:spPr>
        <a:xfrm>
          <a:off x="20199427" y="1861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104284</xdr:rowOff>
    </xdr:from>
    <xdr:ext cx="469744" cy="259045"/>
    <xdr:sp macro="" textlink="">
      <xdr:nvSpPr>
        <xdr:cNvPr id="848" name="n_3mainValue【庁舎】&#10;一人当たり面積">
          <a:extLst>
            <a:ext uri="{FF2B5EF4-FFF2-40B4-BE49-F238E27FC236}">
              <a16:creationId xmlns:a16="http://schemas.microsoft.com/office/drawing/2014/main" id="{CFD74506-2523-40C8-BA51-5875D316B7AD}"/>
            </a:ext>
          </a:extLst>
        </xdr:cNvPr>
        <xdr:cNvSpPr txBox="1"/>
      </xdr:nvSpPr>
      <xdr:spPr>
        <a:xfrm>
          <a:off x="19310427" y="186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105173</xdr:rowOff>
    </xdr:from>
    <xdr:ext cx="469744" cy="259045"/>
    <xdr:sp macro="" textlink="">
      <xdr:nvSpPr>
        <xdr:cNvPr id="849" name="n_4mainValue【庁舎】&#10;一人当たり面積">
          <a:extLst>
            <a:ext uri="{FF2B5EF4-FFF2-40B4-BE49-F238E27FC236}">
              <a16:creationId xmlns:a16="http://schemas.microsoft.com/office/drawing/2014/main" id="{45FFD298-CC90-4D94-9A4E-803418149CE1}"/>
            </a:ext>
          </a:extLst>
        </xdr:cNvPr>
        <xdr:cNvSpPr txBox="1"/>
      </xdr:nvSpPr>
      <xdr:spPr>
        <a:xfrm>
          <a:off x="18421427" y="1862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0475C827-5B97-4034-BDC9-49F4291B008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600C4170-D8DE-4E6F-8772-A5171FA8A86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BA1B2771-E452-4711-A332-5F5B7390BC4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体育館・プール、保健センター、福祉施設、消防施設、市民会館、庁舎で類似団体を上回る結果となった。</a:t>
          </a:r>
          <a:endParaRPr lang="ja-JP" altLang="ja-JP" sz="1400">
            <a:effectLst/>
          </a:endParaRPr>
        </a:p>
        <a:p>
          <a:r>
            <a:rPr kumimoji="1" lang="ja-JP" altLang="ja-JP" sz="1100">
              <a:solidFill>
                <a:schemeClr val="dk1"/>
              </a:solidFill>
              <a:effectLst/>
              <a:latin typeface="+mn-lt"/>
              <a:ea typeface="+mn-ea"/>
              <a:cs typeface="+mn-cs"/>
            </a:rPr>
            <a:t>いずれの施設も建設以来</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年が経過しているため、今後は個別施設計画に沿って、施設の長寿命化対策に取り組んでいく事となるが、統廃合や施設の廃止も視野に検討を進めていく必要がある。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2,716
2,694
140.50
3,213,888
2,945,080
233,709
2,104,525
2,910,186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味噌川ダムにかかる償却資産税により類似団体を上回る税収があるため、財政力指数は</a:t>
          </a:r>
          <a:r>
            <a:rPr kumimoji="1" lang="en-US" altLang="ja-JP" sz="1300">
              <a:latin typeface="ＭＳ Ｐゴシック" panose="020B0600070205080204" pitchFamily="50" charset="-128"/>
              <a:ea typeface="ＭＳ Ｐゴシック" panose="020B0600070205080204" pitchFamily="50" charset="-128"/>
            </a:rPr>
            <a:t>0.30</a:t>
          </a:r>
          <a:r>
            <a:rPr kumimoji="1" lang="ja-JP" altLang="en-US" sz="1300">
              <a:latin typeface="ＭＳ Ｐゴシック" panose="020B0600070205080204" pitchFamily="50" charset="-128"/>
              <a:ea typeface="ＭＳ Ｐゴシック" panose="020B0600070205080204" pitchFamily="50" charset="-128"/>
            </a:rPr>
            <a:t>と類似団体を上回っている。しかしながら、平成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をピークに味噌川ダム償却資産税は減少の一途をたどっており、財政力指数もそれにともない減少している。税徴収業務については、一定の徴収率を保っているが、人口減少や高齢化に加え、コロナ禍における景気低迷による個人・法人関係の減収により財政の悪化が懸念される。今後も引き続き歳出の見直しと行財政の効率化に努め、財政の健全化に努め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106741</xdr:rowOff>
    </xdr:from>
    <xdr:to>
      <xdr:col>23</xdr:col>
      <xdr:colOff>133350</xdr:colOff>
      <xdr:row>43</xdr:row>
      <xdr:rowOff>129722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7909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131432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106741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90412</xdr:rowOff>
    </xdr:from>
    <xdr:to>
      <xdr:col>19</xdr:col>
      <xdr:colOff>184150</xdr:colOff>
      <xdr:row>44</xdr:row>
      <xdr:rowOff>20562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5339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101902</xdr:rowOff>
    </xdr:from>
    <xdr:to>
      <xdr:col>15</xdr:col>
      <xdr:colOff>133350</xdr:colOff>
      <xdr:row>44</xdr:row>
      <xdr:rowOff>32052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95250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90412</xdr:rowOff>
    </xdr:from>
    <xdr:to>
      <xdr:col>11</xdr:col>
      <xdr:colOff>82550</xdr:colOff>
      <xdr:row>44</xdr:row>
      <xdr:rowOff>20562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95449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55941</xdr:rowOff>
    </xdr:from>
    <xdr:to>
      <xdr:col>19</xdr:col>
      <xdr:colOff>184150</xdr:colOff>
      <xdr:row>43</xdr:row>
      <xdr:rowOff>157541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167718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9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156227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144736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年度は、前年度と比較しコロナ関連に伴う補助費が大きく減少したが、類似団体を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％上回る状況となった。前年度からは</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％減少し類似団体との差も減少した。引き続き、事務事業の見直しを徹底し、村民との協働や委託業務の適正化等により経常経費の削減に努めたい。</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42863</xdr:rowOff>
    </xdr:from>
    <xdr:to>
      <xdr:col>23</xdr:col>
      <xdr:colOff>133350</xdr:colOff>
      <xdr:row>66</xdr:row>
      <xdr:rowOff>16193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1187113"/>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80503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881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127318</xdr:rowOff>
    </xdr:from>
    <xdr:to>
      <xdr:col>19</xdr:col>
      <xdr:colOff>133350</xdr:colOff>
      <xdr:row>66</xdr:row>
      <xdr:rowOff>16193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3225800" y="1127156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1112</xdr:rowOff>
    </xdr:from>
    <xdr:to>
      <xdr:col>19</xdr:col>
      <xdr:colOff>184150</xdr:colOff>
      <xdr:row>65</xdr:row>
      <xdr:rowOff>102712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112889</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914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127318</xdr:rowOff>
    </xdr:from>
    <xdr:to>
      <xdr:col>15</xdr:col>
      <xdr:colOff>82550</xdr:colOff>
      <xdr:row>65</xdr:row>
      <xdr:rowOff>145415</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127156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31274</xdr:rowOff>
    </xdr:from>
    <xdr:to>
      <xdr:col>15</xdr:col>
      <xdr:colOff>133350</xdr:colOff>
      <xdr:row>65</xdr:row>
      <xdr:rowOff>132874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17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143051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094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45879</xdr:rowOff>
    </xdr:from>
    <xdr:to>
      <xdr:col>11</xdr:col>
      <xdr:colOff>31750</xdr:colOff>
      <xdr:row>65</xdr:row>
      <xdr:rowOff>145415</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190129"/>
          <a:ext cx="889000" cy="9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1112</xdr:rowOff>
    </xdr:from>
    <xdr:to>
      <xdr:col>11</xdr:col>
      <xdr:colOff>82550</xdr:colOff>
      <xdr:row>65</xdr:row>
      <xdr:rowOff>102712</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112889</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914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4128</xdr:rowOff>
    </xdr:from>
    <xdr:to>
      <xdr:col>7</xdr:col>
      <xdr:colOff>31750</xdr:colOff>
      <xdr:row>65</xdr:row>
      <xdr:rowOff>105728</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14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90505</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23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163513</xdr:rowOff>
    </xdr:from>
    <xdr:to>
      <xdr:col>23</xdr:col>
      <xdr:colOff>184150</xdr:colOff>
      <xdr:row>65</xdr:row>
      <xdr:rowOff>93663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1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135590</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10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136843</xdr:rowOff>
    </xdr:from>
    <xdr:to>
      <xdr:col>19</xdr:col>
      <xdr:colOff>184150</xdr:colOff>
      <xdr:row>66</xdr:row>
      <xdr:rowOff>66993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28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51770</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36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76518</xdr:rowOff>
    </xdr:from>
    <xdr:to>
      <xdr:col>15</xdr:col>
      <xdr:colOff>133350</xdr:colOff>
      <xdr:row>66</xdr:row>
      <xdr:rowOff>6668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2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162895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30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94615</xdr:rowOff>
    </xdr:from>
    <xdr:to>
      <xdr:col>11</xdr:col>
      <xdr:colOff>82550</xdr:colOff>
      <xdr:row>66</xdr:row>
      <xdr:rowOff>24765</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9542</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166529</xdr:rowOff>
    </xdr:from>
    <xdr:to>
      <xdr:col>7</xdr:col>
      <xdr:colOff>31750</xdr:colOff>
      <xdr:row>65</xdr:row>
      <xdr:rowOff>96679</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13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106856</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908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[393,001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職員の定員管理による人件費の抑制や各種事業・イベント等の見直しを図り歳出の抑制に努めている。令和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年度も類似団体平均を下回る結果となったが、多様な住民ニーズに対応するための事業や新規採用者の増加もあり、人件費は増加傾向にある。引き続きコスト削減に努めたい。</a:t>
          </a: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710</xdr:rowOff>
    </xdr:from>
    <xdr:to>
      <xdr:col>23</xdr:col>
      <xdr:colOff>133350</xdr:colOff>
      <xdr:row>82</xdr:row>
      <xdr:rowOff>11863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59610"/>
          <a:ext cx="838200" cy="1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168090</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55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155939</xdr:rowOff>
    </xdr:from>
    <xdr:to>
      <xdr:col>19</xdr:col>
      <xdr:colOff>133350</xdr:colOff>
      <xdr:row>82</xdr:row>
      <xdr:rowOff>710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43389"/>
          <a:ext cx="889000" cy="1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144997</xdr:rowOff>
    </xdr:from>
    <xdr:to>
      <xdr:col>19</xdr:col>
      <xdr:colOff>184150</xdr:colOff>
      <xdr:row>82</xdr:row>
      <xdr:rowOff>75147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3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59924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18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139607</xdr:rowOff>
    </xdr:from>
    <xdr:to>
      <xdr:col>15</xdr:col>
      <xdr:colOff>82550</xdr:colOff>
      <xdr:row>81</xdr:row>
      <xdr:rowOff>155939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27057"/>
          <a:ext cx="889000" cy="1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120822</xdr:rowOff>
    </xdr:from>
    <xdr:to>
      <xdr:col>15</xdr:col>
      <xdr:colOff>133350</xdr:colOff>
      <xdr:row>82</xdr:row>
      <xdr:rowOff>50972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35749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139607</xdr:rowOff>
    </xdr:from>
    <xdr:to>
      <xdr:col>11</xdr:col>
      <xdr:colOff>31750</xdr:colOff>
      <xdr:row>81</xdr:row>
      <xdr:rowOff>142500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027057"/>
          <a:ext cx="889000" cy="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120521</xdr:rowOff>
    </xdr:from>
    <xdr:to>
      <xdr:col>11</xdr:col>
      <xdr:colOff>82550</xdr:colOff>
      <xdr:row>82</xdr:row>
      <xdr:rowOff>50671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35448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9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114092</xdr:rowOff>
    </xdr:from>
    <xdr:to>
      <xdr:col>7</xdr:col>
      <xdr:colOff>31750</xdr:colOff>
      <xdr:row>82</xdr:row>
      <xdr:rowOff>44242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29019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8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132513</xdr:rowOff>
    </xdr:from>
    <xdr:to>
      <xdr:col>23</xdr:col>
      <xdr:colOff>184150</xdr:colOff>
      <xdr:row>82</xdr:row>
      <xdr:rowOff>62663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1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53790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4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121360</xdr:rowOff>
    </xdr:from>
    <xdr:to>
      <xdr:col>19</xdr:col>
      <xdr:colOff>184150</xdr:colOff>
      <xdr:row>82</xdr:row>
      <xdr:rowOff>51510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0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61687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77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105139</xdr:rowOff>
    </xdr:from>
    <xdr:to>
      <xdr:col>15</xdr:col>
      <xdr:colOff>133350</xdr:colOff>
      <xdr:row>82</xdr:row>
      <xdr:rowOff>35289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9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45466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61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88807</xdr:rowOff>
    </xdr:from>
    <xdr:to>
      <xdr:col>11</xdr:col>
      <xdr:colOff>82550</xdr:colOff>
      <xdr:row>82</xdr:row>
      <xdr:rowOff>18957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7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29134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4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91700</xdr:rowOff>
    </xdr:from>
    <xdr:to>
      <xdr:col>7</xdr:col>
      <xdr:colOff>31750</xdr:colOff>
      <xdr:row>82</xdr:row>
      <xdr:rowOff>21850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32027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4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定員管理の状況では職員数は多くないが、在籍職員の年齢層にバラツキがあることから、職員の退職人数等により指数への影響が大きくなっている。令和</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3</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年度も類似団体平均を上回る結果となったが、世代交代時期には類似団体平均と同程度の指数となることが予想される。今後も、定員管理とともに手当等の見直しも図っていきたい。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159386</xdr:rowOff>
    </xdr:from>
    <xdr:to>
      <xdr:col>81</xdr:col>
      <xdr:colOff>44450</xdr:colOff>
      <xdr:row>87</xdr:row>
      <xdr:rowOff>159386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0755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147320</xdr:rowOff>
    </xdr:from>
    <xdr:to>
      <xdr:col>77</xdr:col>
      <xdr:colOff>44450</xdr:colOff>
      <xdr:row>87</xdr:row>
      <xdr:rowOff>159386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5063470"/>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135255</xdr:rowOff>
    </xdr:from>
    <xdr:to>
      <xdr:col>77</xdr:col>
      <xdr:colOff>95250</xdr:colOff>
      <xdr:row>87</xdr:row>
      <xdr:rowOff>65405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75582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48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93027</xdr:rowOff>
    </xdr:from>
    <xdr:to>
      <xdr:col>72</xdr:col>
      <xdr:colOff>203200</xdr:colOff>
      <xdr:row>87</xdr:row>
      <xdr:rowOff>147320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009177"/>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117157</xdr:rowOff>
    </xdr:from>
    <xdr:to>
      <xdr:col>73</xdr:col>
      <xdr:colOff>44450</xdr:colOff>
      <xdr:row>87</xdr:row>
      <xdr:rowOff>47307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57484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3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93027</xdr:rowOff>
    </xdr:from>
    <xdr:to>
      <xdr:col>68</xdr:col>
      <xdr:colOff>152400</xdr:colOff>
      <xdr:row>87</xdr:row>
      <xdr:rowOff>141288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00917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108586</xdr:rowOff>
    </xdr:from>
    <xdr:to>
      <xdr:col>81</xdr:col>
      <xdr:colOff>95250</xdr:colOff>
      <xdr:row>88</xdr:row>
      <xdr:rowOff>38736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0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80663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9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108586</xdr:rowOff>
    </xdr:from>
    <xdr:to>
      <xdr:col>77</xdr:col>
      <xdr:colOff>95250</xdr:colOff>
      <xdr:row>88</xdr:row>
      <xdr:rowOff>38736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0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23513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111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96520</xdr:rowOff>
    </xdr:from>
    <xdr:to>
      <xdr:col>73</xdr:col>
      <xdr:colOff>44450</xdr:colOff>
      <xdr:row>88</xdr:row>
      <xdr:rowOff>26670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11447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42227</xdr:rowOff>
    </xdr:from>
    <xdr:to>
      <xdr:col>68</xdr:col>
      <xdr:colOff>203200</xdr:colOff>
      <xdr:row>87</xdr:row>
      <xdr:rowOff>143827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128604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4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90488</xdr:rowOff>
    </xdr:from>
    <xdr:to>
      <xdr:col>64</xdr:col>
      <xdr:colOff>152400</xdr:colOff>
      <xdr:row>88</xdr:row>
      <xdr:rowOff>20638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5415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適正な定員管理の実施により、令和</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3</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年度も類似団体平均を下回る結果となった。今後、世代交代時期には一時的に増加することが予想されるが、定員管理計画に沿って引き続き定員管理に努めたい。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33341</xdr:rowOff>
    </xdr:from>
    <xdr:to>
      <xdr:col>81</xdr:col>
      <xdr:colOff>44450</xdr:colOff>
      <xdr:row>59</xdr:row>
      <xdr:rowOff>37707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48891"/>
          <a:ext cx="8382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22484</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3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24723</xdr:rowOff>
    </xdr:from>
    <xdr:to>
      <xdr:col>77</xdr:col>
      <xdr:colOff>44450</xdr:colOff>
      <xdr:row>59</xdr:row>
      <xdr:rowOff>33341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14027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58</xdr:row>
      <xdr:rowOff>170766</xdr:rowOff>
    </xdr:from>
    <xdr:to>
      <xdr:col>77</xdr:col>
      <xdr:colOff>95250</xdr:colOff>
      <xdr:row>59</xdr:row>
      <xdr:rowOff>100916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1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85693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201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22769</xdr:rowOff>
    </xdr:from>
    <xdr:to>
      <xdr:col>72</xdr:col>
      <xdr:colOff>203200</xdr:colOff>
      <xdr:row>59</xdr:row>
      <xdr:rowOff>24723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38319"/>
          <a:ext cx="889000" cy="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163528</xdr:rowOff>
    </xdr:from>
    <xdr:to>
      <xdr:col>73</xdr:col>
      <xdr:colOff>44450</xdr:colOff>
      <xdr:row>59</xdr:row>
      <xdr:rowOff>93678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78455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22769</xdr:rowOff>
    </xdr:from>
    <xdr:to>
      <xdr:col>68</xdr:col>
      <xdr:colOff>152400</xdr:colOff>
      <xdr:row>59</xdr:row>
      <xdr:rowOff>24723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138319"/>
          <a:ext cx="889000" cy="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159851</xdr:rowOff>
    </xdr:from>
    <xdr:to>
      <xdr:col>68</xdr:col>
      <xdr:colOff>203200</xdr:colOff>
      <xdr:row>59</xdr:row>
      <xdr:rowOff>90001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0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74778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9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155254</xdr:rowOff>
    </xdr:from>
    <xdr:to>
      <xdr:col>64</xdr:col>
      <xdr:colOff>152400</xdr:colOff>
      <xdr:row>59</xdr:row>
      <xdr:rowOff>85404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0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70181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158357</xdr:rowOff>
    </xdr:from>
    <xdr:to>
      <xdr:col>81</xdr:col>
      <xdr:colOff>95250</xdr:colOff>
      <xdr:row>59</xdr:row>
      <xdr:rowOff>88507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0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79634</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02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153991</xdr:rowOff>
    </xdr:from>
    <xdr:to>
      <xdr:col>77</xdr:col>
      <xdr:colOff>95250</xdr:colOff>
      <xdr:row>59</xdr:row>
      <xdr:rowOff>84141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09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94318</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66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145373</xdr:rowOff>
    </xdr:from>
    <xdr:to>
      <xdr:col>73</xdr:col>
      <xdr:colOff>44450</xdr:colOff>
      <xdr:row>59</xdr:row>
      <xdr:rowOff>75523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08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85700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58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143419</xdr:rowOff>
    </xdr:from>
    <xdr:to>
      <xdr:col>68</xdr:col>
      <xdr:colOff>203200</xdr:colOff>
      <xdr:row>59</xdr:row>
      <xdr:rowOff>73569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08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83746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5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145373</xdr:rowOff>
    </xdr:from>
    <xdr:to>
      <xdr:col>64</xdr:col>
      <xdr:colOff>152400</xdr:colOff>
      <xdr:row>59</xdr:row>
      <xdr:rowOff>75523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08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85700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58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類似団体平均を下回る結果となった。今後は、木曽広域連合の大型事業や村単大型事業や災害復旧事業に係る償還が始まることもあり、実質公債費比率は増加する見込みとなっている。引き続き交付税措置率等を勘案しながら、事業の適正化を図り村債の発行を抑制しながら財政健全化に努めたい。</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19896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03326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19896</xdr:rowOff>
    </xdr:from>
    <xdr:to>
      <xdr:col>77</xdr:col>
      <xdr:colOff>44450</xdr:colOff>
      <xdr:row>41</xdr:row>
      <xdr:rowOff>60113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0493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60113</xdr:rowOff>
    </xdr:from>
    <xdr:to>
      <xdr:col>72</xdr:col>
      <xdr:colOff>203200</xdr:colOff>
      <xdr:row>41</xdr:row>
      <xdr:rowOff>68156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0895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68156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0573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140546</xdr:rowOff>
    </xdr:from>
    <xdr:to>
      <xdr:col>77</xdr:col>
      <xdr:colOff>95250</xdr:colOff>
      <xdr:row>41</xdr:row>
      <xdr:rowOff>70696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9313</xdr:rowOff>
    </xdr:from>
    <xdr:to>
      <xdr:col>73</xdr:col>
      <xdr:colOff>44450</xdr:colOff>
      <xdr:row>41</xdr:row>
      <xdr:rowOff>110913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17356</xdr:rowOff>
    </xdr:from>
    <xdr:to>
      <xdr:col>68</xdr:col>
      <xdr:colOff>203200</xdr:colOff>
      <xdr:row>41</xdr:row>
      <xdr:rowOff>118956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村債発行の抑制や基金繰入金の抑制により、将来負担比率は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％を維持している。今後も義務的経費の削減を中心とする行財政改革進め、財政の健全化に努めたい。</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66675</xdr:rowOff>
    </xdr:from>
    <xdr:ext cx="9099176" cy="425758"/>
    <xdr:sp macro="" textlink="">
      <xdr:nvSpPr>
        <xdr:cNvPr id="459" name="テキスト ボックス 458">
          <a:extLst>
            <a:ext uri="{FF2B5EF4-FFF2-40B4-BE49-F238E27FC236}">
              <a16:creationId xmlns:a16="http://schemas.microsoft.com/office/drawing/2014/main" id="{AD9B0170-284B-4F15-A259-74B049446DA3}"/>
            </a:ext>
          </a:extLst>
        </xdr:cNvPr>
        <xdr:cNvSpPr txBox="1"/>
      </xdr:nvSpPr>
      <xdr:spPr>
        <a:xfrm>
          <a:off x="762000" y="452437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2,716
2,694
140.50
3,213,888
2,945,080
233,709
2,104,525
2,910,186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a:solidFill>
                <a:sysClr val="windowText" lastClr="000000"/>
              </a:solidFill>
              <a:latin typeface="ＭＳ Ｐゴシック" panose="020B0600070205080204" pitchFamily="50" charset="-128"/>
              <a:ea typeface="ＭＳ Ｐゴシック" panose="020B0600070205080204" pitchFamily="50" charset="-128"/>
              <a:cs typeface="+mn-cs"/>
            </a:rPr>
            <a:t>　令和</a:t>
          </a:r>
          <a:r>
            <a:rPr lang="en-US" altLang="ja-JP" sz="1300" b="0" i="0" u="none" strike="noStrike" baseline="0">
              <a:solidFill>
                <a:sysClr val="windowText" lastClr="000000"/>
              </a:solidFill>
              <a:latin typeface="ＭＳ Ｐゴシック" panose="020B0600070205080204" pitchFamily="50" charset="-128"/>
              <a:ea typeface="ＭＳ Ｐゴシック" panose="020B0600070205080204" pitchFamily="50" charset="-128"/>
              <a:cs typeface="+mn-cs"/>
            </a:rPr>
            <a:t>3</a:t>
          </a:r>
          <a:r>
            <a:rPr lang="ja-JP" altLang="en-US" sz="1300" b="0" i="0" u="none" strike="noStrike" baseline="0">
              <a:solidFill>
                <a:sysClr val="windowText" lastClr="000000"/>
              </a:solidFill>
              <a:latin typeface="ＭＳ Ｐゴシック" panose="020B0600070205080204" pitchFamily="50" charset="-128"/>
              <a:ea typeface="ＭＳ Ｐゴシック" panose="020B0600070205080204" pitchFamily="50" charset="-128"/>
              <a:cs typeface="+mn-cs"/>
            </a:rPr>
            <a:t>年度は、前年度と比較すると</a:t>
          </a:r>
          <a:r>
            <a:rPr lang="en-US" altLang="ja-JP" sz="1300" b="0" i="0" u="none" strike="noStrike" baseline="0">
              <a:solidFill>
                <a:sysClr val="windowText" lastClr="000000"/>
              </a:solidFill>
              <a:latin typeface="ＭＳ Ｐゴシック" panose="020B0600070205080204" pitchFamily="50" charset="-128"/>
              <a:ea typeface="ＭＳ Ｐゴシック" panose="020B0600070205080204" pitchFamily="50" charset="-128"/>
              <a:cs typeface="+mn-cs"/>
            </a:rPr>
            <a:t>0.2</a:t>
          </a:r>
          <a:r>
            <a:rPr lang="ja-JP" altLang="en-US" sz="1300" b="0" i="0" u="none" strike="noStrike" baseline="0">
              <a:solidFill>
                <a:sysClr val="windowText" lastClr="000000"/>
              </a:solidFill>
              <a:latin typeface="ＭＳ Ｐゴシック" panose="020B0600070205080204" pitchFamily="50" charset="-128"/>
              <a:ea typeface="ＭＳ Ｐゴシック" panose="020B0600070205080204" pitchFamily="50" charset="-128"/>
              <a:cs typeface="+mn-cs"/>
            </a:rPr>
            <a:t>％上昇したが、類似団体平均は</a:t>
          </a:r>
          <a:r>
            <a:rPr lang="en-US" altLang="ja-JP" sz="1300" b="0" i="0" u="none" strike="noStrike" baseline="0">
              <a:solidFill>
                <a:sysClr val="windowText" lastClr="000000"/>
              </a:solidFill>
              <a:latin typeface="ＭＳ Ｐゴシック" panose="020B0600070205080204" pitchFamily="50" charset="-128"/>
              <a:ea typeface="ＭＳ Ｐゴシック" panose="020B0600070205080204" pitchFamily="50" charset="-128"/>
              <a:cs typeface="+mn-cs"/>
            </a:rPr>
            <a:t>1.6</a:t>
          </a:r>
          <a:r>
            <a:rPr lang="ja-JP" altLang="en-US" sz="1300" b="0" i="0" u="none" strike="noStrike" baseline="0">
              <a:solidFill>
                <a:sysClr val="windowText" lastClr="000000"/>
              </a:solidFill>
              <a:latin typeface="ＭＳ Ｐゴシック" panose="020B0600070205080204" pitchFamily="50" charset="-128"/>
              <a:ea typeface="ＭＳ Ｐゴシック" panose="020B0600070205080204" pitchFamily="50" charset="-128"/>
              <a:cs typeface="+mn-cs"/>
            </a:rPr>
            <a:t>％下回る結果となった。今後も引き続き人件費関係全体について抑制を継続するよう努めたい。</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153670</xdr:rowOff>
    </xdr:from>
    <xdr:to>
      <xdr:col>24</xdr:col>
      <xdr:colOff>25400</xdr:colOff>
      <xdr:row>35</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54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153670</xdr:rowOff>
    </xdr:from>
    <xdr:to>
      <xdr:col>19</xdr:col>
      <xdr:colOff>187325</xdr:colOff>
      <xdr:row>35</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54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111760</xdr:rowOff>
    </xdr:from>
    <xdr:to>
      <xdr:col>15</xdr:col>
      <xdr:colOff>98425</xdr:colOff>
      <xdr:row>35</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125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114300</xdr:rowOff>
    </xdr:from>
    <xdr:to>
      <xdr:col>15</xdr:col>
      <xdr:colOff>149225</xdr:colOff>
      <xdr:row>36</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100330</xdr:rowOff>
    </xdr:from>
    <xdr:to>
      <xdr:col>11</xdr:col>
      <xdr:colOff>9525</xdr:colOff>
      <xdr:row>35</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010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33037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106680</xdr:rowOff>
    </xdr:from>
    <xdr:to>
      <xdr:col>6</xdr:col>
      <xdr:colOff>171450</xdr:colOff>
      <xdr:row>36</xdr:row>
      <xdr:rowOff>36830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21607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102870</xdr:rowOff>
    </xdr:from>
    <xdr:to>
      <xdr:col>20</xdr:col>
      <xdr:colOff>38100</xdr:colOff>
      <xdr:row>36</xdr:row>
      <xdr:rowOff>33020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43197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33037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60960</xdr:rowOff>
    </xdr:from>
    <xdr:to>
      <xdr:col>11</xdr:col>
      <xdr:colOff>60325</xdr:colOff>
      <xdr:row>35</xdr:row>
      <xdr:rowOff>162560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3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161307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令和</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3</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年度は、前年度と比較すると</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2.3</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％減少し、類似団体平均も</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3.7</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下回る結果となった。引き続き日常業務に係る郵送料や光熱水費、消耗品等の諸経費の徹底した削減とともに、委託業務内容の見直しに努めたい。また、長期継続契約の活用や新電力への移行など、経常収支比率の改善に努め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156718</xdr:rowOff>
    </xdr:from>
    <xdr:to>
      <xdr:col>82</xdr:col>
      <xdr:colOff>107950</xdr:colOff>
      <xdr:row>16</xdr:row>
      <xdr:rowOff>90424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72846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90424</xdr:rowOff>
    </xdr:from>
    <xdr:to>
      <xdr:col>78</xdr:col>
      <xdr:colOff>69850</xdr:colOff>
      <xdr:row>16</xdr:row>
      <xdr:rowOff>94996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33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94996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016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90424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801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142003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105918</xdr:rowOff>
    </xdr:from>
    <xdr:to>
      <xdr:col>82</xdr:col>
      <xdr:colOff>158750</xdr:colOff>
      <xdr:row>16</xdr:row>
      <xdr:rowOff>36068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122445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2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39624</xdr:rowOff>
    </xdr:from>
    <xdr:to>
      <xdr:col>78</xdr:col>
      <xdr:colOff>120650</xdr:colOff>
      <xdr:row>16</xdr:row>
      <xdr:rowOff>141224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151401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51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44196</xdr:rowOff>
    </xdr:from>
    <xdr:to>
      <xdr:col>74</xdr:col>
      <xdr:colOff>31750</xdr:colOff>
      <xdr:row>16</xdr:row>
      <xdr:rowOff>145796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155973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39624</xdr:rowOff>
    </xdr:from>
    <xdr:to>
      <xdr:col>65</xdr:col>
      <xdr:colOff>53975</xdr:colOff>
      <xdr:row>16</xdr:row>
      <xdr:rowOff>141224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151401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a:solidFill>
                <a:schemeClr val="dk1"/>
              </a:solidFill>
              <a:latin typeface="+mn-lt"/>
              <a:ea typeface="+mn-ea"/>
              <a:cs typeface="+mn-cs"/>
            </a:rPr>
            <a:t>　</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令和</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3</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年度は、前年度と比較すると</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0.5</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％上昇し、類似団体平均も</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0.1</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上回る結果となった。コロナ禍における生活支援等に係る扶助の増加が影響した。コロナ後の状況に注視する必要があるが、村単独事業として行っている福祉医療費給付施策と併せ、事業を縮小することが容易ではないため、今後の状況に応じ事業の見直し、縮小を検討しながら上昇を防ぐよう努め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996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996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31750</xdr:rowOff>
    </xdr:from>
    <xdr:to>
      <xdr:col>15</xdr:col>
      <xdr:colOff>98425</xdr:colOff>
      <xdr:row>56</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32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9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86377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　令和</a:t>
          </a:r>
          <a:r>
            <a:rPr lang="en-US" altLang="ja-JP" sz="13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3</a:t>
          </a:r>
          <a:r>
            <a:rPr lang="ja-JP" altLang="en-US" sz="13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年度は、前年度と比較すると</a:t>
          </a:r>
          <a:r>
            <a:rPr lang="en-US" altLang="ja-JP" sz="13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1.1</a:t>
          </a:r>
          <a:r>
            <a:rPr lang="ja-JP" altLang="en-US" sz="13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％増加したが類似団体平均は</a:t>
          </a:r>
          <a:r>
            <a:rPr lang="en-US" altLang="ja-JP" sz="13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.02</a:t>
          </a:r>
          <a:r>
            <a:rPr lang="ja-JP" altLang="en-US" sz="13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％下回る結果となった。事業会計への繰出金が補助費に移行したことにが減少傾向の要因となっている。</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xdr:rowOff>
    </xdr:from>
    <xdr:to>
      <xdr:col>82</xdr:col>
      <xdr:colOff>107950</xdr:colOff>
      <xdr:row>57</xdr:row>
      <xdr:rowOff>75565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78535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xdr:rowOff>
    </xdr:from>
    <xdr:to>
      <xdr:col>78</xdr:col>
      <xdr:colOff>69850</xdr:colOff>
      <xdr:row>59</xdr:row>
      <xdr:rowOff>58420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78535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7620</xdr:rowOff>
    </xdr:from>
    <xdr:to>
      <xdr:col>78</xdr:col>
      <xdr:colOff>120650</xdr:colOff>
      <xdr:row>58</xdr:row>
      <xdr:rowOff>109220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93997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58420</xdr:rowOff>
    </xdr:from>
    <xdr:to>
      <xdr:col>73</xdr:col>
      <xdr:colOff>180975</xdr:colOff>
      <xdr:row>59</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101739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19050</xdr:rowOff>
    </xdr:from>
    <xdr:to>
      <xdr:col>74</xdr:col>
      <xdr:colOff>31750</xdr:colOff>
      <xdr:row>58</xdr:row>
      <xdr:rowOff>120650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130827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58420</xdr:rowOff>
    </xdr:from>
    <xdr:to>
      <xdr:col>69</xdr:col>
      <xdr:colOff>92075</xdr:colOff>
      <xdr:row>59</xdr:row>
      <xdr:rowOff>81280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1739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13335</xdr:rowOff>
    </xdr:from>
    <xdr:to>
      <xdr:col>69</xdr:col>
      <xdr:colOff>142875</xdr:colOff>
      <xdr:row>58</xdr:row>
      <xdr:rowOff>114935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125112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7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36195</xdr:rowOff>
    </xdr:from>
    <xdr:to>
      <xdr:col>65</xdr:col>
      <xdr:colOff>53975</xdr:colOff>
      <xdr:row>58</xdr:row>
      <xdr:rowOff>137795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147972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74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24765</xdr:rowOff>
    </xdr:from>
    <xdr:to>
      <xdr:col>82</xdr:col>
      <xdr:colOff>158750</xdr:colOff>
      <xdr:row>57</xdr:row>
      <xdr:rowOff>126365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41292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64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133350</xdr:rowOff>
    </xdr:from>
    <xdr:to>
      <xdr:col>78</xdr:col>
      <xdr:colOff>120650</xdr:colOff>
      <xdr:row>57</xdr:row>
      <xdr:rowOff>63500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73677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7620</xdr:rowOff>
    </xdr:from>
    <xdr:to>
      <xdr:col>74</xdr:col>
      <xdr:colOff>31750</xdr:colOff>
      <xdr:row>59</xdr:row>
      <xdr:rowOff>109220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1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93997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20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30480</xdr:rowOff>
    </xdr:from>
    <xdr:to>
      <xdr:col>69</xdr:col>
      <xdr:colOff>142875</xdr:colOff>
      <xdr:row>59</xdr:row>
      <xdr:rowOff>132080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1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116857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23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7620</xdr:rowOff>
    </xdr:from>
    <xdr:to>
      <xdr:col>65</xdr:col>
      <xdr:colOff>53975</xdr:colOff>
      <xdr:row>59</xdr:row>
      <xdr:rowOff>109220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1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93997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20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　令和</a:t>
          </a:r>
          <a:r>
            <a:rPr lang="en-US" altLang="ja-JP" sz="13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3</a:t>
          </a:r>
          <a:r>
            <a:rPr lang="ja-JP" altLang="en-US" sz="13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年度は、前年度と比較すると</a:t>
          </a:r>
          <a:r>
            <a:rPr lang="en-US" altLang="ja-JP" sz="13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2.4</a:t>
          </a:r>
          <a:r>
            <a:rPr lang="ja-JP" altLang="en-US" sz="13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％と減少したが、類似団体平均も</a:t>
          </a:r>
          <a:r>
            <a:rPr lang="en-US" altLang="ja-JP" sz="13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11.6</a:t>
          </a:r>
          <a:r>
            <a:rPr lang="ja-JP" altLang="en-US" sz="13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上回る結果となった。事業会計への繰出金が主な要因となっているが、経済活動、地域協働活動を促すための村単補助施策を実施していることも要因の一つとなっている。村内各種団体補助及び事業補助については、事業内容を検証し、随時見直しを図っていきたい</a:t>
          </a:r>
          <a:r>
            <a:rPr lang="ja-JP" altLang="en-US" sz="1300" b="0" i="0" u="none" strike="noStrike" baseline="0">
              <a:solidFill>
                <a:schemeClr val="tx1"/>
              </a:solidFill>
              <a:latin typeface="+mn-lt"/>
              <a:ea typeface="+mn-ea"/>
              <a:cs typeface="+mn-cs"/>
            </a:rPr>
            <a:t>。</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124714</xdr:rowOff>
    </xdr:from>
    <xdr:to>
      <xdr:col>82</xdr:col>
      <xdr:colOff>107950</xdr:colOff>
      <xdr:row>40</xdr:row>
      <xdr:rowOff>62992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81126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74422</xdr:rowOff>
    </xdr:from>
    <xdr:to>
      <xdr:col>78</xdr:col>
      <xdr:colOff>69850</xdr:colOff>
      <xdr:row>40</xdr:row>
      <xdr:rowOff>62992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418072"/>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74422</xdr:rowOff>
    </xdr:from>
    <xdr:to>
      <xdr:col>73</xdr:col>
      <xdr:colOff>180975</xdr:colOff>
      <xdr:row>37</xdr:row>
      <xdr:rowOff>106426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4180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106426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34492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73914</xdr:rowOff>
    </xdr:from>
    <xdr:to>
      <xdr:col>82</xdr:col>
      <xdr:colOff>158750</xdr:colOff>
      <xdr:row>40</xdr:row>
      <xdr:rowOff>4064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45991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12192</xdr:rowOff>
    </xdr:from>
    <xdr:to>
      <xdr:col>78</xdr:col>
      <xdr:colOff>120650</xdr:colOff>
      <xdr:row>40</xdr:row>
      <xdr:rowOff>113792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87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98569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956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23622</xdr:rowOff>
    </xdr:from>
    <xdr:to>
      <xdr:col>74</xdr:col>
      <xdr:colOff>31750</xdr:colOff>
      <xdr:row>37</xdr:row>
      <xdr:rowOff>125222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令和</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3</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年度は、前年度と比較すると</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1.9</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％減少し、類似団体平均も</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2.9</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下回る状況となった。今後は、これまでに実施した木曽広域連合の大型事業等や災害復旧事業の償還が始まり、増加する見込みとなっている。引き続き投資事業の適正な選択を行うとともに、新規発行額についても抑制に努め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xdr:rowOff>
    </xdr:from>
    <xdr:to>
      <xdr:col>24</xdr:col>
      <xdr:colOff>25400</xdr:colOff>
      <xdr:row>76</xdr:row>
      <xdr:rowOff>73661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03147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73661</xdr:rowOff>
    </xdr:from>
    <xdr:to>
      <xdr:col>19</xdr:col>
      <xdr:colOff>187325</xdr:colOff>
      <xdr:row>76</xdr:row>
      <xdr:rowOff>104139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038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77</xdr:row>
      <xdr:rowOff>8889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1343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77</xdr:row>
      <xdr:rowOff>8889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1800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xdr:rowOff>
    </xdr:from>
    <xdr:to>
      <xdr:col>11</xdr:col>
      <xdr:colOff>60325</xdr:colOff>
      <xdr:row>76</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123207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121920</xdr:rowOff>
    </xdr:from>
    <xdr:to>
      <xdr:col>24</xdr:col>
      <xdr:colOff>76200</xdr:colOff>
      <xdr:row>76</xdr:row>
      <xdr:rowOff>52070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138447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22861</xdr:rowOff>
    </xdr:from>
    <xdr:to>
      <xdr:col>20</xdr:col>
      <xdr:colOff>38100</xdr:colOff>
      <xdr:row>76</xdr:row>
      <xdr:rowOff>124461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134637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129539</xdr:rowOff>
    </xdr:from>
    <xdr:to>
      <xdr:col>11</xdr:col>
      <xdr:colOff>60325</xdr:colOff>
      <xdr:row>77</xdr:row>
      <xdr:rowOff>59689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44466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13988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　令和</a:t>
          </a:r>
          <a:r>
            <a:rPr lang="en-US" altLang="ja-JP" sz="13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3</a:t>
          </a:r>
          <a:r>
            <a:rPr lang="ja-JP" altLang="en-US" sz="13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年度は、前年度と比較すると</a:t>
          </a:r>
          <a:r>
            <a:rPr lang="en-US" altLang="ja-JP" sz="13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2.9</a:t>
          </a:r>
          <a:r>
            <a:rPr lang="ja-JP" altLang="en-US" sz="13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％減少したが類似団体平均を</a:t>
          </a:r>
          <a:r>
            <a:rPr lang="en-US" altLang="ja-JP" sz="13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5.8</a:t>
          </a:r>
          <a:r>
            <a:rPr lang="ja-JP" altLang="en-US" sz="13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％上回る結果となった。主な要因は補助費や繰出金の増加であり、近年増加傾向にある。人件費、物件費を含めそれぞれ適正な管理を行い、改善に努めたい。</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38826</xdr:rowOff>
    </xdr:from>
    <xdr:to>
      <xdr:col>82</xdr:col>
      <xdr:colOff>107950</xdr:colOff>
      <xdr:row>78</xdr:row>
      <xdr:rowOff>133531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411926"/>
          <a:ext cx="8382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42092</xdr:rowOff>
    </xdr:from>
    <xdr:to>
      <xdr:col>78</xdr:col>
      <xdr:colOff>69850</xdr:colOff>
      <xdr:row>78</xdr:row>
      <xdr:rowOff>133531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415192"/>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21426</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51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167821</xdr:rowOff>
    </xdr:from>
    <xdr:to>
      <xdr:col>73</xdr:col>
      <xdr:colOff>180975</xdr:colOff>
      <xdr:row>78</xdr:row>
      <xdr:rowOff>42092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36947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60614</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86179</xdr:rowOff>
    </xdr:from>
    <xdr:to>
      <xdr:col>69</xdr:col>
      <xdr:colOff>92075</xdr:colOff>
      <xdr:row>77</xdr:row>
      <xdr:rowOff>167821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28782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57348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18885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159476</xdr:rowOff>
    </xdr:from>
    <xdr:to>
      <xdr:col>82</xdr:col>
      <xdr:colOff>158750</xdr:colOff>
      <xdr:row>78</xdr:row>
      <xdr:rowOff>89626</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6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131553</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33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82731</xdr:rowOff>
    </xdr:from>
    <xdr:to>
      <xdr:col>78</xdr:col>
      <xdr:colOff>120650</xdr:colOff>
      <xdr:row>79</xdr:row>
      <xdr:rowOff>12881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169108</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54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162742</xdr:rowOff>
    </xdr:from>
    <xdr:to>
      <xdr:col>74</xdr:col>
      <xdr:colOff>31750</xdr:colOff>
      <xdr:row>78</xdr:row>
      <xdr:rowOff>92892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3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77669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117021</xdr:rowOff>
    </xdr:from>
    <xdr:to>
      <xdr:col>69</xdr:col>
      <xdr:colOff>142875</xdr:colOff>
      <xdr:row>78</xdr:row>
      <xdr:rowOff>47171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31948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35379</xdr:rowOff>
    </xdr:from>
    <xdr:to>
      <xdr:col>65</xdr:col>
      <xdr:colOff>53975</xdr:colOff>
      <xdr:row>77</xdr:row>
      <xdr:rowOff>136979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2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147156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0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87721</xdr:rowOff>
    </xdr:from>
    <xdr:to>
      <xdr:col>29</xdr:col>
      <xdr:colOff>127000</xdr:colOff>
      <xdr:row>18</xdr:row>
      <xdr:rowOff>127664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21446"/>
          <a:ext cx="647700" cy="39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126472</xdr:rowOff>
    </xdr:from>
    <xdr:to>
      <xdr:col>26</xdr:col>
      <xdr:colOff>50800</xdr:colOff>
      <xdr:row>18</xdr:row>
      <xdr:rowOff>127664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3260197"/>
          <a:ext cx="698500" cy="1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59350</xdr:rowOff>
    </xdr:from>
    <xdr:to>
      <xdr:col>26</xdr:col>
      <xdr:colOff>101600</xdr:colOff>
      <xdr:row>18</xdr:row>
      <xdr:rowOff>160950</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9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171127</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96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126472</xdr:rowOff>
    </xdr:from>
    <xdr:to>
      <xdr:col>22</xdr:col>
      <xdr:colOff>114300</xdr:colOff>
      <xdr:row>18</xdr:row>
      <xdr:rowOff>147618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60197"/>
          <a:ext cx="698500" cy="21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70431</xdr:rowOff>
    </xdr:from>
    <xdr:to>
      <xdr:col>22</xdr:col>
      <xdr:colOff>165100</xdr:colOff>
      <xdr:row>19</xdr:row>
      <xdr:rowOff>581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204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10758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97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147618</xdr:rowOff>
    </xdr:from>
    <xdr:to>
      <xdr:col>18</xdr:col>
      <xdr:colOff>177800</xdr:colOff>
      <xdr:row>18</xdr:row>
      <xdr:rowOff>155041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81343"/>
          <a:ext cx="698500" cy="7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76645</xdr:rowOff>
    </xdr:from>
    <xdr:to>
      <xdr:col>19</xdr:col>
      <xdr:colOff>38100</xdr:colOff>
      <xdr:row>19</xdr:row>
      <xdr:rowOff>6795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210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16972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79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87739</xdr:rowOff>
    </xdr:from>
    <xdr:to>
      <xdr:col>15</xdr:col>
      <xdr:colOff>101600</xdr:colOff>
      <xdr:row>19</xdr:row>
      <xdr:rowOff>17889</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221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28066</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9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36921</xdr:rowOff>
    </xdr:from>
    <xdr:to>
      <xdr:col>29</xdr:col>
      <xdr:colOff>177800</xdr:colOff>
      <xdr:row>18</xdr:row>
      <xdr:rowOff>138521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70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8998</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4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76864</xdr:rowOff>
    </xdr:from>
    <xdr:to>
      <xdr:col>26</xdr:col>
      <xdr:colOff>101600</xdr:colOff>
      <xdr:row>19</xdr:row>
      <xdr:rowOff>7014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10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163241</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9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75672</xdr:rowOff>
    </xdr:from>
    <xdr:to>
      <xdr:col>22</xdr:col>
      <xdr:colOff>165100</xdr:colOff>
      <xdr:row>19</xdr:row>
      <xdr:rowOff>5822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09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162049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9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96818</xdr:rowOff>
    </xdr:from>
    <xdr:to>
      <xdr:col>19</xdr:col>
      <xdr:colOff>38100</xdr:colOff>
      <xdr:row>19</xdr:row>
      <xdr:rowOff>26967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3054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11745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104241</xdr:rowOff>
    </xdr:from>
    <xdr:to>
      <xdr:col>15</xdr:col>
      <xdr:colOff>101600</xdr:colOff>
      <xdr:row>19</xdr:row>
      <xdr:rowOff>34391</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37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19168</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24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1007</xdr:rowOff>
    </xdr:from>
    <xdr:to>
      <xdr:col>29</xdr:col>
      <xdr:colOff>127000</xdr:colOff>
      <xdr:row>37</xdr:row>
      <xdr:rowOff>73673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125707"/>
          <a:ext cx="647700" cy="72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73673</xdr:rowOff>
    </xdr:from>
    <xdr:to>
      <xdr:col>26</xdr:col>
      <xdr:colOff>50800</xdr:colOff>
      <xdr:row>37</xdr:row>
      <xdr:rowOff>88898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98373"/>
          <a:ext cx="698500" cy="15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273514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83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31542</xdr:rowOff>
    </xdr:from>
    <xdr:to>
      <xdr:col>22</xdr:col>
      <xdr:colOff>114300</xdr:colOff>
      <xdr:row>37</xdr:row>
      <xdr:rowOff>88898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156242"/>
          <a:ext cx="698500" cy="57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285618</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9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31542</xdr:rowOff>
    </xdr:from>
    <xdr:to>
      <xdr:col>18</xdr:col>
      <xdr:colOff>177800</xdr:colOff>
      <xdr:row>37</xdr:row>
      <xdr:rowOff>56077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156242"/>
          <a:ext cx="698500" cy="24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111376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2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107410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23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121657</xdr:rowOff>
    </xdr:from>
    <xdr:to>
      <xdr:col>29</xdr:col>
      <xdr:colOff>177800</xdr:colOff>
      <xdr:row>37</xdr:row>
      <xdr:rowOff>51807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74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93734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4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22873</xdr:rowOff>
    </xdr:from>
    <xdr:to>
      <xdr:col>26</xdr:col>
      <xdr:colOff>101600</xdr:colOff>
      <xdr:row>37</xdr:row>
      <xdr:rowOff>124473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47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109250</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3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38098</xdr:rowOff>
    </xdr:from>
    <xdr:to>
      <xdr:col>22</xdr:col>
      <xdr:colOff>165100</xdr:colOff>
      <xdr:row>37</xdr:row>
      <xdr:rowOff>139698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62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124475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4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152192</xdr:rowOff>
    </xdr:from>
    <xdr:to>
      <xdr:col>19</xdr:col>
      <xdr:colOff>38100</xdr:colOff>
      <xdr:row>37</xdr:row>
      <xdr:rowOff>82342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05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263969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874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5277</xdr:rowOff>
    </xdr:from>
    <xdr:to>
      <xdr:col>15</xdr:col>
      <xdr:colOff>101600</xdr:colOff>
      <xdr:row>37</xdr:row>
      <xdr:rowOff>106877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29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288504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89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2,716
2,694
140.50
3,213,888
2,945,080
233,709
2,104,525
2,910,186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109580</xdr:rowOff>
    </xdr:from>
    <xdr:to>
      <xdr:col>24</xdr:col>
      <xdr:colOff>63500</xdr:colOff>
      <xdr:row>37</xdr:row>
      <xdr:rowOff>144452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453230"/>
          <a:ext cx="838200" cy="3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89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144452</xdr:rowOff>
    </xdr:from>
    <xdr:to>
      <xdr:col>19</xdr:col>
      <xdr:colOff>177800</xdr:colOff>
      <xdr:row>37</xdr:row>
      <xdr:rowOff>161930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488102"/>
          <a:ext cx="889000" cy="1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64860</xdr:rowOff>
    </xdr:from>
    <xdr:to>
      <xdr:col>20</xdr:col>
      <xdr:colOff>38100</xdr:colOff>
      <xdr:row>37</xdr:row>
      <xdr:rowOff>166460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40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11537</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8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161930</xdr:rowOff>
    </xdr:from>
    <xdr:to>
      <xdr:col>15</xdr:col>
      <xdr:colOff>50800</xdr:colOff>
      <xdr:row>38</xdr:row>
      <xdr:rowOff>11530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505580"/>
          <a:ext cx="8890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109794</xdr:rowOff>
    </xdr:from>
    <xdr:to>
      <xdr:col>15</xdr:col>
      <xdr:colOff>101600</xdr:colOff>
      <xdr:row>38</xdr:row>
      <xdr:rowOff>39944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45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56471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22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10947</xdr:rowOff>
    </xdr:from>
    <xdr:to>
      <xdr:col>10</xdr:col>
      <xdr:colOff>114300</xdr:colOff>
      <xdr:row>38</xdr:row>
      <xdr:rowOff>11530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526047"/>
          <a:ext cx="8890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115793</xdr:rowOff>
    </xdr:from>
    <xdr:to>
      <xdr:col>10</xdr:col>
      <xdr:colOff>165100</xdr:colOff>
      <xdr:row>38</xdr:row>
      <xdr:rowOff>45943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62470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23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123569</xdr:rowOff>
    </xdr:from>
    <xdr:to>
      <xdr:col>6</xdr:col>
      <xdr:colOff>38100</xdr:colOff>
      <xdr:row>38</xdr:row>
      <xdr:rowOff>53719</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6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70246</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242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58780</xdr:rowOff>
    </xdr:from>
    <xdr:to>
      <xdr:col>24</xdr:col>
      <xdr:colOff>114300</xdr:colOff>
      <xdr:row>37</xdr:row>
      <xdr:rowOff>160380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0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37207</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8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93652</xdr:rowOff>
    </xdr:from>
    <xdr:to>
      <xdr:col>20</xdr:col>
      <xdr:colOff>38100</xdr:colOff>
      <xdr:row>38</xdr:row>
      <xdr:rowOff>23802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3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14929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30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111130</xdr:rowOff>
    </xdr:from>
    <xdr:to>
      <xdr:col>15</xdr:col>
      <xdr:colOff>101600</xdr:colOff>
      <xdr:row>38</xdr:row>
      <xdr:rowOff>41280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32407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47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132181</xdr:rowOff>
    </xdr:from>
    <xdr:to>
      <xdr:col>10</xdr:col>
      <xdr:colOff>165100</xdr:colOff>
      <xdr:row>38</xdr:row>
      <xdr:rowOff>62331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53457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6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131597</xdr:rowOff>
    </xdr:from>
    <xdr:to>
      <xdr:col>6</xdr:col>
      <xdr:colOff>38100</xdr:colOff>
      <xdr:row>38</xdr:row>
      <xdr:rowOff>61747</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52874</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6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161573</xdr:rowOff>
    </xdr:from>
    <xdr:to>
      <xdr:col>24</xdr:col>
      <xdr:colOff>63500</xdr:colOff>
      <xdr:row>58</xdr:row>
      <xdr:rowOff>2369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934223"/>
          <a:ext cx="8382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161573</xdr:rowOff>
    </xdr:from>
    <xdr:to>
      <xdr:col>19</xdr:col>
      <xdr:colOff>177800</xdr:colOff>
      <xdr:row>57</xdr:row>
      <xdr:rowOff>164179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34223"/>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75025</xdr:rowOff>
    </xdr:from>
    <xdr:to>
      <xdr:col>20</xdr:col>
      <xdr:colOff>38100</xdr:colOff>
      <xdr:row>58</xdr:row>
      <xdr:rowOff>5175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21702</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62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164179</xdr:rowOff>
    </xdr:from>
    <xdr:to>
      <xdr:col>15</xdr:col>
      <xdr:colOff>50800</xdr:colOff>
      <xdr:row>58</xdr:row>
      <xdr:rowOff>13505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36829"/>
          <a:ext cx="889000" cy="2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87648</xdr:rowOff>
    </xdr:from>
    <xdr:to>
      <xdr:col>15</xdr:col>
      <xdr:colOff>101600</xdr:colOff>
      <xdr:row>58</xdr:row>
      <xdr:rowOff>17798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6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34325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35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171015</xdr:rowOff>
    </xdr:from>
    <xdr:to>
      <xdr:col>10</xdr:col>
      <xdr:colOff>114300</xdr:colOff>
      <xdr:row>58</xdr:row>
      <xdr:rowOff>13505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943665"/>
          <a:ext cx="889000" cy="1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86178</xdr:rowOff>
    </xdr:from>
    <xdr:to>
      <xdr:col>10</xdr:col>
      <xdr:colOff>165100</xdr:colOff>
      <xdr:row>58</xdr:row>
      <xdr:rowOff>16328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32855</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3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96145</xdr:rowOff>
    </xdr:from>
    <xdr:to>
      <xdr:col>6</xdr:col>
      <xdr:colOff>38100</xdr:colOff>
      <xdr:row>58</xdr:row>
      <xdr:rowOff>26295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42822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4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123019</xdr:rowOff>
    </xdr:from>
    <xdr:to>
      <xdr:col>24</xdr:col>
      <xdr:colOff>114300</xdr:colOff>
      <xdr:row>58</xdr:row>
      <xdr:rowOff>53169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9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37946</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110773</xdr:rowOff>
    </xdr:from>
    <xdr:to>
      <xdr:col>20</xdr:col>
      <xdr:colOff>38100</xdr:colOff>
      <xdr:row>58</xdr:row>
      <xdr:rowOff>40923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8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32050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7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113379</xdr:rowOff>
    </xdr:from>
    <xdr:to>
      <xdr:col>15</xdr:col>
      <xdr:colOff>101600</xdr:colOff>
      <xdr:row>58</xdr:row>
      <xdr:rowOff>43529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8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34656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7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134155</xdr:rowOff>
    </xdr:from>
    <xdr:to>
      <xdr:col>10</xdr:col>
      <xdr:colOff>165100</xdr:colOff>
      <xdr:row>58</xdr:row>
      <xdr:rowOff>64305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0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55432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9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120215</xdr:rowOff>
    </xdr:from>
    <xdr:to>
      <xdr:col>6</xdr:col>
      <xdr:colOff>38100</xdr:colOff>
      <xdr:row>58</xdr:row>
      <xdr:rowOff>50365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9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41492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85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80338</xdr:rowOff>
    </xdr:from>
    <xdr:to>
      <xdr:col>24</xdr:col>
      <xdr:colOff>63500</xdr:colOff>
      <xdr:row>78</xdr:row>
      <xdr:rowOff>1195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81988"/>
          <a:ext cx="838200" cy="9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115709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31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1195</xdr:rowOff>
    </xdr:from>
    <xdr:to>
      <xdr:col>19</xdr:col>
      <xdr:colOff>177800</xdr:colOff>
      <xdr:row>78</xdr:row>
      <xdr:rowOff>69090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74295"/>
          <a:ext cx="889000" cy="6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135708</xdr:rowOff>
    </xdr:from>
    <xdr:to>
      <xdr:col>20</xdr:col>
      <xdr:colOff>38100</xdr:colOff>
      <xdr:row>78</xdr:row>
      <xdr:rowOff>65858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3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56985</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43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65739</xdr:rowOff>
    </xdr:from>
    <xdr:to>
      <xdr:col>15</xdr:col>
      <xdr:colOff>50800</xdr:colOff>
      <xdr:row>78</xdr:row>
      <xdr:rowOff>69090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38839"/>
          <a:ext cx="889000" cy="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2704</xdr:rowOff>
    </xdr:from>
    <xdr:to>
      <xdr:col>15</xdr:col>
      <xdr:colOff>101600</xdr:colOff>
      <xdr:row>78</xdr:row>
      <xdr:rowOff>104304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7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120831</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5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65739</xdr:rowOff>
    </xdr:from>
    <xdr:to>
      <xdr:col>10</xdr:col>
      <xdr:colOff>114300</xdr:colOff>
      <xdr:row>78</xdr:row>
      <xdr:rowOff>103901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438839"/>
          <a:ext cx="889000" cy="3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165165</xdr:rowOff>
    </xdr:from>
    <xdr:to>
      <xdr:col>10</xdr:col>
      <xdr:colOff>165100</xdr:colOff>
      <xdr:row>78</xdr:row>
      <xdr:rowOff>95315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111842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154051</xdr:rowOff>
    </xdr:from>
    <xdr:to>
      <xdr:col>6</xdr:col>
      <xdr:colOff>38100</xdr:colOff>
      <xdr:row>78</xdr:row>
      <xdr:rowOff>84201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100728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29538</xdr:rowOff>
    </xdr:from>
    <xdr:to>
      <xdr:col>24</xdr:col>
      <xdr:colOff>114300</xdr:colOff>
      <xdr:row>77</xdr:row>
      <xdr:rowOff>131138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3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52415</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0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121845</xdr:rowOff>
    </xdr:from>
    <xdr:to>
      <xdr:col>20</xdr:col>
      <xdr:colOff>38100</xdr:colOff>
      <xdr:row>78</xdr:row>
      <xdr:rowOff>51995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68522</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09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18290</xdr:rowOff>
    </xdr:from>
    <xdr:to>
      <xdr:col>15</xdr:col>
      <xdr:colOff>101600</xdr:colOff>
      <xdr:row>78</xdr:row>
      <xdr:rowOff>119890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9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111017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48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14939</xdr:rowOff>
    </xdr:from>
    <xdr:to>
      <xdr:col>10</xdr:col>
      <xdr:colOff>165100</xdr:colOff>
      <xdr:row>78</xdr:row>
      <xdr:rowOff>116539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8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107666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4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53101</xdr:rowOff>
    </xdr:from>
    <xdr:to>
      <xdr:col>6</xdr:col>
      <xdr:colOff>38100</xdr:colOff>
      <xdr:row>78</xdr:row>
      <xdr:rowOff>154701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2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145828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51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19159</xdr:rowOff>
    </xdr:from>
    <xdr:to>
      <xdr:col>24</xdr:col>
      <xdr:colOff>63500</xdr:colOff>
      <xdr:row>96</xdr:row>
      <xdr:rowOff>131615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78359"/>
          <a:ext cx="838200" cy="11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83525</xdr:rowOff>
    </xdr:from>
    <xdr:to>
      <xdr:col>19</xdr:col>
      <xdr:colOff>177800</xdr:colOff>
      <xdr:row>96</xdr:row>
      <xdr:rowOff>131615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542725"/>
          <a:ext cx="889000" cy="4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164224</xdr:rowOff>
    </xdr:from>
    <xdr:to>
      <xdr:col>20</xdr:col>
      <xdr:colOff>38100</xdr:colOff>
      <xdr:row>96</xdr:row>
      <xdr:rowOff>94374</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110901</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83525</xdr:rowOff>
    </xdr:from>
    <xdr:to>
      <xdr:col>15</xdr:col>
      <xdr:colOff>50800</xdr:colOff>
      <xdr:row>96</xdr:row>
      <xdr:rowOff>124079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42725"/>
          <a:ext cx="889000" cy="4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166129</xdr:rowOff>
    </xdr:from>
    <xdr:to>
      <xdr:col>15</xdr:col>
      <xdr:colOff>101600</xdr:colOff>
      <xdr:row>96</xdr:row>
      <xdr:rowOff>96279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112806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2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116322</xdr:rowOff>
    </xdr:from>
    <xdr:to>
      <xdr:col>10</xdr:col>
      <xdr:colOff>114300</xdr:colOff>
      <xdr:row>96</xdr:row>
      <xdr:rowOff>124079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575522"/>
          <a:ext cx="889000" cy="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37106</xdr:rowOff>
    </xdr:from>
    <xdr:to>
      <xdr:col>10</xdr:col>
      <xdr:colOff>165100</xdr:colOff>
      <xdr:row>96</xdr:row>
      <xdr:rowOff>138706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155233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42067</xdr:rowOff>
    </xdr:from>
    <xdr:to>
      <xdr:col>6</xdr:col>
      <xdr:colOff>38100</xdr:colOff>
      <xdr:row>96</xdr:row>
      <xdr:rowOff>143667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0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160194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7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139809</xdr:rowOff>
    </xdr:from>
    <xdr:to>
      <xdr:col>24</xdr:col>
      <xdr:colOff>114300</xdr:colOff>
      <xdr:row>96</xdr:row>
      <xdr:rowOff>69959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2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118236</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0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80815</xdr:rowOff>
    </xdr:from>
    <xdr:to>
      <xdr:col>20</xdr:col>
      <xdr:colOff>38100</xdr:colOff>
      <xdr:row>97</xdr:row>
      <xdr:rowOff>10965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4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2092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3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32725</xdr:rowOff>
    </xdr:from>
    <xdr:to>
      <xdr:col>15</xdr:col>
      <xdr:colOff>101600</xdr:colOff>
      <xdr:row>96</xdr:row>
      <xdr:rowOff>134325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9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125452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8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73279</xdr:rowOff>
    </xdr:from>
    <xdr:to>
      <xdr:col>10</xdr:col>
      <xdr:colOff>165100</xdr:colOff>
      <xdr:row>97</xdr:row>
      <xdr:rowOff>3429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3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166006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2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65522</xdr:rowOff>
    </xdr:from>
    <xdr:to>
      <xdr:col>6</xdr:col>
      <xdr:colOff>38100</xdr:colOff>
      <xdr:row>96</xdr:row>
      <xdr:rowOff>167122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2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158249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1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6945</xdr:rowOff>
    </xdr:from>
    <xdr:to>
      <xdr:col>55</xdr:col>
      <xdr:colOff>0</xdr:colOff>
      <xdr:row>36</xdr:row>
      <xdr:rowOff>79573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007695"/>
          <a:ext cx="838200" cy="24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6945</xdr:rowOff>
    </xdr:from>
    <xdr:to>
      <xdr:col>50</xdr:col>
      <xdr:colOff>114300</xdr:colOff>
      <xdr:row>37</xdr:row>
      <xdr:rowOff>53761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007695"/>
          <a:ext cx="889000" cy="38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133484</xdr:rowOff>
    </xdr:from>
    <xdr:to>
      <xdr:col>50</xdr:col>
      <xdr:colOff>165100</xdr:colOff>
      <xdr:row>36</xdr:row>
      <xdr:rowOff>63634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13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54761</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22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53761</xdr:rowOff>
    </xdr:from>
    <xdr:to>
      <xdr:col>45</xdr:col>
      <xdr:colOff>177800</xdr:colOff>
      <xdr:row>37</xdr:row>
      <xdr:rowOff>66718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397411"/>
          <a:ext cx="889000" cy="1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73187</xdr:rowOff>
    </xdr:from>
    <xdr:to>
      <xdr:col>46</xdr:col>
      <xdr:colOff>38100</xdr:colOff>
      <xdr:row>38</xdr:row>
      <xdr:rowOff>3338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16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165915</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50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65074</xdr:rowOff>
    </xdr:from>
    <xdr:to>
      <xdr:col>41</xdr:col>
      <xdr:colOff>50800</xdr:colOff>
      <xdr:row>37</xdr:row>
      <xdr:rowOff>66718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408724"/>
          <a:ext cx="889000" cy="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57056</xdr:rowOff>
    </xdr:from>
    <xdr:to>
      <xdr:col>41</xdr:col>
      <xdr:colOff>101600</xdr:colOff>
      <xdr:row>37</xdr:row>
      <xdr:rowOff>158656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0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149783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66592</xdr:rowOff>
    </xdr:from>
    <xdr:to>
      <xdr:col>36</xdr:col>
      <xdr:colOff>165100</xdr:colOff>
      <xdr:row>37</xdr:row>
      <xdr:rowOff>168193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102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159320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502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28773</xdr:rowOff>
    </xdr:from>
    <xdr:to>
      <xdr:col>55</xdr:col>
      <xdr:colOff>50800</xdr:colOff>
      <xdr:row>36</xdr:row>
      <xdr:rowOff>130373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0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51650</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5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127595</xdr:rowOff>
    </xdr:from>
    <xdr:to>
      <xdr:col>50</xdr:col>
      <xdr:colOff>165100</xdr:colOff>
      <xdr:row>35</xdr:row>
      <xdr:rowOff>57745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95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74272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73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2961</xdr:rowOff>
    </xdr:from>
    <xdr:to>
      <xdr:col>46</xdr:col>
      <xdr:colOff>38100</xdr:colOff>
      <xdr:row>37</xdr:row>
      <xdr:rowOff>104561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34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121088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12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15918</xdr:rowOff>
    </xdr:from>
    <xdr:to>
      <xdr:col>41</xdr:col>
      <xdr:colOff>101600</xdr:colOff>
      <xdr:row>37</xdr:row>
      <xdr:rowOff>117518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5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134045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1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14274</xdr:rowOff>
    </xdr:from>
    <xdr:to>
      <xdr:col>36</xdr:col>
      <xdr:colOff>165100</xdr:colOff>
      <xdr:row>37</xdr:row>
      <xdr:rowOff>115874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5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132401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13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568</xdr:rowOff>
    </xdr:from>
    <xdr:to>
      <xdr:col>55</xdr:col>
      <xdr:colOff>0</xdr:colOff>
      <xdr:row>59</xdr:row>
      <xdr:rowOff>60563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116118"/>
          <a:ext cx="838200" cy="5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568</xdr:rowOff>
    </xdr:from>
    <xdr:to>
      <xdr:col>50</xdr:col>
      <xdr:colOff>114300</xdr:colOff>
      <xdr:row>59</xdr:row>
      <xdr:rowOff>45065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116118"/>
          <a:ext cx="889000" cy="4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133440</xdr:rowOff>
    </xdr:from>
    <xdr:to>
      <xdr:col>50</xdr:col>
      <xdr:colOff>165100</xdr:colOff>
      <xdr:row>59</xdr:row>
      <xdr:rowOff>63590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7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54717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7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44193</xdr:rowOff>
    </xdr:from>
    <xdr:to>
      <xdr:col>45</xdr:col>
      <xdr:colOff>177800</xdr:colOff>
      <xdr:row>59</xdr:row>
      <xdr:rowOff>45065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159743"/>
          <a:ext cx="889000" cy="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133238</xdr:rowOff>
    </xdr:from>
    <xdr:to>
      <xdr:col>46</xdr:col>
      <xdr:colOff>38100</xdr:colOff>
      <xdr:row>59</xdr:row>
      <xdr:rowOff>63388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7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79915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5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44193</xdr:rowOff>
    </xdr:from>
    <xdr:to>
      <xdr:col>41</xdr:col>
      <xdr:colOff>50800</xdr:colOff>
      <xdr:row>59</xdr:row>
      <xdr:rowOff>57063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159743"/>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145000</xdr:rowOff>
    </xdr:from>
    <xdr:to>
      <xdr:col>41</xdr:col>
      <xdr:colOff>101600</xdr:colOff>
      <xdr:row>59</xdr:row>
      <xdr:rowOff>75150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91677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6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132036</xdr:rowOff>
    </xdr:from>
    <xdr:to>
      <xdr:col>36</xdr:col>
      <xdr:colOff>165100</xdr:colOff>
      <xdr:row>59</xdr:row>
      <xdr:rowOff>62186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78713</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5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9763</xdr:rowOff>
    </xdr:from>
    <xdr:to>
      <xdr:col>55</xdr:col>
      <xdr:colOff>50800</xdr:colOff>
      <xdr:row>59</xdr:row>
      <xdr:rowOff>111363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12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96140</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4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121218</xdr:rowOff>
    </xdr:from>
    <xdr:to>
      <xdr:col>50</xdr:col>
      <xdr:colOff>165100</xdr:colOff>
      <xdr:row>59</xdr:row>
      <xdr:rowOff>51368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6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67895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84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165715</xdr:rowOff>
    </xdr:from>
    <xdr:to>
      <xdr:col>46</xdr:col>
      <xdr:colOff>38100</xdr:colOff>
      <xdr:row>59</xdr:row>
      <xdr:rowOff>95865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10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86992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20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164843</xdr:rowOff>
    </xdr:from>
    <xdr:to>
      <xdr:col>41</xdr:col>
      <xdr:colOff>101600</xdr:colOff>
      <xdr:row>59</xdr:row>
      <xdr:rowOff>94993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10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86120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20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6263</xdr:rowOff>
    </xdr:from>
    <xdr:to>
      <xdr:col>36</xdr:col>
      <xdr:colOff>165100</xdr:colOff>
      <xdr:row>59</xdr:row>
      <xdr:rowOff>107863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12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98990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214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69720</xdr:rowOff>
    </xdr:from>
    <xdr:to>
      <xdr:col>55</xdr:col>
      <xdr:colOff>0</xdr:colOff>
      <xdr:row>78</xdr:row>
      <xdr:rowOff>133474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42820"/>
          <a:ext cx="838200" cy="6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69720</xdr:rowOff>
    </xdr:from>
    <xdr:to>
      <xdr:col>50</xdr:col>
      <xdr:colOff>114300</xdr:colOff>
      <xdr:row>78</xdr:row>
      <xdr:rowOff>116821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42820"/>
          <a:ext cx="889000" cy="4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54130</xdr:rowOff>
    </xdr:from>
    <xdr:to>
      <xdr:col>50</xdr:col>
      <xdr:colOff>165100</xdr:colOff>
      <xdr:row>78</xdr:row>
      <xdr:rowOff>155730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2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146857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5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116821</xdr:rowOff>
    </xdr:from>
    <xdr:to>
      <xdr:col>45</xdr:col>
      <xdr:colOff>177800</xdr:colOff>
      <xdr:row>78</xdr:row>
      <xdr:rowOff>123019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89921"/>
          <a:ext cx="889000" cy="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55087</xdr:rowOff>
    </xdr:from>
    <xdr:to>
      <xdr:col>46</xdr:col>
      <xdr:colOff>38100</xdr:colOff>
      <xdr:row>78</xdr:row>
      <xdr:rowOff>156687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1764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123019</xdr:rowOff>
    </xdr:from>
    <xdr:to>
      <xdr:col>41</xdr:col>
      <xdr:colOff>50800</xdr:colOff>
      <xdr:row>78</xdr:row>
      <xdr:rowOff>133744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96119"/>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64515</xdr:rowOff>
    </xdr:from>
    <xdr:to>
      <xdr:col>41</xdr:col>
      <xdr:colOff>101600</xdr:colOff>
      <xdr:row>78</xdr:row>
      <xdr:rowOff>166115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11192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1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41411</xdr:rowOff>
    </xdr:from>
    <xdr:to>
      <xdr:col>36</xdr:col>
      <xdr:colOff>165100</xdr:colOff>
      <xdr:row>78</xdr:row>
      <xdr:rowOff>143011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1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159538</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82674</xdr:rowOff>
    </xdr:from>
    <xdr:to>
      <xdr:col>55</xdr:col>
      <xdr:colOff>50800</xdr:colOff>
      <xdr:row>79</xdr:row>
      <xdr:rowOff>12824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5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3894</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18920</xdr:rowOff>
    </xdr:from>
    <xdr:to>
      <xdr:col>50</xdr:col>
      <xdr:colOff>165100</xdr:colOff>
      <xdr:row>78</xdr:row>
      <xdr:rowOff>120520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137047</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16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66021</xdr:rowOff>
    </xdr:from>
    <xdr:to>
      <xdr:col>46</xdr:col>
      <xdr:colOff>38100</xdr:colOff>
      <xdr:row>78</xdr:row>
      <xdr:rowOff>167621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3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158748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3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72219</xdr:rowOff>
    </xdr:from>
    <xdr:to>
      <xdr:col>41</xdr:col>
      <xdr:colOff>101600</xdr:colOff>
      <xdr:row>79</xdr:row>
      <xdr:rowOff>2369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4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164946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82944</xdr:rowOff>
    </xdr:from>
    <xdr:to>
      <xdr:col>36</xdr:col>
      <xdr:colOff>165100</xdr:colOff>
      <xdr:row>79</xdr:row>
      <xdr:rowOff>13094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5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4221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4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74485</xdr:rowOff>
    </xdr:from>
    <xdr:to>
      <xdr:col>55</xdr:col>
      <xdr:colOff>0</xdr:colOff>
      <xdr:row>98</xdr:row>
      <xdr:rowOff>93667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876585"/>
          <a:ext cx="838200" cy="1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74485</xdr:rowOff>
    </xdr:from>
    <xdr:to>
      <xdr:col>50</xdr:col>
      <xdr:colOff>114300</xdr:colOff>
      <xdr:row>98</xdr:row>
      <xdr:rowOff>93867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76585"/>
          <a:ext cx="889000" cy="1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16139</xdr:rowOff>
    </xdr:from>
    <xdr:to>
      <xdr:col>50</xdr:col>
      <xdr:colOff>165100</xdr:colOff>
      <xdr:row>98</xdr:row>
      <xdr:rowOff>117739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1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134266</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9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86034</xdr:rowOff>
    </xdr:from>
    <xdr:to>
      <xdr:col>45</xdr:col>
      <xdr:colOff>177800</xdr:colOff>
      <xdr:row>98</xdr:row>
      <xdr:rowOff>93867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88134"/>
          <a:ext cx="889000" cy="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12081</xdr:rowOff>
    </xdr:from>
    <xdr:to>
      <xdr:col>46</xdr:col>
      <xdr:colOff>38100</xdr:colOff>
      <xdr:row>98</xdr:row>
      <xdr:rowOff>113681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130208</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86034</xdr:rowOff>
    </xdr:from>
    <xdr:to>
      <xdr:col>41</xdr:col>
      <xdr:colOff>50800</xdr:colOff>
      <xdr:row>98</xdr:row>
      <xdr:rowOff>93600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88134"/>
          <a:ext cx="889000" cy="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17635</xdr:rowOff>
    </xdr:from>
    <xdr:to>
      <xdr:col>41</xdr:col>
      <xdr:colOff>101600</xdr:colOff>
      <xdr:row>98</xdr:row>
      <xdr:rowOff>119235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135762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9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24719</xdr:rowOff>
    </xdr:from>
    <xdr:to>
      <xdr:col>36</xdr:col>
      <xdr:colOff>165100</xdr:colOff>
      <xdr:row>98</xdr:row>
      <xdr:rowOff>126319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142846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60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42867</xdr:rowOff>
    </xdr:from>
    <xdr:to>
      <xdr:col>55</xdr:col>
      <xdr:colOff>50800</xdr:colOff>
      <xdr:row>98</xdr:row>
      <xdr:rowOff>144467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4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152990</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23685</xdr:rowOff>
    </xdr:from>
    <xdr:to>
      <xdr:col>50</xdr:col>
      <xdr:colOff>165100</xdr:colOff>
      <xdr:row>98</xdr:row>
      <xdr:rowOff>125285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116412</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91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43067</xdr:rowOff>
    </xdr:from>
    <xdr:to>
      <xdr:col>46</xdr:col>
      <xdr:colOff>38100</xdr:colOff>
      <xdr:row>98</xdr:row>
      <xdr:rowOff>144667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135794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937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35234</xdr:rowOff>
    </xdr:from>
    <xdr:to>
      <xdr:col>41</xdr:col>
      <xdr:colOff>101600</xdr:colOff>
      <xdr:row>98</xdr:row>
      <xdr:rowOff>136834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3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127961</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930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42800</xdr:rowOff>
    </xdr:from>
    <xdr:to>
      <xdr:col>36</xdr:col>
      <xdr:colOff>165100</xdr:colOff>
      <xdr:row>98</xdr:row>
      <xdr:rowOff>144400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135527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937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45410</xdr:rowOff>
    </xdr:from>
    <xdr:to>
      <xdr:col>85</xdr:col>
      <xdr:colOff>127000</xdr:colOff>
      <xdr:row>38</xdr:row>
      <xdr:rowOff>85088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560510"/>
          <a:ext cx="838200" cy="3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18773</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3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85088</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00188"/>
          <a:ext cx="889000" cy="5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134584</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112179</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27279"/>
          <a:ext cx="889000" cy="2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3454</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4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112179</xdr:rowOff>
    </xdr:from>
    <xdr:to>
      <xdr:col>71</xdr:col>
      <xdr:colOff>177800</xdr:colOff>
      <xdr:row>38</xdr:row>
      <xdr:rowOff>135453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27279"/>
          <a:ext cx="889000" cy="2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7386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5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10308</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166060</xdr:rowOff>
    </xdr:from>
    <xdr:to>
      <xdr:col>85</xdr:col>
      <xdr:colOff>177800</xdr:colOff>
      <xdr:row>38</xdr:row>
      <xdr:rowOff>96210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0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125436</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29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34288</xdr:rowOff>
    </xdr:from>
    <xdr:to>
      <xdr:col>81</xdr:col>
      <xdr:colOff>101600</xdr:colOff>
      <xdr:row>38</xdr:row>
      <xdr:rowOff>135888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4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127015</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64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61379</xdr:rowOff>
    </xdr:from>
    <xdr:to>
      <xdr:col>72</xdr:col>
      <xdr:colOff>38100</xdr:colOff>
      <xdr:row>38</xdr:row>
      <xdr:rowOff>162979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7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154106</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66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84653</xdr:rowOff>
    </xdr:from>
    <xdr:to>
      <xdr:col>67</xdr:col>
      <xdr:colOff>101600</xdr:colOff>
      <xdr:row>39</xdr:row>
      <xdr:rowOff>14803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9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5930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9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159040</xdr:rowOff>
    </xdr:from>
    <xdr:to>
      <xdr:col>85</xdr:col>
      <xdr:colOff>127000</xdr:colOff>
      <xdr:row>77</xdr:row>
      <xdr:rowOff>167168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360690"/>
          <a:ext cx="8382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159040</xdr:rowOff>
    </xdr:from>
    <xdr:to>
      <xdr:col>81</xdr:col>
      <xdr:colOff>50800</xdr:colOff>
      <xdr:row>77</xdr:row>
      <xdr:rowOff>164497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60690"/>
          <a:ext cx="889000" cy="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102062</xdr:rowOff>
    </xdr:from>
    <xdr:to>
      <xdr:col>81</xdr:col>
      <xdr:colOff>101600</xdr:colOff>
      <xdr:row>78</xdr:row>
      <xdr:rowOff>32212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0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48739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7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143952</xdr:rowOff>
    </xdr:from>
    <xdr:to>
      <xdr:col>76</xdr:col>
      <xdr:colOff>114300</xdr:colOff>
      <xdr:row>77</xdr:row>
      <xdr:rowOff>164497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345602"/>
          <a:ext cx="889000" cy="2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117799</xdr:rowOff>
    </xdr:from>
    <xdr:to>
      <xdr:col>76</xdr:col>
      <xdr:colOff>165100</xdr:colOff>
      <xdr:row>78</xdr:row>
      <xdr:rowOff>47949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1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39076</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41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143952</xdr:rowOff>
    </xdr:from>
    <xdr:to>
      <xdr:col>71</xdr:col>
      <xdr:colOff>177800</xdr:colOff>
      <xdr:row>77</xdr:row>
      <xdr:rowOff>152305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345602"/>
          <a:ext cx="889000" cy="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133525</xdr:rowOff>
    </xdr:from>
    <xdr:to>
      <xdr:col>72</xdr:col>
      <xdr:colOff>38100</xdr:colOff>
      <xdr:row>78</xdr:row>
      <xdr:rowOff>63675</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54802</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42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134679</xdr:rowOff>
    </xdr:from>
    <xdr:to>
      <xdr:col>67</xdr:col>
      <xdr:colOff>101600</xdr:colOff>
      <xdr:row>78</xdr:row>
      <xdr:rowOff>64829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3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55956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42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116368</xdr:rowOff>
    </xdr:from>
    <xdr:to>
      <xdr:col>85</xdr:col>
      <xdr:colOff>177800</xdr:colOff>
      <xdr:row>78</xdr:row>
      <xdr:rowOff>46518</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1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94795</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29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108240</xdr:rowOff>
    </xdr:from>
    <xdr:to>
      <xdr:col>81</xdr:col>
      <xdr:colOff>101600</xdr:colOff>
      <xdr:row>78</xdr:row>
      <xdr:rowOff>38390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0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29517</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40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113697</xdr:rowOff>
    </xdr:from>
    <xdr:to>
      <xdr:col>76</xdr:col>
      <xdr:colOff>165100</xdr:colOff>
      <xdr:row>78</xdr:row>
      <xdr:rowOff>43847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1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60374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9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93152</xdr:rowOff>
    </xdr:from>
    <xdr:to>
      <xdr:col>72</xdr:col>
      <xdr:colOff>38100</xdr:colOff>
      <xdr:row>78</xdr:row>
      <xdr:rowOff>23302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9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39829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070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101505</xdr:rowOff>
    </xdr:from>
    <xdr:to>
      <xdr:col>67</xdr:col>
      <xdr:colOff>101600</xdr:colOff>
      <xdr:row>78</xdr:row>
      <xdr:rowOff>31655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48182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07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14281</xdr:rowOff>
    </xdr:from>
    <xdr:to>
      <xdr:col>85</xdr:col>
      <xdr:colOff>127000</xdr:colOff>
      <xdr:row>99</xdr:row>
      <xdr:rowOff>17357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987831"/>
          <a:ext cx="838200" cy="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14281</xdr:rowOff>
    </xdr:from>
    <xdr:to>
      <xdr:col>81</xdr:col>
      <xdr:colOff>50800</xdr:colOff>
      <xdr:row>99</xdr:row>
      <xdr:rowOff>33568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87831"/>
          <a:ext cx="889000" cy="1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76646</xdr:rowOff>
    </xdr:from>
    <xdr:to>
      <xdr:col>81</xdr:col>
      <xdr:colOff>101600</xdr:colOff>
      <xdr:row>99</xdr:row>
      <xdr:rowOff>6796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23323</xdr:rowOff>
    </xdr:from>
    <xdr:ext cx="59901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181795" y="1665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28288</xdr:rowOff>
    </xdr:from>
    <xdr:to>
      <xdr:col>76</xdr:col>
      <xdr:colOff>114300</xdr:colOff>
      <xdr:row>99</xdr:row>
      <xdr:rowOff>33568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7001838"/>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122428</xdr:rowOff>
    </xdr:from>
    <xdr:to>
      <xdr:col>76</xdr:col>
      <xdr:colOff>165100</xdr:colOff>
      <xdr:row>99</xdr:row>
      <xdr:rowOff>52578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2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69105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9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28288</xdr:rowOff>
    </xdr:from>
    <xdr:to>
      <xdr:col>71</xdr:col>
      <xdr:colOff>177800</xdr:colOff>
      <xdr:row>99</xdr:row>
      <xdr:rowOff>38616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7001838"/>
          <a:ext cx="889000" cy="1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94019</xdr:rowOff>
    </xdr:from>
    <xdr:to>
      <xdr:col>72</xdr:col>
      <xdr:colOff>38100</xdr:colOff>
      <xdr:row>99</xdr:row>
      <xdr:rowOff>24169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9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40696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74786</xdr:rowOff>
    </xdr:from>
    <xdr:to>
      <xdr:col>67</xdr:col>
      <xdr:colOff>101600</xdr:colOff>
      <xdr:row>99</xdr:row>
      <xdr:rowOff>4936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87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21463</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65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138007</xdr:rowOff>
    </xdr:from>
    <xdr:to>
      <xdr:col>85</xdr:col>
      <xdr:colOff>177800</xdr:colOff>
      <xdr:row>99</xdr:row>
      <xdr:rowOff>68157</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94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52934</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5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134931</xdr:rowOff>
    </xdr:from>
    <xdr:to>
      <xdr:col>81</xdr:col>
      <xdr:colOff>101600</xdr:colOff>
      <xdr:row>99</xdr:row>
      <xdr:rowOff>65081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3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56208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2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154218</xdr:rowOff>
    </xdr:from>
    <xdr:to>
      <xdr:col>76</xdr:col>
      <xdr:colOff>165100</xdr:colOff>
      <xdr:row>99</xdr:row>
      <xdr:rowOff>84368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5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75495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148938</xdr:rowOff>
    </xdr:from>
    <xdr:to>
      <xdr:col>72</xdr:col>
      <xdr:colOff>38100</xdr:colOff>
      <xdr:row>99</xdr:row>
      <xdr:rowOff>79088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5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70215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4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159266</xdr:rowOff>
    </xdr:from>
    <xdr:to>
      <xdr:col>67</xdr:col>
      <xdr:colOff>101600</xdr:colOff>
      <xdr:row>99</xdr:row>
      <xdr:rowOff>89416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6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80543</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705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129667</xdr:rowOff>
    </xdr:from>
    <xdr:to>
      <xdr:col>112</xdr:col>
      <xdr:colOff>38100</xdr:colOff>
      <xdr:row>39</xdr:row>
      <xdr:rowOff>59817</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76344</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419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156566</xdr:rowOff>
    </xdr:from>
    <xdr:to>
      <xdr:col>107</xdr:col>
      <xdr:colOff>101600</xdr:colOff>
      <xdr:row>39</xdr:row>
      <xdr:rowOff>86716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7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103243</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44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159309</xdr:rowOff>
    </xdr:from>
    <xdr:to>
      <xdr:col>102</xdr:col>
      <xdr:colOff>165100</xdr:colOff>
      <xdr:row>39</xdr:row>
      <xdr:rowOff>89459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105986</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4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158814</xdr:rowOff>
    </xdr:from>
    <xdr:to>
      <xdr:col>98</xdr:col>
      <xdr:colOff>38100</xdr:colOff>
      <xdr:row>39</xdr:row>
      <xdr:rowOff>88964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7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105491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49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77760</xdr:rowOff>
    </xdr:from>
    <xdr:to>
      <xdr:col>116</xdr:col>
      <xdr:colOff>63500</xdr:colOff>
      <xdr:row>59</xdr:row>
      <xdr:rowOff>80634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93310"/>
          <a:ext cx="8382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62978</xdr:rowOff>
    </xdr:from>
    <xdr:to>
      <xdr:col>111</xdr:col>
      <xdr:colOff>177800</xdr:colOff>
      <xdr:row>59</xdr:row>
      <xdr:rowOff>77760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78528"/>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125977</xdr:rowOff>
    </xdr:from>
    <xdr:to>
      <xdr:col>112</xdr:col>
      <xdr:colOff>38100</xdr:colOff>
      <xdr:row>59</xdr:row>
      <xdr:rowOff>56127</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72654</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4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62978</xdr:rowOff>
    </xdr:from>
    <xdr:to>
      <xdr:col>107</xdr:col>
      <xdr:colOff>50800</xdr:colOff>
      <xdr:row>59</xdr:row>
      <xdr:rowOff>74092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78528"/>
          <a:ext cx="889000" cy="1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100406</xdr:rowOff>
    </xdr:from>
    <xdr:to>
      <xdr:col>107</xdr:col>
      <xdr:colOff>101600</xdr:colOff>
      <xdr:row>59</xdr:row>
      <xdr:rowOff>30556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47083</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67111" y="98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62564</xdr:rowOff>
    </xdr:from>
    <xdr:to>
      <xdr:col>102</xdr:col>
      <xdr:colOff>114300</xdr:colOff>
      <xdr:row>59</xdr:row>
      <xdr:rowOff>74092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78114"/>
          <a:ext cx="8890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99764</xdr:rowOff>
    </xdr:from>
    <xdr:to>
      <xdr:col>102</xdr:col>
      <xdr:colOff>165100</xdr:colOff>
      <xdr:row>59</xdr:row>
      <xdr:rowOff>29914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46441</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98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103008</xdr:rowOff>
    </xdr:from>
    <xdr:to>
      <xdr:col>98</xdr:col>
      <xdr:colOff>38100</xdr:colOff>
      <xdr:row>59</xdr:row>
      <xdr:rowOff>33158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4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49685</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82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29834</xdr:rowOff>
    </xdr:from>
    <xdr:to>
      <xdr:col>116</xdr:col>
      <xdr:colOff>114300</xdr:colOff>
      <xdr:row>59</xdr:row>
      <xdr:rowOff>131434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4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157428</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26960</xdr:rowOff>
    </xdr:from>
    <xdr:to>
      <xdr:col>112</xdr:col>
      <xdr:colOff>38100</xdr:colOff>
      <xdr:row>59</xdr:row>
      <xdr:rowOff>128560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4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119687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23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12178</xdr:rowOff>
    </xdr:from>
    <xdr:to>
      <xdr:col>107</xdr:col>
      <xdr:colOff>101600</xdr:colOff>
      <xdr:row>59</xdr:row>
      <xdr:rowOff>113778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104905</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23292</xdr:rowOff>
    </xdr:from>
    <xdr:to>
      <xdr:col>102</xdr:col>
      <xdr:colOff>165100</xdr:colOff>
      <xdr:row>59</xdr:row>
      <xdr:rowOff>124892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3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116019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23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11764</xdr:rowOff>
    </xdr:from>
    <xdr:to>
      <xdr:col>98</xdr:col>
      <xdr:colOff>38100</xdr:colOff>
      <xdr:row>59</xdr:row>
      <xdr:rowOff>113364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2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104491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22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122988</xdr:rowOff>
    </xdr:from>
    <xdr:to>
      <xdr:col>116</xdr:col>
      <xdr:colOff>63500</xdr:colOff>
      <xdr:row>78</xdr:row>
      <xdr:rowOff>127395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496088"/>
          <a:ext cx="838200" cy="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16083</xdr:rowOff>
    </xdr:from>
    <xdr:to>
      <xdr:col>111</xdr:col>
      <xdr:colOff>177800</xdr:colOff>
      <xdr:row>78</xdr:row>
      <xdr:rowOff>122988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389183"/>
          <a:ext cx="889000" cy="10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127591</xdr:rowOff>
    </xdr:from>
    <xdr:to>
      <xdr:col>112</xdr:col>
      <xdr:colOff>38100</xdr:colOff>
      <xdr:row>78</xdr:row>
      <xdr:rowOff>57741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74268</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10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12512</xdr:rowOff>
    </xdr:from>
    <xdr:to>
      <xdr:col>107</xdr:col>
      <xdr:colOff>50800</xdr:colOff>
      <xdr:row>78</xdr:row>
      <xdr:rowOff>16083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385612"/>
          <a:ext cx="889000" cy="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131784</xdr:rowOff>
    </xdr:from>
    <xdr:to>
      <xdr:col>107</xdr:col>
      <xdr:colOff>101600</xdr:colOff>
      <xdr:row>78</xdr:row>
      <xdr:rowOff>61934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3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78461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10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171028</xdr:rowOff>
    </xdr:from>
    <xdr:to>
      <xdr:col>102</xdr:col>
      <xdr:colOff>114300</xdr:colOff>
      <xdr:row>78</xdr:row>
      <xdr:rowOff>12512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372678"/>
          <a:ext cx="889000" cy="1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131795</xdr:rowOff>
    </xdr:from>
    <xdr:to>
      <xdr:col>102</xdr:col>
      <xdr:colOff>165100</xdr:colOff>
      <xdr:row>78</xdr:row>
      <xdr:rowOff>61945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33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78472</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10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127048</xdr:rowOff>
    </xdr:from>
    <xdr:to>
      <xdr:col>98</xdr:col>
      <xdr:colOff>38100</xdr:colOff>
      <xdr:row>78</xdr:row>
      <xdr:rowOff>57198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2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48325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42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76595</xdr:rowOff>
    </xdr:from>
    <xdr:to>
      <xdr:col>116</xdr:col>
      <xdr:colOff>114300</xdr:colOff>
      <xdr:row>79</xdr:row>
      <xdr:rowOff>6745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162972</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36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72188</xdr:rowOff>
    </xdr:from>
    <xdr:to>
      <xdr:col>112</xdr:col>
      <xdr:colOff>38100</xdr:colOff>
      <xdr:row>79</xdr:row>
      <xdr:rowOff>2338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44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164915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53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136733</xdr:rowOff>
    </xdr:from>
    <xdr:to>
      <xdr:col>107</xdr:col>
      <xdr:colOff>101600</xdr:colOff>
      <xdr:row>78</xdr:row>
      <xdr:rowOff>66883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3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58010</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431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133162</xdr:rowOff>
    </xdr:from>
    <xdr:to>
      <xdr:col>102</xdr:col>
      <xdr:colOff>165100</xdr:colOff>
      <xdr:row>78</xdr:row>
      <xdr:rowOff>63312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3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54439</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427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120228</xdr:rowOff>
    </xdr:from>
    <xdr:to>
      <xdr:col>98</xdr:col>
      <xdr:colOff>38100</xdr:colOff>
      <xdr:row>78</xdr:row>
      <xdr:rowOff>50378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66905</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309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各項目で類似団体平均を上回る結果となったのが、「補助費等」、「災害復旧費」、「維持補修費」、となった。</a:t>
          </a:r>
        </a:p>
        <a:p>
          <a:r>
            <a:rPr lang="ja-JP" altLang="en-US" sz="13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「補助費等」については、事業会計が法的化されたことに伴い繰出金が補助費に移行されたことや新型コロナウイルス感染症の影響による給付金等が大きな要因となっている。</a:t>
          </a:r>
        </a:p>
        <a:p>
          <a:r>
            <a:rPr lang="ja-JP" altLang="en-US" sz="13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「災害復旧費」については、令和</a:t>
          </a:r>
          <a:r>
            <a:rPr lang="en-US" altLang="ja-JP" sz="13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3</a:t>
          </a:r>
          <a:r>
            <a:rPr lang="ja-JP" altLang="en-US" sz="13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年</a:t>
          </a:r>
          <a:r>
            <a:rPr lang="en-US" altLang="ja-JP" sz="13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8</a:t>
          </a:r>
          <a:r>
            <a:rPr lang="ja-JP" altLang="en-US" sz="13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月豪雨災害に伴う復旧工事が大きな要因となっている。</a:t>
          </a:r>
          <a:endParaRPr lang="en-US" altLang="ja-JP" sz="1300" b="0" i="0" u="none" strike="noStrike" baseline="0">
            <a:solidFill>
              <a:schemeClr val="tx1"/>
            </a:solidFill>
            <a:latin typeface="ＭＳ Ｐゴシック" panose="020B0600070205080204" pitchFamily="50" charset="-128"/>
            <a:ea typeface="ＭＳ Ｐゴシック" panose="020B0600070205080204" pitchFamily="50" charset="-128"/>
            <a:cs typeface="+mn-cs"/>
          </a:endParaRPr>
        </a:p>
        <a:p>
          <a:r>
            <a:rPr lang="ja-JP" altLang="en-US" sz="13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「維持補修費」については、冬期間の降雪量が多かったことに伴い、除雪費用が増加したことが大きな要因となっている。</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2,716
2,694
140.50
3,213,888
2,945,080
233,709
2,104,525
2,910,186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17415</xdr:rowOff>
    </xdr:from>
    <xdr:to>
      <xdr:col>24</xdr:col>
      <xdr:colOff>63500</xdr:colOff>
      <xdr:row>38</xdr:row>
      <xdr:rowOff>20338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532515"/>
          <a:ext cx="838200" cy="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14737</xdr:rowOff>
    </xdr:from>
    <xdr:to>
      <xdr:col>19</xdr:col>
      <xdr:colOff>177800</xdr:colOff>
      <xdr:row>38</xdr:row>
      <xdr:rowOff>17415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529837"/>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123043</xdr:rowOff>
    </xdr:from>
    <xdr:to>
      <xdr:col>20</xdr:col>
      <xdr:colOff>38100</xdr:colOff>
      <xdr:row>38</xdr:row>
      <xdr:rowOff>53193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69720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4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14737</xdr:rowOff>
    </xdr:from>
    <xdr:to>
      <xdr:col>15</xdr:col>
      <xdr:colOff>50800</xdr:colOff>
      <xdr:row>38</xdr:row>
      <xdr:rowOff>25629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29837"/>
          <a:ext cx="889000" cy="1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113621</xdr:rowOff>
    </xdr:from>
    <xdr:to>
      <xdr:col>15</xdr:col>
      <xdr:colOff>101600</xdr:colOff>
      <xdr:row>38</xdr:row>
      <xdr:rowOff>43771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60298</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25629</xdr:rowOff>
    </xdr:from>
    <xdr:to>
      <xdr:col>10</xdr:col>
      <xdr:colOff>114300</xdr:colOff>
      <xdr:row>38</xdr:row>
      <xdr:rowOff>32797</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40729"/>
          <a:ext cx="889000" cy="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118242</xdr:rowOff>
    </xdr:from>
    <xdr:to>
      <xdr:col>10</xdr:col>
      <xdr:colOff>165100</xdr:colOff>
      <xdr:row>38</xdr:row>
      <xdr:rowOff>48392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64919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125215</xdr:rowOff>
    </xdr:from>
    <xdr:to>
      <xdr:col>6</xdr:col>
      <xdr:colOff>38100</xdr:colOff>
      <xdr:row>38</xdr:row>
      <xdr:rowOff>55365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71892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140988</xdr:rowOff>
    </xdr:from>
    <xdr:to>
      <xdr:col>24</xdr:col>
      <xdr:colOff>114300</xdr:colOff>
      <xdr:row>38</xdr:row>
      <xdr:rowOff>71138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8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55915</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39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138065</xdr:rowOff>
    </xdr:from>
    <xdr:to>
      <xdr:col>20</xdr:col>
      <xdr:colOff>38100</xdr:colOff>
      <xdr:row>38</xdr:row>
      <xdr:rowOff>68215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8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59342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7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135387</xdr:rowOff>
    </xdr:from>
    <xdr:to>
      <xdr:col>15</xdr:col>
      <xdr:colOff>101600</xdr:colOff>
      <xdr:row>38</xdr:row>
      <xdr:rowOff>65537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56664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5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146279</xdr:rowOff>
    </xdr:from>
    <xdr:to>
      <xdr:col>10</xdr:col>
      <xdr:colOff>165100</xdr:colOff>
      <xdr:row>38</xdr:row>
      <xdr:rowOff>76429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67556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58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153447</xdr:rowOff>
    </xdr:from>
    <xdr:to>
      <xdr:col>6</xdr:col>
      <xdr:colOff>38100</xdr:colOff>
      <xdr:row>38</xdr:row>
      <xdr:rowOff>83596</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970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74724</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11460</xdr:rowOff>
    </xdr:from>
    <xdr:to>
      <xdr:col>24</xdr:col>
      <xdr:colOff>63500</xdr:colOff>
      <xdr:row>58</xdr:row>
      <xdr:rowOff>57265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55560"/>
          <a:ext cx="838200" cy="4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11460</xdr:rowOff>
    </xdr:from>
    <xdr:to>
      <xdr:col>19</xdr:col>
      <xdr:colOff>177800</xdr:colOff>
      <xdr:row>58</xdr:row>
      <xdr:rowOff>41883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55560"/>
          <a:ext cx="889000" cy="3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66744</xdr:rowOff>
    </xdr:from>
    <xdr:to>
      <xdr:col>20</xdr:col>
      <xdr:colOff>38100</xdr:colOff>
      <xdr:row>57</xdr:row>
      <xdr:rowOff>168344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13421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1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41883</xdr:rowOff>
    </xdr:from>
    <xdr:to>
      <xdr:col>15</xdr:col>
      <xdr:colOff>50800</xdr:colOff>
      <xdr:row>58</xdr:row>
      <xdr:rowOff>48375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85983"/>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149120</xdr:rowOff>
    </xdr:from>
    <xdr:to>
      <xdr:col>15</xdr:col>
      <xdr:colOff>101600</xdr:colOff>
      <xdr:row>58</xdr:row>
      <xdr:rowOff>79270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2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95797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69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48375</xdr:rowOff>
    </xdr:from>
    <xdr:to>
      <xdr:col>10</xdr:col>
      <xdr:colOff>114300</xdr:colOff>
      <xdr:row>58</xdr:row>
      <xdr:rowOff>80570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92475"/>
          <a:ext cx="8890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126948</xdr:rowOff>
    </xdr:from>
    <xdr:to>
      <xdr:col>10</xdr:col>
      <xdr:colOff>165100</xdr:colOff>
      <xdr:row>58</xdr:row>
      <xdr:rowOff>57098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73625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7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126174</xdr:rowOff>
    </xdr:from>
    <xdr:to>
      <xdr:col>6</xdr:col>
      <xdr:colOff>38100</xdr:colOff>
      <xdr:row>58</xdr:row>
      <xdr:rowOff>56324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72851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7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6465</xdr:rowOff>
    </xdr:from>
    <xdr:to>
      <xdr:col>24</xdr:col>
      <xdr:colOff>114300</xdr:colOff>
      <xdr:row>58</xdr:row>
      <xdr:rowOff>108065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5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92842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6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132110</xdr:rowOff>
    </xdr:from>
    <xdr:to>
      <xdr:col>20</xdr:col>
      <xdr:colOff>38100</xdr:colOff>
      <xdr:row>58</xdr:row>
      <xdr:rowOff>62260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0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53387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9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162533</xdr:rowOff>
    </xdr:from>
    <xdr:to>
      <xdr:col>15</xdr:col>
      <xdr:colOff>101600</xdr:colOff>
      <xdr:row>58</xdr:row>
      <xdr:rowOff>92683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3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83810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02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169025</xdr:rowOff>
    </xdr:from>
    <xdr:to>
      <xdr:col>10</xdr:col>
      <xdr:colOff>165100</xdr:colOff>
      <xdr:row>58</xdr:row>
      <xdr:rowOff>99175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4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90302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3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29770</xdr:rowOff>
    </xdr:from>
    <xdr:to>
      <xdr:col>6</xdr:col>
      <xdr:colOff>38100</xdr:colOff>
      <xdr:row>58</xdr:row>
      <xdr:rowOff>131370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7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122497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6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38519</xdr:rowOff>
    </xdr:from>
    <xdr:to>
      <xdr:col>24</xdr:col>
      <xdr:colOff>63500</xdr:colOff>
      <xdr:row>77</xdr:row>
      <xdr:rowOff>30077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897269"/>
          <a:ext cx="838200" cy="33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38519</xdr:rowOff>
    </xdr:from>
    <xdr:to>
      <xdr:col>19</xdr:col>
      <xdr:colOff>177800</xdr:colOff>
      <xdr:row>77</xdr:row>
      <xdr:rowOff>152188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897269"/>
          <a:ext cx="889000" cy="45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158038</xdr:rowOff>
    </xdr:from>
    <xdr:to>
      <xdr:col>20</xdr:col>
      <xdr:colOff>38100</xdr:colOff>
      <xdr:row>77</xdr:row>
      <xdr:rowOff>88188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79315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8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152188</xdr:rowOff>
    </xdr:from>
    <xdr:to>
      <xdr:col>15</xdr:col>
      <xdr:colOff>50800</xdr:colOff>
      <xdr:row>78</xdr:row>
      <xdr:rowOff>37450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53838"/>
          <a:ext cx="889000" cy="5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48298</xdr:rowOff>
    </xdr:from>
    <xdr:to>
      <xdr:col>15</xdr:col>
      <xdr:colOff>101600</xdr:colOff>
      <xdr:row>77</xdr:row>
      <xdr:rowOff>149898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4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166425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025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30500</xdr:rowOff>
    </xdr:from>
    <xdr:to>
      <xdr:col>10</xdr:col>
      <xdr:colOff>114300</xdr:colOff>
      <xdr:row>78</xdr:row>
      <xdr:rowOff>37450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403600"/>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106221</xdr:rowOff>
    </xdr:from>
    <xdr:to>
      <xdr:col>10</xdr:col>
      <xdr:colOff>165100</xdr:colOff>
      <xdr:row>78</xdr:row>
      <xdr:rowOff>36371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0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52898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08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77209</xdr:rowOff>
    </xdr:from>
    <xdr:to>
      <xdr:col>6</xdr:col>
      <xdr:colOff>38100</xdr:colOff>
      <xdr:row>78</xdr:row>
      <xdr:rowOff>7359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23886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5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150727</xdr:rowOff>
    </xdr:from>
    <xdr:to>
      <xdr:col>24</xdr:col>
      <xdr:colOff>114300</xdr:colOff>
      <xdr:row>77</xdr:row>
      <xdr:rowOff>80877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8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129154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59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159169</xdr:rowOff>
    </xdr:from>
    <xdr:to>
      <xdr:col>20</xdr:col>
      <xdr:colOff>38100</xdr:colOff>
      <xdr:row>75</xdr:row>
      <xdr:rowOff>89319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105846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62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101388</xdr:rowOff>
    </xdr:from>
    <xdr:to>
      <xdr:col>15</xdr:col>
      <xdr:colOff>101600</xdr:colOff>
      <xdr:row>78</xdr:row>
      <xdr:rowOff>31538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0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22665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9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158100</xdr:rowOff>
    </xdr:from>
    <xdr:to>
      <xdr:col>10</xdr:col>
      <xdr:colOff>165100</xdr:colOff>
      <xdr:row>78</xdr:row>
      <xdr:rowOff>88250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5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79377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5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151150</xdr:rowOff>
    </xdr:from>
    <xdr:to>
      <xdr:col>6</xdr:col>
      <xdr:colOff>38100</xdr:colOff>
      <xdr:row>78</xdr:row>
      <xdr:rowOff>81300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72427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45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146236</xdr:rowOff>
    </xdr:from>
    <xdr:to>
      <xdr:col>24</xdr:col>
      <xdr:colOff>63500</xdr:colOff>
      <xdr:row>98</xdr:row>
      <xdr:rowOff>153245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48336"/>
          <a:ext cx="838200" cy="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153245</xdr:rowOff>
    </xdr:from>
    <xdr:to>
      <xdr:col>19</xdr:col>
      <xdr:colOff>177800</xdr:colOff>
      <xdr:row>99</xdr:row>
      <xdr:rowOff>44692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55345"/>
          <a:ext cx="889000" cy="6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45092</xdr:rowOff>
    </xdr:from>
    <xdr:to>
      <xdr:col>20</xdr:col>
      <xdr:colOff>38100</xdr:colOff>
      <xdr:row>98</xdr:row>
      <xdr:rowOff>146692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163219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2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42520</xdr:rowOff>
    </xdr:from>
    <xdr:to>
      <xdr:col>15</xdr:col>
      <xdr:colOff>50800</xdr:colOff>
      <xdr:row>99</xdr:row>
      <xdr:rowOff>44692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7016070"/>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68244</xdr:rowOff>
    </xdr:from>
    <xdr:to>
      <xdr:col>15</xdr:col>
      <xdr:colOff>101600</xdr:colOff>
      <xdr:row>98</xdr:row>
      <xdr:rowOff>169844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7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14921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122633</xdr:rowOff>
    </xdr:from>
    <xdr:to>
      <xdr:col>10</xdr:col>
      <xdr:colOff>114300</xdr:colOff>
      <xdr:row>99</xdr:row>
      <xdr:rowOff>42520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24733"/>
          <a:ext cx="889000" cy="9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82121</xdr:rowOff>
    </xdr:from>
    <xdr:to>
      <xdr:col>10</xdr:col>
      <xdr:colOff>165100</xdr:colOff>
      <xdr:row>99</xdr:row>
      <xdr:rowOff>12271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8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28798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5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82607</xdr:rowOff>
    </xdr:from>
    <xdr:to>
      <xdr:col>6</xdr:col>
      <xdr:colOff>38100</xdr:colOff>
      <xdr:row>99</xdr:row>
      <xdr:rowOff>12757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8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3884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7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95436</xdr:rowOff>
    </xdr:from>
    <xdr:to>
      <xdr:col>24</xdr:col>
      <xdr:colOff>114300</xdr:colOff>
      <xdr:row>99</xdr:row>
      <xdr:rowOff>25586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9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10363</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102445</xdr:rowOff>
    </xdr:from>
    <xdr:to>
      <xdr:col>20</xdr:col>
      <xdr:colOff>38100</xdr:colOff>
      <xdr:row>99</xdr:row>
      <xdr:rowOff>32595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0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23722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9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165342</xdr:rowOff>
    </xdr:from>
    <xdr:to>
      <xdr:col>15</xdr:col>
      <xdr:colOff>101600</xdr:colOff>
      <xdr:row>99</xdr:row>
      <xdr:rowOff>95492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6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86619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6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163170</xdr:rowOff>
    </xdr:from>
    <xdr:to>
      <xdr:col>10</xdr:col>
      <xdr:colOff>165100</xdr:colOff>
      <xdr:row>99</xdr:row>
      <xdr:rowOff>93320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6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84447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5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71833</xdr:rowOff>
    </xdr:from>
    <xdr:to>
      <xdr:col>6</xdr:col>
      <xdr:colOff>38100</xdr:colOff>
      <xdr:row>99</xdr:row>
      <xdr:rowOff>1983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7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18510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64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99055</xdr:rowOff>
    </xdr:from>
    <xdr:to>
      <xdr:col>55</xdr:col>
      <xdr:colOff>0</xdr:colOff>
      <xdr:row>38</xdr:row>
      <xdr:rowOff>117000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14155"/>
          <a:ext cx="8382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91511</xdr:rowOff>
    </xdr:from>
    <xdr:to>
      <xdr:col>50</xdr:col>
      <xdr:colOff>114300</xdr:colOff>
      <xdr:row>38</xdr:row>
      <xdr:rowOff>99055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06611"/>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60165</xdr:rowOff>
    </xdr:from>
    <xdr:to>
      <xdr:col>50</xdr:col>
      <xdr:colOff>165100</xdr:colOff>
      <xdr:row>38</xdr:row>
      <xdr:rowOff>161765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152892</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66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91511</xdr:rowOff>
    </xdr:from>
    <xdr:to>
      <xdr:col>45</xdr:col>
      <xdr:colOff>177800</xdr:colOff>
      <xdr:row>38</xdr:row>
      <xdr:rowOff>95489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06611"/>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64920</xdr:rowOff>
    </xdr:from>
    <xdr:to>
      <xdr:col>46</xdr:col>
      <xdr:colOff>38100</xdr:colOff>
      <xdr:row>38</xdr:row>
      <xdr:rowOff>166520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8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157647</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67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23091</xdr:rowOff>
    </xdr:from>
    <xdr:to>
      <xdr:col>41</xdr:col>
      <xdr:colOff>50800</xdr:colOff>
      <xdr:row>38</xdr:row>
      <xdr:rowOff>95489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538191"/>
          <a:ext cx="889000" cy="7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65103</xdr:rowOff>
    </xdr:from>
    <xdr:to>
      <xdr:col>41</xdr:col>
      <xdr:colOff>101600</xdr:colOff>
      <xdr:row>38</xdr:row>
      <xdr:rowOff>166703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8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157830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67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59822</xdr:rowOff>
    </xdr:from>
    <xdr:to>
      <xdr:col>36</xdr:col>
      <xdr:colOff>165100</xdr:colOff>
      <xdr:row>38</xdr:row>
      <xdr:rowOff>161422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152549</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66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66200</xdr:rowOff>
    </xdr:from>
    <xdr:to>
      <xdr:col>55</xdr:col>
      <xdr:colOff>50800</xdr:colOff>
      <xdr:row>38</xdr:row>
      <xdr:rowOff>167800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48255</xdr:rowOff>
    </xdr:from>
    <xdr:to>
      <xdr:col>50</xdr:col>
      <xdr:colOff>165100</xdr:colOff>
      <xdr:row>38</xdr:row>
      <xdr:rowOff>149855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6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166382</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33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40711</xdr:rowOff>
    </xdr:from>
    <xdr:to>
      <xdr:col>46</xdr:col>
      <xdr:colOff>38100</xdr:colOff>
      <xdr:row>38</xdr:row>
      <xdr:rowOff>142311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5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158838</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33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44689</xdr:rowOff>
    </xdr:from>
    <xdr:to>
      <xdr:col>41</xdr:col>
      <xdr:colOff>101600</xdr:colOff>
      <xdr:row>38</xdr:row>
      <xdr:rowOff>146289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162816</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3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143741</xdr:rowOff>
    </xdr:from>
    <xdr:to>
      <xdr:col>36</xdr:col>
      <xdr:colOff>165100</xdr:colOff>
      <xdr:row>38</xdr:row>
      <xdr:rowOff>73892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4873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90418</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26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112916</xdr:rowOff>
    </xdr:from>
    <xdr:to>
      <xdr:col>55</xdr:col>
      <xdr:colOff>0</xdr:colOff>
      <xdr:row>58</xdr:row>
      <xdr:rowOff>134897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57016"/>
          <a:ext cx="838200" cy="2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21028</xdr:rowOff>
    </xdr:from>
    <xdr:to>
      <xdr:col>50</xdr:col>
      <xdr:colOff>114300</xdr:colOff>
      <xdr:row>58</xdr:row>
      <xdr:rowOff>112916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65128"/>
          <a:ext cx="889000" cy="9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80735</xdr:rowOff>
    </xdr:from>
    <xdr:to>
      <xdr:col>50</xdr:col>
      <xdr:colOff>165100</xdr:colOff>
      <xdr:row>58</xdr:row>
      <xdr:rowOff>10885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5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27412</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2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21028</xdr:rowOff>
    </xdr:from>
    <xdr:to>
      <xdr:col>45</xdr:col>
      <xdr:colOff>177800</xdr:colOff>
      <xdr:row>58</xdr:row>
      <xdr:rowOff>59927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65128"/>
          <a:ext cx="889000" cy="3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109398</xdr:rowOff>
    </xdr:from>
    <xdr:to>
      <xdr:col>46</xdr:col>
      <xdr:colOff>38100</xdr:colOff>
      <xdr:row>58</xdr:row>
      <xdr:rowOff>39548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56075</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65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55966</xdr:rowOff>
    </xdr:from>
    <xdr:to>
      <xdr:col>41</xdr:col>
      <xdr:colOff>50800</xdr:colOff>
      <xdr:row>58</xdr:row>
      <xdr:rowOff>59927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00066"/>
          <a:ext cx="889000" cy="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132886</xdr:rowOff>
    </xdr:from>
    <xdr:to>
      <xdr:col>41</xdr:col>
      <xdr:colOff>101600</xdr:colOff>
      <xdr:row>58</xdr:row>
      <xdr:rowOff>63036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79563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68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128129</xdr:rowOff>
    </xdr:from>
    <xdr:to>
      <xdr:col>36</xdr:col>
      <xdr:colOff>165100</xdr:colOff>
      <xdr:row>58</xdr:row>
      <xdr:rowOff>58279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74806</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67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84097</xdr:rowOff>
    </xdr:from>
    <xdr:to>
      <xdr:col>55</xdr:col>
      <xdr:colOff>50800</xdr:colOff>
      <xdr:row>59</xdr:row>
      <xdr:rowOff>14247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2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170474</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4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62116</xdr:rowOff>
    </xdr:from>
    <xdr:to>
      <xdr:col>50</xdr:col>
      <xdr:colOff>165100</xdr:colOff>
      <xdr:row>58</xdr:row>
      <xdr:rowOff>163716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154843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9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141678</xdr:rowOff>
    </xdr:from>
    <xdr:to>
      <xdr:col>46</xdr:col>
      <xdr:colOff>38100</xdr:colOff>
      <xdr:row>58</xdr:row>
      <xdr:rowOff>71828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1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62955</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1000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9127</xdr:rowOff>
    </xdr:from>
    <xdr:to>
      <xdr:col>41</xdr:col>
      <xdr:colOff>101600</xdr:colOff>
      <xdr:row>58</xdr:row>
      <xdr:rowOff>110727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5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101854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4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5166</xdr:rowOff>
    </xdr:from>
    <xdr:to>
      <xdr:col>36</xdr:col>
      <xdr:colOff>165100</xdr:colOff>
      <xdr:row>58</xdr:row>
      <xdr:rowOff>106766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4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97893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4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79370</xdr:rowOff>
    </xdr:from>
    <xdr:to>
      <xdr:col>55</xdr:col>
      <xdr:colOff>0</xdr:colOff>
      <xdr:row>78</xdr:row>
      <xdr:rowOff>115036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52470"/>
          <a:ext cx="838200" cy="3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79370</xdr:rowOff>
    </xdr:from>
    <xdr:to>
      <xdr:col>50</xdr:col>
      <xdr:colOff>114300</xdr:colOff>
      <xdr:row>78</xdr:row>
      <xdr:rowOff>141681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52470"/>
          <a:ext cx="889000" cy="6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83804</xdr:rowOff>
    </xdr:from>
    <xdr:to>
      <xdr:col>50</xdr:col>
      <xdr:colOff>165100</xdr:colOff>
      <xdr:row>79</xdr:row>
      <xdr:rowOff>13954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5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5081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4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110795</xdr:rowOff>
    </xdr:from>
    <xdr:to>
      <xdr:col>45</xdr:col>
      <xdr:colOff>177800</xdr:colOff>
      <xdr:row>78</xdr:row>
      <xdr:rowOff>141681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483895"/>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107454</xdr:rowOff>
    </xdr:from>
    <xdr:to>
      <xdr:col>46</xdr:col>
      <xdr:colOff>38100</xdr:colOff>
      <xdr:row>79</xdr:row>
      <xdr:rowOff>37604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8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28731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7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110795</xdr:rowOff>
    </xdr:from>
    <xdr:to>
      <xdr:col>41</xdr:col>
      <xdr:colOff>50800</xdr:colOff>
      <xdr:row>78</xdr:row>
      <xdr:rowOff>146751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83895"/>
          <a:ext cx="889000" cy="3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103217</xdr:rowOff>
    </xdr:from>
    <xdr:to>
      <xdr:col>41</xdr:col>
      <xdr:colOff>101600</xdr:colOff>
      <xdr:row>79</xdr:row>
      <xdr:rowOff>33367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7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24494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6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90788</xdr:rowOff>
    </xdr:from>
    <xdr:to>
      <xdr:col>36</xdr:col>
      <xdr:colOff>165100</xdr:colOff>
      <xdr:row>79</xdr:row>
      <xdr:rowOff>20938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6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37465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3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64236</xdr:rowOff>
    </xdr:from>
    <xdr:to>
      <xdr:col>55</xdr:col>
      <xdr:colOff>50800</xdr:colOff>
      <xdr:row>78</xdr:row>
      <xdr:rowOff>165836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3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29298</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0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28570</xdr:rowOff>
    </xdr:from>
    <xdr:to>
      <xdr:col>50</xdr:col>
      <xdr:colOff>165100</xdr:colOff>
      <xdr:row>78</xdr:row>
      <xdr:rowOff>130170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0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146697</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317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90881</xdr:rowOff>
    </xdr:from>
    <xdr:to>
      <xdr:col>46</xdr:col>
      <xdr:colOff>38100</xdr:colOff>
      <xdr:row>79</xdr:row>
      <xdr:rowOff>21031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6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37558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23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59995</xdr:rowOff>
    </xdr:from>
    <xdr:to>
      <xdr:col>41</xdr:col>
      <xdr:colOff>101600</xdr:colOff>
      <xdr:row>78</xdr:row>
      <xdr:rowOff>161595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3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6672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2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95951</xdr:rowOff>
    </xdr:from>
    <xdr:to>
      <xdr:col>36</xdr:col>
      <xdr:colOff>165100</xdr:colOff>
      <xdr:row>79</xdr:row>
      <xdr:rowOff>26101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17228</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6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85015</xdr:rowOff>
    </xdr:from>
    <xdr:to>
      <xdr:col>55</xdr:col>
      <xdr:colOff>0</xdr:colOff>
      <xdr:row>97</xdr:row>
      <xdr:rowOff>88595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15665"/>
          <a:ext cx="838200" cy="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16251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646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88595</xdr:rowOff>
    </xdr:from>
    <xdr:to>
      <xdr:col>50</xdr:col>
      <xdr:colOff>114300</xdr:colOff>
      <xdr:row>97</xdr:row>
      <xdr:rowOff>117777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19245"/>
          <a:ext cx="889000" cy="2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66078</xdr:rowOff>
    </xdr:from>
    <xdr:to>
      <xdr:col>50</xdr:col>
      <xdr:colOff>165100</xdr:colOff>
      <xdr:row>97</xdr:row>
      <xdr:rowOff>167678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158805</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78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114258</xdr:rowOff>
    </xdr:from>
    <xdr:to>
      <xdr:col>45</xdr:col>
      <xdr:colOff>177800</xdr:colOff>
      <xdr:row>97</xdr:row>
      <xdr:rowOff>117777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44908"/>
          <a:ext cx="889000" cy="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76984</xdr:rowOff>
    </xdr:from>
    <xdr:to>
      <xdr:col>46</xdr:col>
      <xdr:colOff>38100</xdr:colOff>
      <xdr:row>98</xdr:row>
      <xdr:rowOff>7134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70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169711</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80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114258</xdr:rowOff>
    </xdr:from>
    <xdr:to>
      <xdr:col>41</xdr:col>
      <xdr:colOff>50800</xdr:colOff>
      <xdr:row>97</xdr:row>
      <xdr:rowOff>129894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744908"/>
          <a:ext cx="8890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73501</xdr:rowOff>
    </xdr:from>
    <xdr:to>
      <xdr:col>41</xdr:col>
      <xdr:colOff>101600</xdr:colOff>
      <xdr:row>98</xdr:row>
      <xdr:rowOff>3651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7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166228</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79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60079</xdr:rowOff>
    </xdr:from>
    <xdr:to>
      <xdr:col>36</xdr:col>
      <xdr:colOff>165100</xdr:colOff>
      <xdr:row>97</xdr:row>
      <xdr:rowOff>161679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9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6756</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46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34215</xdr:rowOff>
    </xdr:from>
    <xdr:to>
      <xdr:col>55</xdr:col>
      <xdr:colOff>50800</xdr:colOff>
      <xdr:row>97</xdr:row>
      <xdr:rowOff>135815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6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165042</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452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37795</xdr:rowOff>
    </xdr:from>
    <xdr:to>
      <xdr:col>50</xdr:col>
      <xdr:colOff>165100</xdr:colOff>
      <xdr:row>97</xdr:row>
      <xdr:rowOff>139395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155922</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44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66977</xdr:rowOff>
    </xdr:from>
    <xdr:to>
      <xdr:col>46</xdr:col>
      <xdr:colOff>38100</xdr:colOff>
      <xdr:row>97</xdr:row>
      <xdr:rowOff>168577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9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13654</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472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63458</xdr:rowOff>
    </xdr:from>
    <xdr:to>
      <xdr:col>41</xdr:col>
      <xdr:colOff>101600</xdr:colOff>
      <xdr:row>97</xdr:row>
      <xdr:rowOff>165058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9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10135</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469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79094</xdr:rowOff>
    </xdr:from>
    <xdr:to>
      <xdr:col>36</xdr:col>
      <xdr:colOff>165100</xdr:colOff>
      <xdr:row>98</xdr:row>
      <xdr:rowOff>9244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0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371</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80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30132</xdr:rowOff>
    </xdr:from>
    <xdr:to>
      <xdr:col>85</xdr:col>
      <xdr:colOff>127000</xdr:colOff>
      <xdr:row>38</xdr:row>
      <xdr:rowOff>52329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545232"/>
          <a:ext cx="838200" cy="2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30132</xdr:rowOff>
    </xdr:from>
    <xdr:to>
      <xdr:col>81</xdr:col>
      <xdr:colOff>50800</xdr:colOff>
      <xdr:row>38</xdr:row>
      <xdr:rowOff>69714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545232"/>
          <a:ext cx="889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106742</xdr:rowOff>
    </xdr:from>
    <xdr:to>
      <xdr:col>81</xdr:col>
      <xdr:colOff>101600</xdr:colOff>
      <xdr:row>38</xdr:row>
      <xdr:rowOff>36892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53419</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66624</xdr:rowOff>
    </xdr:from>
    <xdr:to>
      <xdr:col>76</xdr:col>
      <xdr:colOff>114300</xdr:colOff>
      <xdr:row>38</xdr:row>
      <xdr:rowOff>69714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581724"/>
          <a:ext cx="889000" cy="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71900</xdr:rowOff>
    </xdr:from>
    <xdr:to>
      <xdr:col>76</xdr:col>
      <xdr:colOff>165100</xdr:colOff>
      <xdr:row>38</xdr:row>
      <xdr:rowOff>2049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18577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156898</xdr:rowOff>
    </xdr:from>
    <xdr:to>
      <xdr:col>71</xdr:col>
      <xdr:colOff>177800</xdr:colOff>
      <xdr:row>38</xdr:row>
      <xdr:rowOff>66624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500548"/>
          <a:ext cx="889000" cy="8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127972</xdr:rowOff>
    </xdr:from>
    <xdr:to>
      <xdr:col>72</xdr:col>
      <xdr:colOff>38100</xdr:colOff>
      <xdr:row>38</xdr:row>
      <xdr:rowOff>58122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74649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4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170445</xdr:rowOff>
    </xdr:from>
    <xdr:to>
      <xdr:col>67</xdr:col>
      <xdr:colOff>101600</xdr:colOff>
      <xdr:row>38</xdr:row>
      <xdr:rowOff>100595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91722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6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1529</xdr:rowOff>
    </xdr:from>
    <xdr:to>
      <xdr:col>85</xdr:col>
      <xdr:colOff>177800</xdr:colOff>
      <xdr:row>38</xdr:row>
      <xdr:rowOff>103129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1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151406</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9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150782</xdr:rowOff>
    </xdr:from>
    <xdr:to>
      <xdr:col>81</xdr:col>
      <xdr:colOff>101600</xdr:colOff>
      <xdr:row>38</xdr:row>
      <xdr:rowOff>80931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944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72059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58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18914</xdr:rowOff>
    </xdr:from>
    <xdr:to>
      <xdr:col>76</xdr:col>
      <xdr:colOff>165100</xdr:colOff>
      <xdr:row>38</xdr:row>
      <xdr:rowOff>120514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3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111641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2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15824</xdr:rowOff>
    </xdr:from>
    <xdr:to>
      <xdr:col>72</xdr:col>
      <xdr:colOff>38100</xdr:colOff>
      <xdr:row>38</xdr:row>
      <xdr:rowOff>117424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3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108551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2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106098</xdr:rowOff>
    </xdr:from>
    <xdr:to>
      <xdr:col>67</xdr:col>
      <xdr:colOff>101600</xdr:colOff>
      <xdr:row>38</xdr:row>
      <xdr:rowOff>36248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4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52775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22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70281</xdr:rowOff>
    </xdr:from>
    <xdr:to>
      <xdr:col>85</xdr:col>
      <xdr:colOff>127000</xdr:colOff>
      <xdr:row>57</xdr:row>
      <xdr:rowOff>155053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42931"/>
          <a:ext cx="838200" cy="8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70281</xdr:rowOff>
    </xdr:from>
    <xdr:to>
      <xdr:col>81</xdr:col>
      <xdr:colOff>50800</xdr:colOff>
      <xdr:row>57</xdr:row>
      <xdr:rowOff>125388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42931"/>
          <a:ext cx="889000" cy="5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3916</xdr:rowOff>
    </xdr:from>
    <xdr:to>
      <xdr:col>81</xdr:col>
      <xdr:colOff>101600</xdr:colOff>
      <xdr:row>57</xdr:row>
      <xdr:rowOff>105516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7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122043</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55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125388</xdr:rowOff>
    </xdr:from>
    <xdr:to>
      <xdr:col>76</xdr:col>
      <xdr:colOff>114300</xdr:colOff>
      <xdr:row>57</xdr:row>
      <xdr:rowOff>162743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98038"/>
          <a:ext cx="889000" cy="3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7564</xdr:rowOff>
    </xdr:from>
    <xdr:to>
      <xdr:col>76</xdr:col>
      <xdr:colOff>165100</xdr:colOff>
      <xdr:row>57</xdr:row>
      <xdr:rowOff>109164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125691</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55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149185</xdr:rowOff>
    </xdr:from>
    <xdr:to>
      <xdr:col>71</xdr:col>
      <xdr:colOff>177800</xdr:colOff>
      <xdr:row>57</xdr:row>
      <xdr:rowOff>162743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921835"/>
          <a:ext cx="889000" cy="1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8999</xdr:rowOff>
    </xdr:from>
    <xdr:to>
      <xdr:col>72</xdr:col>
      <xdr:colOff>38100</xdr:colOff>
      <xdr:row>57</xdr:row>
      <xdr:rowOff>110599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8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127126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55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151500</xdr:rowOff>
    </xdr:from>
    <xdr:to>
      <xdr:col>67</xdr:col>
      <xdr:colOff>101600</xdr:colOff>
      <xdr:row>57</xdr:row>
      <xdr:rowOff>81650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98177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2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104253</xdr:rowOff>
    </xdr:from>
    <xdr:to>
      <xdr:col>85</xdr:col>
      <xdr:colOff>177800</xdr:colOff>
      <xdr:row>58</xdr:row>
      <xdr:rowOff>34403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7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19180</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9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19481</xdr:rowOff>
    </xdr:from>
    <xdr:to>
      <xdr:col>81</xdr:col>
      <xdr:colOff>101600</xdr:colOff>
      <xdr:row>57</xdr:row>
      <xdr:rowOff>121081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9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112208</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8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74588</xdr:rowOff>
    </xdr:from>
    <xdr:to>
      <xdr:col>76</xdr:col>
      <xdr:colOff>165100</xdr:colOff>
      <xdr:row>58</xdr:row>
      <xdr:rowOff>4738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4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167315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3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111943</xdr:rowOff>
    </xdr:from>
    <xdr:to>
      <xdr:col>72</xdr:col>
      <xdr:colOff>38100</xdr:colOff>
      <xdr:row>58</xdr:row>
      <xdr:rowOff>42093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8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33220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7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98385</xdr:rowOff>
    </xdr:from>
    <xdr:to>
      <xdr:col>67</xdr:col>
      <xdr:colOff>101600</xdr:colOff>
      <xdr:row>58</xdr:row>
      <xdr:rowOff>28535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7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19662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6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45410</xdr:rowOff>
    </xdr:from>
    <xdr:to>
      <xdr:col>85</xdr:col>
      <xdr:colOff>127000</xdr:colOff>
      <xdr:row>78</xdr:row>
      <xdr:rowOff>85088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418510"/>
          <a:ext cx="838200" cy="3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18722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9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85088</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458188"/>
          <a:ext cx="889000" cy="5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134583</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112179</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485279"/>
          <a:ext cx="889000" cy="2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3453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2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112179</xdr:rowOff>
    </xdr:from>
    <xdr:to>
      <xdr:col>71</xdr:col>
      <xdr:colOff>177800</xdr:colOff>
      <xdr:row>78</xdr:row>
      <xdr:rowOff>135452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85279"/>
          <a:ext cx="889000" cy="2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7359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20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166060</xdr:rowOff>
    </xdr:from>
    <xdr:to>
      <xdr:col>85</xdr:col>
      <xdr:colOff>177800</xdr:colOff>
      <xdr:row>78</xdr:row>
      <xdr:rowOff>96210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6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125437</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15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34288</xdr:rowOff>
    </xdr:from>
    <xdr:to>
      <xdr:col>81</xdr:col>
      <xdr:colOff>101600</xdr:colOff>
      <xdr:row>78</xdr:row>
      <xdr:rowOff>135888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0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127015</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50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61379</xdr:rowOff>
    </xdr:from>
    <xdr:to>
      <xdr:col>72</xdr:col>
      <xdr:colOff>38100</xdr:colOff>
      <xdr:row>78</xdr:row>
      <xdr:rowOff>162979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3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154106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5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84652</xdr:rowOff>
    </xdr:from>
    <xdr:to>
      <xdr:col>67</xdr:col>
      <xdr:colOff>101600</xdr:colOff>
      <xdr:row>79</xdr:row>
      <xdr:rowOff>14802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5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5929</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5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159040</xdr:rowOff>
    </xdr:from>
    <xdr:to>
      <xdr:col>85</xdr:col>
      <xdr:colOff>127000</xdr:colOff>
      <xdr:row>97</xdr:row>
      <xdr:rowOff>167168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5481300" y="16789690"/>
          <a:ext cx="8382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159040</xdr:rowOff>
    </xdr:from>
    <xdr:to>
      <xdr:col>81</xdr:col>
      <xdr:colOff>50800</xdr:colOff>
      <xdr:row>97</xdr:row>
      <xdr:rowOff>164497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89690"/>
          <a:ext cx="889000" cy="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102062</xdr:rowOff>
    </xdr:from>
    <xdr:to>
      <xdr:col>81</xdr:col>
      <xdr:colOff>101600</xdr:colOff>
      <xdr:row>98</xdr:row>
      <xdr:rowOff>32212</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73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48739</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50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143952</xdr:rowOff>
    </xdr:from>
    <xdr:to>
      <xdr:col>76</xdr:col>
      <xdr:colOff>114300</xdr:colOff>
      <xdr:row>97</xdr:row>
      <xdr:rowOff>164497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774602"/>
          <a:ext cx="889000" cy="2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117799</xdr:rowOff>
    </xdr:from>
    <xdr:to>
      <xdr:col>76</xdr:col>
      <xdr:colOff>165100</xdr:colOff>
      <xdr:row>98</xdr:row>
      <xdr:rowOff>47949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74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39076</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84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143952</xdr:rowOff>
    </xdr:from>
    <xdr:to>
      <xdr:col>71</xdr:col>
      <xdr:colOff>177800</xdr:colOff>
      <xdr:row>97</xdr:row>
      <xdr:rowOff>152305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774602"/>
          <a:ext cx="889000" cy="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133525</xdr:rowOff>
    </xdr:from>
    <xdr:to>
      <xdr:col>72</xdr:col>
      <xdr:colOff>38100</xdr:colOff>
      <xdr:row>98</xdr:row>
      <xdr:rowOff>63675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76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54802</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85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134679</xdr:rowOff>
    </xdr:from>
    <xdr:to>
      <xdr:col>67</xdr:col>
      <xdr:colOff>101600</xdr:colOff>
      <xdr:row>98</xdr:row>
      <xdr:rowOff>64829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7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55956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85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116368</xdr:rowOff>
    </xdr:from>
    <xdr:to>
      <xdr:col>85</xdr:col>
      <xdr:colOff>177800</xdr:colOff>
      <xdr:row>98</xdr:row>
      <xdr:rowOff>46518</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4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94795</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25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108240</xdr:rowOff>
    </xdr:from>
    <xdr:to>
      <xdr:col>81</xdr:col>
      <xdr:colOff>101600</xdr:colOff>
      <xdr:row>98</xdr:row>
      <xdr:rowOff>38390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3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29517</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831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113697</xdr:rowOff>
    </xdr:from>
    <xdr:to>
      <xdr:col>76</xdr:col>
      <xdr:colOff>165100</xdr:colOff>
      <xdr:row>98</xdr:row>
      <xdr:rowOff>43847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4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60374</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51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93152</xdr:rowOff>
    </xdr:from>
    <xdr:to>
      <xdr:col>72</xdr:col>
      <xdr:colOff>38100</xdr:colOff>
      <xdr:row>98</xdr:row>
      <xdr:rowOff>23302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2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39829</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4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101505</xdr:rowOff>
    </xdr:from>
    <xdr:to>
      <xdr:col>67</xdr:col>
      <xdr:colOff>101600</xdr:colOff>
      <xdr:row>98</xdr:row>
      <xdr:rowOff>31655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48182</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50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45139</xdr:rowOff>
    </xdr:from>
    <xdr:to>
      <xdr:col>112</xdr:col>
      <xdr:colOff>38100</xdr:colOff>
      <xdr:row>39</xdr:row>
      <xdr:rowOff>146739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3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163266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506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44683</xdr:rowOff>
    </xdr:from>
    <xdr:to>
      <xdr:col>102</xdr:col>
      <xdr:colOff>165100</xdr:colOff>
      <xdr:row>39</xdr:row>
      <xdr:rowOff>146283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7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162810</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50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34885</xdr:rowOff>
    </xdr:from>
    <xdr:to>
      <xdr:col>98</xdr:col>
      <xdr:colOff>38100</xdr:colOff>
      <xdr:row>39</xdr:row>
      <xdr:rowOff>136485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72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153012</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各項目で類似団体平均を上回る結果となったのは、「災害復旧費」、「土木費」となった。</a:t>
          </a:r>
        </a:p>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「災害復旧費」については、</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8</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月豪雨災害の復旧によるものである。</a:t>
          </a:r>
        </a:p>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「土木費」については、除雪や融雪剤散布の増加によるものである。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村税収入の大部分を占める味噌川ダム償却資産税が平成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年度をピークに減少している。令和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財政調整基金の取崩しを行わなかったが、今後公共施設老朽化等に伴う維持管理経費や道路・橋梁施設の長寿命化事業の増加に加え、扶助費、補助費等の増加が予想されている。引き続き財源の確保と歳出抑制による基金の取崩しを抑制するよう努め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年度は財政調整基金の取崩しを行わなかったが、今後も既存事業の評価・検証と新規事業の効果を検証しながら、財政の健全化に努めたい。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04251_&#26408;&#31062;&#26449;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64.599999999999994</v>
          </cell>
          <cell r="BX53">
            <v>65.3</v>
          </cell>
          <cell r="CF53">
            <v>69.2</v>
          </cell>
          <cell r="CN53">
            <v>69.2</v>
          </cell>
          <cell r="CV53">
            <v>70.7</v>
          </cell>
        </row>
        <row r="55">
          <cell r="AN55" t="str">
            <v>類似団体内平均値</v>
          </cell>
          <cell r="BP55">
            <v>0</v>
          </cell>
          <cell r="BX55">
            <v>0</v>
          </cell>
          <cell r="CF55">
            <v>0</v>
          </cell>
          <cell r="CN55">
            <v>0</v>
          </cell>
          <cell r="CV55">
            <v>0</v>
          </cell>
        </row>
        <row r="57">
          <cell r="BP57">
            <v>58.4</v>
          </cell>
          <cell r="BX57">
            <v>61.8</v>
          </cell>
          <cell r="CF57">
            <v>63.1</v>
          </cell>
          <cell r="CN57">
            <v>62.2</v>
          </cell>
          <cell r="CV57">
            <v>61</v>
          </cell>
        </row>
        <row r="72">
          <cell r="BP72" t="str">
            <v>H29</v>
          </cell>
          <cell r="BX72" t="str">
            <v>H30</v>
          </cell>
          <cell r="CF72" t="str">
            <v>R01</v>
          </cell>
          <cell r="CN72" t="str">
            <v>R02</v>
          </cell>
          <cell r="CV72" t="str">
            <v>R03</v>
          </cell>
        </row>
        <row r="73">
          <cell r="AN73" t="str">
            <v>当該団体値</v>
          </cell>
        </row>
        <row r="75">
          <cell r="BP75">
            <v>5.9</v>
          </cell>
          <cell r="BX75">
            <v>6.4</v>
          </cell>
          <cell r="CF75">
            <v>6.3</v>
          </cell>
          <cell r="CN75">
            <v>5.8</v>
          </cell>
          <cell r="CV75">
            <v>5.6</v>
          </cell>
        </row>
        <row r="77">
          <cell r="AN77" t="str">
            <v>類似団体内平均値</v>
          </cell>
          <cell r="BP77">
            <v>0</v>
          </cell>
          <cell r="BX77">
            <v>0</v>
          </cell>
          <cell r="CF77">
            <v>0</v>
          </cell>
          <cell r="CN77">
            <v>0</v>
          </cell>
          <cell r="CV77">
            <v>0</v>
          </cell>
        </row>
        <row r="79">
          <cell r="BP79">
            <v>5.6</v>
          </cell>
          <cell r="BX79">
            <v>5.3</v>
          </cell>
          <cell r="CF79">
            <v>5.8</v>
          </cell>
          <cell r="CN79">
            <v>5.8</v>
          </cell>
          <cell r="CV79">
            <v>6.6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76" t="s">
        <v>80</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178"/>
      <c r="DK1" s="178"/>
      <c r="DL1" s="178"/>
      <c r="DM1" s="178"/>
      <c r="DN1" s="178"/>
      <c r="DO1" s="178"/>
    </row>
    <row r="2" spans="1:119" ht="24.75" thickBot="1" x14ac:dyDescent="0.2">
      <c r="B2" s="179" t="s">
        <v>81</v>
      </c>
      <c r="C2" s="179"/>
      <c r="D2" s="180"/>
    </row>
    <row r="3" spans="1:119" ht="18.75" customHeight="1" thickBot="1" x14ac:dyDescent="0.2">
      <c r="A3" s="178"/>
      <c r="B3" s="377" t="s">
        <v>82</v>
      </c>
      <c r="C3" s="378"/>
      <c r="D3" s="378"/>
      <c r="E3" s="379"/>
      <c r="F3" s="379"/>
      <c r="G3" s="379"/>
      <c r="H3" s="379"/>
      <c r="I3" s="379"/>
      <c r="J3" s="379"/>
      <c r="K3" s="379"/>
      <c r="L3" s="379" t="s">
        <v>83</v>
      </c>
      <c r="M3" s="379"/>
      <c r="N3" s="379"/>
      <c r="O3" s="379"/>
      <c r="P3" s="379"/>
      <c r="Q3" s="379"/>
      <c r="R3" s="386"/>
      <c r="S3" s="386"/>
      <c r="T3" s="386"/>
      <c r="U3" s="386"/>
      <c r="V3" s="387"/>
      <c r="W3" s="361" t="s">
        <v>84</v>
      </c>
      <c r="X3" s="362"/>
      <c r="Y3" s="362"/>
      <c r="Z3" s="362"/>
      <c r="AA3" s="362"/>
      <c r="AB3" s="378"/>
      <c r="AC3" s="386" t="s">
        <v>85</v>
      </c>
      <c r="AD3" s="362"/>
      <c r="AE3" s="362"/>
      <c r="AF3" s="362"/>
      <c r="AG3" s="362"/>
      <c r="AH3" s="362"/>
      <c r="AI3" s="362"/>
      <c r="AJ3" s="362"/>
      <c r="AK3" s="362"/>
      <c r="AL3" s="363"/>
      <c r="AM3" s="361" t="s">
        <v>86</v>
      </c>
      <c r="AN3" s="362"/>
      <c r="AO3" s="362"/>
      <c r="AP3" s="362"/>
      <c r="AQ3" s="362"/>
      <c r="AR3" s="362"/>
      <c r="AS3" s="362"/>
      <c r="AT3" s="362"/>
      <c r="AU3" s="362"/>
      <c r="AV3" s="362"/>
      <c r="AW3" s="362"/>
      <c r="AX3" s="363"/>
      <c r="AY3" s="398" t="s">
        <v>1</v>
      </c>
      <c r="AZ3" s="399"/>
      <c r="BA3" s="399"/>
      <c r="BB3" s="399"/>
      <c r="BC3" s="399"/>
      <c r="BD3" s="399"/>
      <c r="BE3" s="399"/>
      <c r="BF3" s="399"/>
      <c r="BG3" s="399"/>
      <c r="BH3" s="399"/>
      <c r="BI3" s="399"/>
      <c r="BJ3" s="399"/>
      <c r="BK3" s="399"/>
      <c r="BL3" s="399"/>
      <c r="BM3" s="400"/>
      <c r="BN3" s="361" t="s">
        <v>87</v>
      </c>
      <c r="BO3" s="362"/>
      <c r="BP3" s="362"/>
      <c r="BQ3" s="362"/>
      <c r="BR3" s="362"/>
      <c r="BS3" s="362"/>
      <c r="BT3" s="362"/>
      <c r="BU3" s="363"/>
      <c r="BV3" s="361" t="s">
        <v>88</v>
      </c>
      <c r="BW3" s="362"/>
      <c r="BX3" s="362"/>
      <c r="BY3" s="362"/>
      <c r="BZ3" s="362"/>
      <c r="CA3" s="362"/>
      <c r="CB3" s="362"/>
      <c r="CC3" s="363"/>
      <c r="CD3" s="398" t="s">
        <v>1</v>
      </c>
      <c r="CE3" s="399"/>
      <c r="CF3" s="399"/>
      <c r="CG3" s="399"/>
      <c r="CH3" s="399"/>
      <c r="CI3" s="399"/>
      <c r="CJ3" s="399"/>
      <c r="CK3" s="399"/>
      <c r="CL3" s="399"/>
      <c r="CM3" s="399"/>
      <c r="CN3" s="399"/>
      <c r="CO3" s="399"/>
      <c r="CP3" s="399"/>
      <c r="CQ3" s="399"/>
      <c r="CR3" s="399"/>
      <c r="CS3" s="400"/>
      <c r="CT3" s="361" t="s">
        <v>89</v>
      </c>
      <c r="CU3" s="362"/>
      <c r="CV3" s="362"/>
      <c r="CW3" s="362"/>
      <c r="CX3" s="362"/>
      <c r="CY3" s="362"/>
      <c r="CZ3" s="362"/>
      <c r="DA3" s="363"/>
      <c r="DB3" s="361" t="s">
        <v>90</v>
      </c>
      <c r="DC3" s="362"/>
      <c r="DD3" s="362"/>
      <c r="DE3" s="362"/>
      <c r="DF3" s="362"/>
      <c r="DG3" s="362"/>
      <c r="DH3" s="362"/>
      <c r="DI3" s="363"/>
    </row>
    <row r="4" spans="1:119" ht="18.75" customHeight="1" x14ac:dyDescent="0.15">
      <c r="A4" s="178"/>
      <c r="B4" s="380"/>
      <c r="C4" s="381"/>
      <c r="D4" s="381"/>
      <c r="E4" s="382"/>
      <c r="F4" s="382"/>
      <c r="G4" s="382"/>
      <c r="H4" s="382"/>
      <c r="I4" s="382"/>
      <c r="J4" s="382"/>
      <c r="K4" s="382"/>
      <c r="L4" s="382"/>
      <c r="M4" s="382"/>
      <c r="N4" s="382"/>
      <c r="O4" s="382"/>
      <c r="P4" s="382"/>
      <c r="Q4" s="382"/>
      <c r="R4" s="388"/>
      <c r="S4" s="388"/>
      <c r="T4" s="388"/>
      <c r="U4" s="388"/>
      <c r="V4" s="389"/>
      <c r="W4" s="392"/>
      <c r="X4" s="393"/>
      <c r="Y4" s="393"/>
      <c r="Z4" s="393"/>
      <c r="AA4" s="393"/>
      <c r="AB4" s="381"/>
      <c r="AC4" s="388"/>
      <c r="AD4" s="393"/>
      <c r="AE4" s="393"/>
      <c r="AF4" s="393"/>
      <c r="AG4" s="393"/>
      <c r="AH4" s="393"/>
      <c r="AI4" s="393"/>
      <c r="AJ4" s="393"/>
      <c r="AK4" s="393"/>
      <c r="AL4" s="396"/>
      <c r="AM4" s="394"/>
      <c r="AN4" s="395"/>
      <c r="AO4" s="395"/>
      <c r="AP4" s="395"/>
      <c r="AQ4" s="395"/>
      <c r="AR4" s="395"/>
      <c r="AS4" s="395"/>
      <c r="AT4" s="395"/>
      <c r="AU4" s="395"/>
      <c r="AV4" s="395"/>
      <c r="AW4" s="395"/>
      <c r="AX4" s="397"/>
      <c r="AY4" s="364" t="s">
        <v>91</v>
      </c>
      <c r="AZ4" s="365"/>
      <c r="BA4" s="365"/>
      <c r="BB4" s="365"/>
      <c r="BC4" s="365"/>
      <c r="BD4" s="365"/>
      <c r="BE4" s="365"/>
      <c r="BF4" s="365"/>
      <c r="BG4" s="365"/>
      <c r="BH4" s="365"/>
      <c r="BI4" s="365"/>
      <c r="BJ4" s="365"/>
      <c r="BK4" s="365"/>
      <c r="BL4" s="365"/>
      <c r="BM4" s="366"/>
      <c r="BN4" s="367">
        <v>3213888</v>
      </c>
      <c r="BO4" s="368"/>
      <c r="BP4" s="368"/>
      <c r="BQ4" s="368"/>
      <c r="BR4" s="368"/>
      <c r="BS4" s="368"/>
      <c r="BT4" s="368"/>
      <c r="BU4" s="369"/>
      <c r="BV4" s="367">
        <v>3898149</v>
      </c>
      <c r="BW4" s="368"/>
      <c r="BX4" s="368"/>
      <c r="BY4" s="368"/>
      <c r="BZ4" s="368"/>
      <c r="CA4" s="368"/>
      <c r="CB4" s="368"/>
      <c r="CC4" s="369"/>
      <c r="CD4" s="370" t="s">
        <v>92</v>
      </c>
      <c r="CE4" s="371"/>
      <c r="CF4" s="371"/>
      <c r="CG4" s="371"/>
      <c r="CH4" s="371"/>
      <c r="CI4" s="371"/>
      <c r="CJ4" s="371"/>
      <c r="CK4" s="371"/>
      <c r="CL4" s="371"/>
      <c r="CM4" s="371"/>
      <c r="CN4" s="371"/>
      <c r="CO4" s="371"/>
      <c r="CP4" s="371"/>
      <c r="CQ4" s="371"/>
      <c r="CR4" s="371"/>
      <c r="CS4" s="372"/>
      <c r="CT4" s="373">
        <v>11.1</v>
      </c>
      <c r="CU4" s="374"/>
      <c r="CV4" s="374"/>
      <c r="CW4" s="374"/>
      <c r="CX4" s="374"/>
      <c r="CY4" s="374"/>
      <c r="CZ4" s="374"/>
      <c r="DA4" s="375"/>
      <c r="DB4" s="373">
        <v>6.9</v>
      </c>
      <c r="DC4" s="374"/>
      <c r="DD4" s="374"/>
      <c r="DE4" s="374"/>
      <c r="DF4" s="374"/>
      <c r="DG4" s="374"/>
      <c r="DH4" s="374"/>
      <c r="DI4" s="375"/>
    </row>
    <row r="5" spans="1:119" ht="18.75" customHeight="1" x14ac:dyDescent="0.15">
      <c r="A5" s="178"/>
      <c r="B5" s="383"/>
      <c r="C5" s="384"/>
      <c r="D5" s="384"/>
      <c r="E5" s="385"/>
      <c r="F5" s="385"/>
      <c r="G5" s="385"/>
      <c r="H5" s="385"/>
      <c r="I5" s="385"/>
      <c r="J5" s="385"/>
      <c r="K5" s="385"/>
      <c r="L5" s="385"/>
      <c r="M5" s="385"/>
      <c r="N5" s="385"/>
      <c r="O5" s="385"/>
      <c r="P5" s="385"/>
      <c r="Q5" s="385"/>
      <c r="R5" s="390"/>
      <c r="S5" s="390"/>
      <c r="T5" s="390"/>
      <c r="U5" s="390"/>
      <c r="V5" s="391"/>
      <c r="W5" s="394"/>
      <c r="X5" s="395"/>
      <c r="Y5" s="395"/>
      <c r="Z5" s="395"/>
      <c r="AA5" s="395"/>
      <c r="AB5" s="384"/>
      <c r="AC5" s="390"/>
      <c r="AD5" s="395"/>
      <c r="AE5" s="395"/>
      <c r="AF5" s="395"/>
      <c r="AG5" s="395"/>
      <c r="AH5" s="395"/>
      <c r="AI5" s="395"/>
      <c r="AJ5" s="395"/>
      <c r="AK5" s="395"/>
      <c r="AL5" s="397"/>
      <c r="AM5" s="433" t="s">
        <v>93</v>
      </c>
      <c r="AN5" s="434"/>
      <c r="AO5" s="434"/>
      <c r="AP5" s="434"/>
      <c r="AQ5" s="434"/>
      <c r="AR5" s="434"/>
      <c r="AS5" s="434"/>
      <c r="AT5" s="435"/>
      <c r="AU5" s="436" t="s">
        <v>94</v>
      </c>
      <c r="AV5" s="437"/>
      <c r="AW5" s="437"/>
      <c r="AX5" s="437"/>
      <c r="AY5" s="438" t="s">
        <v>95</v>
      </c>
      <c r="AZ5" s="439"/>
      <c r="BA5" s="439"/>
      <c r="BB5" s="439"/>
      <c r="BC5" s="439"/>
      <c r="BD5" s="439"/>
      <c r="BE5" s="439"/>
      <c r="BF5" s="439"/>
      <c r="BG5" s="439"/>
      <c r="BH5" s="439"/>
      <c r="BI5" s="439"/>
      <c r="BJ5" s="439"/>
      <c r="BK5" s="439"/>
      <c r="BL5" s="439"/>
      <c r="BM5" s="440"/>
      <c r="BN5" s="404">
        <v>2945080</v>
      </c>
      <c r="BO5" s="405"/>
      <c r="BP5" s="405"/>
      <c r="BQ5" s="405"/>
      <c r="BR5" s="405"/>
      <c r="BS5" s="405"/>
      <c r="BT5" s="405"/>
      <c r="BU5" s="406"/>
      <c r="BV5" s="404">
        <v>3731965</v>
      </c>
      <c r="BW5" s="405"/>
      <c r="BX5" s="405"/>
      <c r="BY5" s="405"/>
      <c r="BZ5" s="405"/>
      <c r="CA5" s="405"/>
      <c r="CB5" s="405"/>
      <c r="CC5" s="406"/>
      <c r="CD5" s="407" t="s">
        <v>96</v>
      </c>
      <c r="CE5" s="408"/>
      <c r="CF5" s="408"/>
      <c r="CG5" s="408"/>
      <c r="CH5" s="408"/>
      <c r="CI5" s="408"/>
      <c r="CJ5" s="408"/>
      <c r="CK5" s="408"/>
      <c r="CL5" s="408"/>
      <c r="CM5" s="408"/>
      <c r="CN5" s="408"/>
      <c r="CO5" s="408"/>
      <c r="CP5" s="408"/>
      <c r="CQ5" s="408"/>
      <c r="CR5" s="408"/>
      <c r="CS5" s="409"/>
      <c r="CT5" s="401">
        <v>83</v>
      </c>
      <c r="CU5" s="402"/>
      <c r="CV5" s="402"/>
      <c r="CW5" s="402"/>
      <c r="CX5" s="402"/>
      <c r="CY5" s="402"/>
      <c r="CZ5" s="402"/>
      <c r="DA5" s="403"/>
      <c r="DB5" s="401">
        <v>87.8</v>
      </c>
      <c r="DC5" s="402"/>
      <c r="DD5" s="402"/>
      <c r="DE5" s="402"/>
      <c r="DF5" s="402"/>
      <c r="DG5" s="402"/>
      <c r="DH5" s="402"/>
      <c r="DI5" s="403"/>
    </row>
    <row r="6" spans="1:119" ht="18.75" customHeight="1" x14ac:dyDescent="0.15">
      <c r="A6" s="178"/>
      <c r="B6" s="410" t="s">
        <v>97</v>
      </c>
      <c r="C6" s="411"/>
      <c r="D6" s="411"/>
      <c r="E6" s="412"/>
      <c r="F6" s="412"/>
      <c r="G6" s="412"/>
      <c r="H6" s="412"/>
      <c r="I6" s="412"/>
      <c r="J6" s="412"/>
      <c r="K6" s="412"/>
      <c r="L6" s="412" t="s">
        <v>98</v>
      </c>
      <c r="M6" s="412"/>
      <c r="N6" s="412"/>
      <c r="O6" s="412"/>
      <c r="P6" s="412"/>
      <c r="Q6" s="412"/>
      <c r="R6" s="416"/>
      <c r="S6" s="416"/>
      <c r="T6" s="416"/>
      <c r="U6" s="416"/>
      <c r="V6" s="417"/>
      <c r="W6" s="420" t="s">
        <v>99</v>
      </c>
      <c r="X6" s="421"/>
      <c r="Y6" s="421"/>
      <c r="Z6" s="421"/>
      <c r="AA6" s="421"/>
      <c r="AB6" s="411"/>
      <c r="AC6" s="424" t="s">
        <v>100</v>
      </c>
      <c r="AD6" s="425"/>
      <c r="AE6" s="425"/>
      <c r="AF6" s="425"/>
      <c r="AG6" s="425"/>
      <c r="AH6" s="425"/>
      <c r="AI6" s="425"/>
      <c r="AJ6" s="425"/>
      <c r="AK6" s="425"/>
      <c r="AL6" s="426"/>
      <c r="AM6" s="433" t="s">
        <v>101</v>
      </c>
      <c r="AN6" s="434"/>
      <c r="AO6" s="434"/>
      <c r="AP6" s="434"/>
      <c r="AQ6" s="434"/>
      <c r="AR6" s="434"/>
      <c r="AS6" s="434"/>
      <c r="AT6" s="435"/>
      <c r="AU6" s="436" t="s">
        <v>102</v>
      </c>
      <c r="AV6" s="437"/>
      <c r="AW6" s="437"/>
      <c r="AX6" s="437"/>
      <c r="AY6" s="438" t="s">
        <v>103</v>
      </c>
      <c r="AZ6" s="439"/>
      <c r="BA6" s="439"/>
      <c r="BB6" s="439"/>
      <c r="BC6" s="439"/>
      <c r="BD6" s="439"/>
      <c r="BE6" s="439"/>
      <c r="BF6" s="439"/>
      <c r="BG6" s="439"/>
      <c r="BH6" s="439"/>
      <c r="BI6" s="439"/>
      <c r="BJ6" s="439"/>
      <c r="BK6" s="439"/>
      <c r="BL6" s="439"/>
      <c r="BM6" s="440"/>
      <c r="BN6" s="404">
        <v>268808</v>
      </c>
      <c r="BO6" s="405"/>
      <c r="BP6" s="405"/>
      <c r="BQ6" s="405"/>
      <c r="BR6" s="405"/>
      <c r="BS6" s="405"/>
      <c r="BT6" s="405"/>
      <c r="BU6" s="406"/>
      <c r="BV6" s="404">
        <v>166184</v>
      </c>
      <c r="BW6" s="405"/>
      <c r="BX6" s="405"/>
      <c r="BY6" s="405"/>
      <c r="BZ6" s="405"/>
      <c r="CA6" s="405"/>
      <c r="CB6" s="405"/>
      <c r="CC6" s="406"/>
      <c r="CD6" s="407" t="s">
        <v>104</v>
      </c>
      <c r="CE6" s="408"/>
      <c r="CF6" s="408"/>
      <c r="CG6" s="408"/>
      <c r="CH6" s="408"/>
      <c r="CI6" s="408"/>
      <c r="CJ6" s="408"/>
      <c r="CK6" s="408"/>
      <c r="CL6" s="408"/>
      <c r="CM6" s="408"/>
      <c r="CN6" s="408"/>
      <c r="CO6" s="408"/>
      <c r="CP6" s="408"/>
      <c r="CQ6" s="408"/>
      <c r="CR6" s="408"/>
      <c r="CS6" s="409"/>
      <c r="CT6" s="441">
        <v>86.5</v>
      </c>
      <c r="CU6" s="442"/>
      <c r="CV6" s="442"/>
      <c r="CW6" s="442"/>
      <c r="CX6" s="442"/>
      <c r="CY6" s="442"/>
      <c r="CZ6" s="442"/>
      <c r="DA6" s="443"/>
      <c r="DB6" s="441">
        <v>90</v>
      </c>
      <c r="DC6" s="442"/>
      <c r="DD6" s="442"/>
      <c r="DE6" s="442"/>
      <c r="DF6" s="442"/>
      <c r="DG6" s="442"/>
      <c r="DH6" s="442"/>
      <c r="DI6" s="443"/>
    </row>
    <row r="7" spans="1:119" ht="18.75" customHeight="1" x14ac:dyDescent="0.15">
      <c r="A7" s="178"/>
      <c r="B7" s="380"/>
      <c r="C7" s="381"/>
      <c r="D7" s="381"/>
      <c r="E7" s="382"/>
      <c r="F7" s="382"/>
      <c r="G7" s="382"/>
      <c r="H7" s="382"/>
      <c r="I7" s="382"/>
      <c r="J7" s="382"/>
      <c r="K7" s="382"/>
      <c r="L7" s="382"/>
      <c r="M7" s="382"/>
      <c r="N7" s="382"/>
      <c r="O7" s="382"/>
      <c r="P7" s="382"/>
      <c r="Q7" s="382"/>
      <c r="R7" s="388"/>
      <c r="S7" s="388"/>
      <c r="T7" s="388"/>
      <c r="U7" s="388"/>
      <c r="V7" s="389"/>
      <c r="W7" s="392"/>
      <c r="X7" s="393"/>
      <c r="Y7" s="393"/>
      <c r="Z7" s="393"/>
      <c r="AA7" s="393"/>
      <c r="AB7" s="381"/>
      <c r="AC7" s="427"/>
      <c r="AD7" s="428"/>
      <c r="AE7" s="428"/>
      <c r="AF7" s="428"/>
      <c r="AG7" s="428"/>
      <c r="AH7" s="428"/>
      <c r="AI7" s="428"/>
      <c r="AJ7" s="428"/>
      <c r="AK7" s="428"/>
      <c r="AL7" s="429"/>
      <c r="AM7" s="433" t="s">
        <v>105</v>
      </c>
      <c r="AN7" s="434"/>
      <c r="AO7" s="434"/>
      <c r="AP7" s="434"/>
      <c r="AQ7" s="434"/>
      <c r="AR7" s="434"/>
      <c r="AS7" s="434"/>
      <c r="AT7" s="435"/>
      <c r="AU7" s="436" t="s">
        <v>106</v>
      </c>
      <c r="AV7" s="437"/>
      <c r="AW7" s="437"/>
      <c r="AX7" s="437"/>
      <c r="AY7" s="438" t="s">
        <v>107</v>
      </c>
      <c r="AZ7" s="439"/>
      <c r="BA7" s="439"/>
      <c r="BB7" s="439"/>
      <c r="BC7" s="439"/>
      <c r="BD7" s="439"/>
      <c r="BE7" s="439"/>
      <c r="BF7" s="439"/>
      <c r="BG7" s="439"/>
      <c r="BH7" s="439"/>
      <c r="BI7" s="439"/>
      <c r="BJ7" s="439"/>
      <c r="BK7" s="439"/>
      <c r="BL7" s="439"/>
      <c r="BM7" s="440"/>
      <c r="BN7" s="404">
        <v>35099</v>
      </c>
      <c r="BO7" s="405"/>
      <c r="BP7" s="405"/>
      <c r="BQ7" s="405"/>
      <c r="BR7" s="405"/>
      <c r="BS7" s="405"/>
      <c r="BT7" s="405"/>
      <c r="BU7" s="406"/>
      <c r="BV7" s="404">
        <v>29325</v>
      </c>
      <c r="BW7" s="405"/>
      <c r="BX7" s="405"/>
      <c r="BY7" s="405"/>
      <c r="BZ7" s="405"/>
      <c r="CA7" s="405"/>
      <c r="CB7" s="405"/>
      <c r="CC7" s="406"/>
      <c r="CD7" s="407" t="s">
        <v>108</v>
      </c>
      <c r="CE7" s="408"/>
      <c r="CF7" s="408"/>
      <c r="CG7" s="408"/>
      <c r="CH7" s="408"/>
      <c r="CI7" s="408"/>
      <c r="CJ7" s="408"/>
      <c r="CK7" s="408"/>
      <c r="CL7" s="408"/>
      <c r="CM7" s="408"/>
      <c r="CN7" s="408"/>
      <c r="CO7" s="408"/>
      <c r="CP7" s="408"/>
      <c r="CQ7" s="408"/>
      <c r="CR7" s="408"/>
      <c r="CS7" s="409"/>
      <c r="CT7" s="404">
        <v>2104525</v>
      </c>
      <c r="CU7" s="405"/>
      <c r="CV7" s="405"/>
      <c r="CW7" s="405"/>
      <c r="CX7" s="405"/>
      <c r="CY7" s="405"/>
      <c r="CZ7" s="405"/>
      <c r="DA7" s="406"/>
      <c r="DB7" s="404">
        <v>1993043</v>
      </c>
      <c r="DC7" s="405"/>
      <c r="DD7" s="405"/>
      <c r="DE7" s="405"/>
      <c r="DF7" s="405"/>
      <c r="DG7" s="405"/>
      <c r="DH7" s="405"/>
      <c r="DI7" s="406"/>
    </row>
    <row r="8" spans="1:119" ht="18.75" customHeight="1" thickBot="1" x14ac:dyDescent="0.2">
      <c r="A8" s="178"/>
      <c r="B8" s="413"/>
      <c r="C8" s="414"/>
      <c r="D8" s="414"/>
      <c r="E8" s="415"/>
      <c r="F8" s="415"/>
      <c r="G8" s="415"/>
      <c r="H8" s="415"/>
      <c r="I8" s="415"/>
      <c r="J8" s="415"/>
      <c r="K8" s="415"/>
      <c r="L8" s="415"/>
      <c r="M8" s="415"/>
      <c r="N8" s="415"/>
      <c r="O8" s="415"/>
      <c r="P8" s="415"/>
      <c r="Q8" s="415"/>
      <c r="R8" s="418"/>
      <c r="S8" s="418"/>
      <c r="T8" s="418"/>
      <c r="U8" s="418"/>
      <c r="V8" s="419"/>
      <c r="W8" s="422"/>
      <c r="X8" s="423"/>
      <c r="Y8" s="423"/>
      <c r="Z8" s="423"/>
      <c r="AA8" s="423"/>
      <c r="AB8" s="414"/>
      <c r="AC8" s="430"/>
      <c r="AD8" s="431"/>
      <c r="AE8" s="431"/>
      <c r="AF8" s="431"/>
      <c r="AG8" s="431"/>
      <c r="AH8" s="431"/>
      <c r="AI8" s="431"/>
      <c r="AJ8" s="431"/>
      <c r="AK8" s="431"/>
      <c r="AL8" s="432"/>
      <c r="AM8" s="433" t="s">
        <v>109</v>
      </c>
      <c r="AN8" s="434"/>
      <c r="AO8" s="434"/>
      <c r="AP8" s="434"/>
      <c r="AQ8" s="434"/>
      <c r="AR8" s="434"/>
      <c r="AS8" s="434"/>
      <c r="AT8" s="435"/>
      <c r="AU8" s="436" t="s">
        <v>94</v>
      </c>
      <c r="AV8" s="437"/>
      <c r="AW8" s="437"/>
      <c r="AX8" s="437"/>
      <c r="AY8" s="438" t="s">
        <v>110</v>
      </c>
      <c r="AZ8" s="439"/>
      <c r="BA8" s="439"/>
      <c r="BB8" s="439"/>
      <c r="BC8" s="439"/>
      <c r="BD8" s="439"/>
      <c r="BE8" s="439"/>
      <c r="BF8" s="439"/>
      <c r="BG8" s="439"/>
      <c r="BH8" s="439"/>
      <c r="BI8" s="439"/>
      <c r="BJ8" s="439"/>
      <c r="BK8" s="439"/>
      <c r="BL8" s="439"/>
      <c r="BM8" s="440"/>
      <c r="BN8" s="404">
        <v>233709</v>
      </c>
      <c r="BO8" s="405"/>
      <c r="BP8" s="405"/>
      <c r="BQ8" s="405"/>
      <c r="BR8" s="405"/>
      <c r="BS8" s="405"/>
      <c r="BT8" s="405"/>
      <c r="BU8" s="406"/>
      <c r="BV8" s="404">
        <v>136859</v>
      </c>
      <c r="BW8" s="405"/>
      <c r="BX8" s="405"/>
      <c r="BY8" s="405"/>
      <c r="BZ8" s="405"/>
      <c r="CA8" s="405"/>
      <c r="CB8" s="405"/>
      <c r="CC8" s="406"/>
      <c r="CD8" s="407" t="s">
        <v>111</v>
      </c>
      <c r="CE8" s="408"/>
      <c r="CF8" s="408"/>
      <c r="CG8" s="408"/>
      <c r="CH8" s="408"/>
      <c r="CI8" s="408"/>
      <c r="CJ8" s="408"/>
      <c r="CK8" s="408"/>
      <c r="CL8" s="408"/>
      <c r="CM8" s="408"/>
      <c r="CN8" s="408"/>
      <c r="CO8" s="408"/>
      <c r="CP8" s="408"/>
      <c r="CQ8" s="408"/>
      <c r="CR8" s="408"/>
      <c r="CS8" s="409"/>
      <c r="CT8" s="444">
        <v>0.3</v>
      </c>
      <c r="CU8" s="445"/>
      <c r="CV8" s="445"/>
      <c r="CW8" s="445"/>
      <c r="CX8" s="445"/>
      <c r="CY8" s="445"/>
      <c r="CZ8" s="445"/>
      <c r="DA8" s="446"/>
      <c r="DB8" s="444">
        <v>0.32</v>
      </c>
      <c r="DC8" s="445"/>
      <c r="DD8" s="445"/>
      <c r="DE8" s="445"/>
      <c r="DF8" s="445"/>
      <c r="DG8" s="445"/>
      <c r="DH8" s="445"/>
      <c r="DI8" s="446"/>
    </row>
    <row r="9" spans="1:119" ht="18.75" customHeight="1" thickBot="1" x14ac:dyDescent="0.2">
      <c r="A9" s="178"/>
      <c r="B9" s="398" t="s">
        <v>112</v>
      </c>
      <c r="C9" s="399"/>
      <c r="D9" s="399"/>
      <c r="E9" s="399"/>
      <c r="F9" s="399"/>
      <c r="G9" s="399"/>
      <c r="H9" s="399"/>
      <c r="I9" s="399"/>
      <c r="J9" s="399"/>
      <c r="K9" s="447"/>
      <c r="L9" s="448" t="s">
        <v>113</v>
      </c>
      <c r="M9" s="449"/>
      <c r="N9" s="449"/>
      <c r="O9" s="449"/>
      <c r="P9" s="449"/>
      <c r="Q9" s="450"/>
      <c r="R9" s="451">
        <v>2692</v>
      </c>
      <c r="S9" s="452"/>
      <c r="T9" s="452"/>
      <c r="U9" s="452"/>
      <c r="V9" s="453"/>
      <c r="W9" s="361" t="s">
        <v>114</v>
      </c>
      <c r="X9" s="362"/>
      <c r="Y9" s="362"/>
      <c r="Z9" s="362"/>
      <c r="AA9" s="362"/>
      <c r="AB9" s="362"/>
      <c r="AC9" s="362"/>
      <c r="AD9" s="362"/>
      <c r="AE9" s="362"/>
      <c r="AF9" s="362"/>
      <c r="AG9" s="362"/>
      <c r="AH9" s="362"/>
      <c r="AI9" s="362"/>
      <c r="AJ9" s="362"/>
      <c r="AK9" s="362"/>
      <c r="AL9" s="363"/>
      <c r="AM9" s="433" t="s">
        <v>115</v>
      </c>
      <c r="AN9" s="434"/>
      <c r="AO9" s="434"/>
      <c r="AP9" s="434"/>
      <c r="AQ9" s="434"/>
      <c r="AR9" s="434"/>
      <c r="AS9" s="434"/>
      <c r="AT9" s="435"/>
      <c r="AU9" s="436" t="s">
        <v>116</v>
      </c>
      <c r="AV9" s="437"/>
      <c r="AW9" s="437"/>
      <c r="AX9" s="437"/>
      <c r="AY9" s="438" t="s">
        <v>117</v>
      </c>
      <c r="AZ9" s="439"/>
      <c r="BA9" s="439"/>
      <c r="BB9" s="439"/>
      <c r="BC9" s="439"/>
      <c r="BD9" s="439"/>
      <c r="BE9" s="439"/>
      <c r="BF9" s="439"/>
      <c r="BG9" s="439"/>
      <c r="BH9" s="439"/>
      <c r="BI9" s="439"/>
      <c r="BJ9" s="439"/>
      <c r="BK9" s="439"/>
      <c r="BL9" s="439"/>
      <c r="BM9" s="440"/>
      <c r="BN9" s="404">
        <v>96850</v>
      </c>
      <c r="BO9" s="405"/>
      <c r="BP9" s="405"/>
      <c r="BQ9" s="405"/>
      <c r="BR9" s="405"/>
      <c r="BS9" s="405"/>
      <c r="BT9" s="405"/>
      <c r="BU9" s="406"/>
      <c r="BV9" s="404">
        <v>38129</v>
      </c>
      <c r="BW9" s="405"/>
      <c r="BX9" s="405"/>
      <c r="BY9" s="405"/>
      <c r="BZ9" s="405"/>
      <c r="CA9" s="405"/>
      <c r="CB9" s="405"/>
      <c r="CC9" s="406"/>
      <c r="CD9" s="407" t="s">
        <v>118</v>
      </c>
      <c r="CE9" s="408"/>
      <c r="CF9" s="408"/>
      <c r="CG9" s="408"/>
      <c r="CH9" s="408"/>
      <c r="CI9" s="408"/>
      <c r="CJ9" s="408"/>
      <c r="CK9" s="408"/>
      <c r="CL9" s="408"/>
      <c r="CM9" s="408"/>
      <c r="CN9" s="408"/>
      <c r="CO9" s="408"/>
      <c r="CP9" s="408"/>
      <c r="CQ9" s="408"/>
      <c r="CR9" s="408"/>
      <c r="CS9" s="409"/>
      <c r="CT9" s="401">
        <v>12.3</v>
      </c>
      <c r="CU9" s="402"/>
      <c r="CV9" s="402"/>
      <c r="CW9" s="402"/>
      <c r="CX9" s="402"/>
      <c r="CY9" s="402"/>
      <c r="CZ9" s="402"/>
      <c r="DA9" s="403"/>
      <c r="DB9" s="401">
        <v>13.7</v>
      </c>
      <c r="DC9" s="402"/>
      <c r="DD9" s="402"/>
      <c r="DE9" s="402"/>
      <c r="DF9" s="402"/>
      <c r="DG9" s="402"/>
      <c r="DH9" s="402"/>
      <c r="DI9" s="403"/>
    </row>
    <row r="10" spans="1:119" ht="18.75" customHeight="1" thickBot="1" x14ac:dyDescent="0.2">
      <c r="A10" s="178"/>
      <c r="B10" s="398"/>
      <c r="C10" s="399"/>
      <c r="D10" s="399"/>
      <c r="E10" s="399"/>
      <c r="F10" s="399"/>
      <c r="G10" s="399"/>
      <c r="H10" s="399"/>
      <c r="I10" s="399"/>
      <c r="J10" s="399"/>
      <c r="K10" s="447"/>
      <c r="L10" s="454" t="s">
        <v>119</v>
      </c>
      <c r="M10" s="434"/>
      <c r="N10" s="434"/>
      <c r="O10" s="434"/>
      <c r="P10" s="434"/>
      <c r="Q10" s="435"/>
      <c r="R10" s="455">
        <v>2926</v>
      </c>
      <c r="S10" s="456"/>
      <c r="T10" s="456"/>
      <c r="U10" s="456"/>
      <c r="V10" s="457"/>
      <c r="W10" s="392"/>
      <c r="X10" s="393"/>
      <c r="Y10" s="393"/>
      <c r="Z10" s="393"/>
      <c r="AA10" s="393"/>
      <c r="AB10" s="393"/>
      <c r="AC10" s="393"/>
      <c r="AD10" s="393"/>
      <c r="AE10" s="393"/>
      <c r="AF10" s="393"/>
      <c r="AG10" s="393"/>
      <c r="AH10" s="393"/>
      <c r="AI10" s="393"/>
      <c r="AJ10" s="393"/>
      <c r="AK10" s="393"/>
      <c r="AL10" s="396"/>
      <c r="AM10" s="433" t="s">
        <v>120</v>
      </c>
      <c r="AN10" s="434"/>
      <c r="AO10" s="434"/>
      <c r="AP10" s="434"/>
      <c r="AQ10" s="434"/>
      <c r="AR10" s="434"/>
      <c r="AS10" s="434"/>
      <c r="AT10" s="435"/>
      <c r="AU10" s="436" t="s">
        <v>121</v>
      </c>
      <c r="AV10" s="437"/>
      <c r="AW10" s="437"/>
      <c r="AX10" s="437"/>
      <c r="AY10" s="438" t="s">
        <v>122</v>
      </c>
      <c r="AZ10" s="439"/>
      <c r="BA10" s="439"/>
      <c r="BB10" s="439"/>
      <c r="BC10" s="439"/>
      <c r="BD10" s="439"/>
      <c r="BE10" s="439"/>
      <c r="BF10" s="439"/>
      <c r="BG10" s="439"/>
      <c r="BH10" s="439"/>
      <c r="BI10" s="439"/>
      <c r="BJ10" s="439"/>
      <c r="BK10" s="439"/>
      <c r="BL10" s="439"/>
      <c r="BM10" s="440"/>
      <c r="BN10" s="404">
        <v>810</v>
      </c>
      <c r="BO10" s="405"/>
      <c r="BP10" s="405"/>
      <c r="BQ10" s="405"/>
      <c r="BR10" s="405"/>
      <c r="BS10" s="405"/>
      <c r="BT10" s="405"/>
      <c r="BU10" s="406"/>
      <c r="BV10" s="404">
        <v>812</v>
      </c>
      <c r="BW10" s="405"/>
      <c r="BX10" s="405"/>
      <c r="BY10" s="405"/>
      <c r="BZ10" s="405"/>
      <c r="CA10" s="405"/>
      <c r="CB10" s="405"/>
      <c r="CC10" s="406"/>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398"/>
      <c r="C11" s="399"/>
      <c r="D11" s="399"/>
      <c r="E11" s="399"/>
      <c r="F11" s="399"/>
      <c r="G11" s="399"/>
      <c r="H11" s="399"/>
      <c r="I11" s="399"/>
      <c r="J11" s="399"/>
      <c r="K11" s="447"/>
      <c r="L11" s="458" t="s">
        <v>124</v>
      </c>
      <c r="M11" s="459"/>
      <c r="N11" s="459"/>
      <c r="O11" s="459"/>
      <c r="P11" s="459"/>
      <c r="Q11" s="460"/>
      <c r="R11" s="461" t="s">
        <v>125</v>
      </c>
      <c r="S11" s="462"/>
      <c r="T11" s="462"/>
      <c r="U11" s="462"/>
      <c r="V11" s="463"/>
      <c r="W11" s="392"/>
      <c r="X11" s="393"/>
      <c r="Y11" s="393"/>
      <c r="Z11" s="393"/>
      <c r="AA11" s="393"/>
      <c r="AB11" s="393"/>
      <c r="AC11" s="393"/>
      <c r="AD11" s="393"/>
      <c r="AE11" s="393"/>
      <c r="AF11" s="393"/>
      <c r="AG11" s="393"/>
      <c r="AH11" s="393"/>
      <c r="AI11" s="393"/>
      <c r="AJ11" s="393"/>
      <c r="AK11" s="393"/>
      <c r="AL11" s="396"/>
      <c r="AM11" s="433" t="s">
        <v>126</v>
      </c>
      <c r="AN11" s="434"/>
      <c r="AO11" s="434"/>
      <c r="AP11" s="434"/>
      <c r="AQ11" s="434"/>
      <c r="AR11" s="434"/>
      <c r="AS11" s="434"/>
      <c r="AT11" s="435"/>
      <c r="AU11" s="436" t="s">
        <v>127</v>
      </c>
      <c r="AV11" s="437"/>
      <c r="AW11" s="437"/>
      <c r="AX11" s="437"/>
      <c r="AY11" s="438" t="s">
        <v>128</v>
      </c>
      <c r="AZ11" s="439"/>
      <c r="BA11" s="439"/>
      <c r="BB11" s="439"/>
      <c r="BC11" s="439"/>
      <c r="BD11" s="439"/>
      <c r="BE11" s="439"/>
      <c r="BF11" s="439"/>
      <c r="BG11" s="439"/>
      <c r="BH11" s="439"/>
      <c r="BI11" s="439"/>
      <c r="BJ11" s="439"/>
      <c r="BK11" s="439"/>
      <c r="BL11" s="439"/>
      <c r="BM11" s="440"/>
      <c r="BN11" s="404">
        <v>0</v>
      </c>
      <c r="BO11" s="405"/>
      <c r="BP11" s="405"/>
      <c r="BQ11" s="405"/>
      <c r="BR11" s="405"/>
      <c r="BS11" s="405"/>
      <c r="BT11" s="405"/>
      <c r="BU11" s="406"/>
      <c r="BV11" s="404">
        <v>0</v>
      </c>
      <c r="BW11" s="405"/>
      <c r="BX11" s="405"/>
      <c r="BY11" s="405"/>
      <c r="BZ11" s="405"/>
      <c r="CA11" s="405"/>
      <c r="CB11" s="405"/>
      <c r="CC11" s="406"/>
      <c r="CD11" s="407" t="s">
        <v>129</v>
      </c>
      <c r="CE11" s="408"/>
      <c r="CF11" s="408"/>
      <c r="CG11" s="408"/>
      <c r="CH11" s="408"/>
      <c r="CI11" s="408"/>
      <c r="CJ11" s="408"/>
      <c r="CK11" s="408"/>
      <c r="CL11" s="408"/>
      <c r="CM11" s="408"/>
      <c r="CN11" s="408"/>
      <c r="CO11" s="408"/>
      <c r="CP11" s="408"/>
      <c r="CQ11" s="408"/>
      <c r="CR11" s="408"/>
      <c r="CS11" s="409"/>
      <c r="CT11" s="444" t="s">
        <v>130</v>
      </c>
      <c r="CU11" s="445"/>
      <c r="CV11" s="445"/>
      <c r="CW11" s="445"/>
      <c r="CX11" s="445"/>
      <c r="CY11" s="445"/>
      <c r="CZ11" s="445"/>
      <c r="DA11" s="446"/>
      <c r="DB11" s="444" t="s">
        <v>130</v>
      </c>
      <c r="DC11" s="445"/>
      <c r="DD11" s="445"/>
      <c r="DE11" s="445"/>
      <c r="DF11" s="445"/>
      <c r="DG11" s="445"/>
      <c r="DH11" s="445"/>
      <c r="DI11" s="446"/>
    </row>
    <row r="12" spans="1:119" ht="18.75" customHeight="1" x14ac:dyDescent="0.15">
      <c r="A12" s="178"/>
      <c r="B12" s="464" t="s">
        <v>131</v>
      </c>
      <c r="C12" s="465"/>
      <c r="D12" s="465"/>
      <c r="E12" s="465"/>
      <c r="F12" s="465"/>
      <c r="G12" s="465"/>
      <c r="H12" s="465"/>
      <c r="I12" s="465"/>
      <c r="J12" s="465"/>
      <c r="K12" s="466"/>
      <c r="L12" s="473" t="s">
        <v>132</v>
      </c>
      <c r="M12" s="474"/>
      <c r="N12" s="474"/>
      <c r="O12" s="474"/>
      <c r="P12" s="474"/>
      <c r="Q12" s="475"/>
      <c r="R12" s="476">
        <v>2716</v>
      </c>
      <c r="S12" s="477"/>
      <c r="T12" s="477"/>
      <c r="U12" s="477"/>
      <c r="V12" s="478"/>
      <c r="W12" s="479" t="s">
        <v>1</v>
      </c>
      <c r="X12" s="437"/>
      <c r="Y12" s="437"/>
      <c r="Z12" s="437"/>
      <c r="AA12" s="437"/>
      <c r="AB12" s="480"/>
      <c r="AC12" s="481" t="s">
        <v>133</v>
      </c>
      <c r="AD12" s="482"/>
      <c r="AE12" s="482"/>
      <c r="AF12" s="482"/>
      <c r="AG12" s="483"/>
      <c r="AH12" s="481" t="s">
        <v>134</v>
      </c>
      <c r="AI12" s="482"/>
      <c r="AJ12" s="482"/>
      <c r="AK12" s="482"/>
      <c r="AL12" s="484"/>
      <c r="AM12" s="433" t="s">
        <v>135</v>
      </c>
      <c r="AN12" s="434"/>
      <c r="AO12" s="434"/>
      <c r="AP12" s="434"/>
      <c r="AQ12" s="434"/>
      <c r="AR12" s="434"/>
      <c r="AS12" s="434"/>
      <c r="AT12" s="435"/>
      <c r="AU12" s="436" t="s">
        <v>106</v>
      </c>
      <c r="AV12" s="437"/>
      <c r="AW12" s="437"/>
      <c r="AX12" s="437"/>
      <c r="AY12" s="438" t="s">
        <v>136</v>
      </c>
      <c r="AZ12" s="439"/>
      <c r="BA12" s="439"/>
      <c r="BB12" s="439"/>
      <c r="BC12" s="439"/>
      <c r="BD12" s="439"/>
      <c r="BE12" s="439"/>
      <c r="BF12" s="439"/>
      <c r="BG12" s="439"/>
      <c r="BH12" s="439"/>
      <c r="BI12" s="439"/>
      <c r="BJ12" s="439"/>
      <c r="BK12" s="439"/>
      <c r="BL12" s="439"/>
      <c r="BM12" s="440"/>
      <c r="BN12" s="404">
        <v>0</v>
      </c>
      <c r="BO12" s="405"/>
      <c r="BP12" s="405"/>
      <c r="BQ12" s="405"/>
      <c r="BR12" s="405"/>
      <c r="BS12" s="405"/>
      <c r="BT12" s="405"/>
      <c r="BU12" s="406"/>
      <c r="BV12" s="404">
        <v>87000</v>
      </c>
      <c r="BW12" s="405"/>
      <c r="BX12" s="405"/>
      <c r="BY12" s="405"/>
      <c r="BZ12" s="405"/>
      <c r="CA12" s="405"/>
      <c r="CB12" s="405"/>
      <c r="CC12" s="406"/>
      <c r="CD12" s="407" t="s">
        <v>137</v>
      </c>
      <c r="CE12" s="408"/>
      <c r="CF12" s="408"/>
      <c r="CG12" s="408"/>
      <c r="CH12" s="408"/>
      <c r="CI12" s="408"/>
      <c r="CJ12" s="408"/>
      <c r="CK12" s="408"/>
      <c r="CL12" s="408"/>
      <c r="CM12" s="408"/>
      <c r="CN12" s="408"/>
      <c r="CO12" s="408"/>
      <c r="CP12" s="408"/>
      <c r="CQ12" s="408"/>
      <c r="CR12" s="408"/>
      <c r="CS12" s="409"/>
      <c r="CT12" s="444" t="s">
        <v>138</v>
      </c>
      <c r="CU12" s="445"/>
      <c r="CV12" s="445"/>
      <c r="CW12" s="445"/>
      <c r="CX12" s="445"/>
      <c r="CY12" s="445"/>
      <c r="CZ12" s="445"/>
      <c r="DA12" s="446"/>
      <c r="DB12" s="444" t="s">
        <v>138</v>
      </c>
      <c r="DC12" s="445"/>
      <c r="DD12" s="445"/>
      <c r="DE12" s="445"/>
      <c r="DF12" s="445"/>
      <c r="DG12" s="445"/>
      <c r="DH12" s="445"/>
      <c r="DI12" s="446"/>
    </row>
    <row r="13" spans="1:119" ht="18.75" customHeight="1" x14ac:dyDescent="0.15">
      <c r="A13" s="178"/>
      <c r="B13" s="467"/>
      <c r="C13" s="468"/>
      <c r="D13" s="468"/>
      <c r="E13" s="468"/>
      <c r="F13" s="468"/>
      <c r="G13" s="468"/>
      <c r="H13" s="468"/>
      <c r="I13" s="468"/>
      <c r="J13" s="468"/>
      <c r="K13" s="469"/>
      <c r="L13" s="187"/>
      <c r="M13" s="495" t="s">
        <v>139</v>
      </c>
      <c r="N13" s="496"/>
      <c r="O13" s="496"/>
      <c r="P13" s="496"/>
      <c r="Q13" s="497"/>
      <c r="R13" s="488">
        <v>2694</v>
      </c>
      <c r="S13" s="489"/>
      <c r="T13" s="489"/>
      <c r="U13" s="489"/>
      <c r="V13" s="490"/>
      <c r="W13" s="420" t="s">
        <v>140</v>
      </c>
      <c r="X13" s="421"/>
      <c r="Y13" s="421"/>
      <c r="Z13" s="421"/>
      <c r="AA13" s="421"/>
      <c r="AB13" s="411"/>
      <c r="AC13" s="455">
        <v>99</v>
      </c>
      <c r="AD13" s="456"/>
      <c r="AE13" s="456"/>
      <c r="AF13" s="456"/>
      <c r="AG13" s="498"/>
      <c r="AH13" s="455">
        <v>118</v>
      </c>
      <c r="AI13" s="456"/>
      <c r="AJ13" s="456"/>
      <c r="AK13" s="456"/>
      <c r="AL13" s="457"/>
      <c r="AM13" s="433" t="s">
        <v>141</v>
      </c>
      <c r="AN13" s="434"/>
      <c r="AO13" s="434"/>
      <c r="AP13" s="434"/>
      <c r="AQ13" s="434"/>
      <c r="AR13" s="434"/>
      <c r="AS13" s="434"/>
      <c r="AT13" s="435"/>
      <c r="AU13" s="436" t="s">
        <v>142</v>
      </c>
      <c r="AV13" s="437"/>
      <c r="AW13" s="437"/>
      <c r="AX13" s="437"/>
      <c r="AY13" s="438" t="s">
        <v>143</v>
      </c>
      <c r="AZ13" s="439"/>
      <c r="BA13" s="439"/>
      <c r="BB13" s="439"/>
      <c r="BC13" s="439"/>
      <c r="BD13" s="439"/>
      <c r="BE13" s="439"/>
      <c r="BF13" s="439"/>
      <c r="BG13" s="439"/>
      <c r="BH13" s="439"/>
      <c r="BI13" s="439"/>
      <c r="BJ13" s="439"/>
      <c r="BK13" s="439"/>
      <c r="BL13" s="439"/>
      <c r="BM13" s="440"/>
      <c r="BN13" s="404">
        <v>97660</v>
      </c>
      <c r="BO13" s="405"/>
      <c r="BP13" s="405"/>
      <c r="BQ13" s="405"/>
      <c r="BR13" s="405"/>
      <c r="BS13" s="405"/>
      <c r="BT13" s="405"/>
      <c r="BU13" s="406"/>
      <c r="BV13" s="404">
        <v>-48059</v>
      </c>
      <c r="BW13" s="405"/>
      <c r="BX13" s="405"/>
      <c r="BY13" s="405"/>
      <c r="BZ13" s="405"/>
      <c r="CA13" s="405"/>
      <c r="CB13" s="405"/>
      <c r="CC13" s="406"/>
      <c r="CD13" s="407" t="s">
        <v>144</v>
      </c>
      <c r="CE13" s="408"/>
      <c r="CF13" s="408"/>
      <c r="CG13" s="408"/>
      <c r="CH13" s="408"/>
      <c r="CI13" s="408"/>
      <c r="CJ13" s="408"/>
      <c r="CK13" s="408"/>
      <c r="CL13" s="408"/>
      <c r="CM13" s="408"/>
      <c r="CN13" s="408"/>
      <c r="CO13" s="408"/>
      <c r="CP13" s="408"/>
      <c r="CQ13" s="408"/>
      <c r="CR13" s="408"/>
      <c r="CS13" s="409"/>
      <c r="CT13" s="401">
        <v>5.6</v>
      </c>
      <c r="CU13" s="402"/>
      <c r="CV13" s="402"/>
      <c r="CW13" s="402"/>
      <c r="CX13" s="402"/>
      <c r="CY13" s="402"/>
      <c r="CZ13" s="402"/>
      <c r="DA13" s="403"/>
      <c r="DB13" s="401">
        <v>5.8</v>
      </c>
      <c r="DC13" s="402"/>
      <c r="DD13" s="402"/>
      <c r="DE13" s="402"/>
      <c r="DF13" s="402"/>
      <c r="DG13" s="402"/>
      <c r="DH13" s="402"/>
      <c r="DI13" s="403"/>
    </row>
    <row r="14" spans="1:119" ht="18.75" customHeight="1" thickBot="1" x14ac:dyDescent="0.2">
      <c r="A14" s="178"/>
      <c r="B14" s="467"/>
      <c r="C14" s="468"/>
      <c r="D14" s="468"/>
      <c r="E14" s="468"/>
      <c r="F14" s="468"/>
      <c r="G14" s="468"/>
      <c r="H14" s="468"/>
      <c r="I14" s="468"/>
      <c r="J14" s="468"/>
      <c r="K14" s="469"/>
      <c r="L14" s="485" t="s">
        <v>145</v>
      </c>
      <c r="M14" s="486"/>
      <c r="N14" s="486"/>
      <c r="O14" s="486"/>
      <c r="P14" s="486"/>
      <c r="Q14" s="487"/>
      <c r="R14" s="488">
        <v>2771</v>
      </c>
      <c r="S14" s="489"/>
      <c r="T14" s="489"/>
      <c r="U14" s="489"/>
      <c r="V14" s="490"/>
      <c r="W14" s="394"/>
      <c r="X14" s="395"/>
      <c r="Y14" s="395"/>
      <c r="Z14" s="395"/>
      <c r="AA14" s="395"/>
      <c r="AB14" s="384"/>
      <c r="AC14" s="491">
        <v>7.2</v>
      </c>
      <c r="AD14" s="492"/>
      <c r="AE14" s="492"/>
      <c r="AF14" s="492"/>
      <c r="AG14" s="493"/>
      <c r="AH14" s="491">
        <v>8</v>
      </c>
      <c r="AI14" s="492"/>
      <c r="AJ14" s="492"/>
      <c r="AK14" s="492"/>
      <c r="AL14" s="494"/>
      <c r="AM14" s="433"/>
      <c r="AN14" s="434"/>
      <c r="AO14" s="434"/>
      <c r="AP14" s="434"/>
      <c r="AQ14" s="434"/>
      <c r="AR14" s="434"/>
      <c r="AS14" s="434"/>
      <c r="AT14" s="435"/>
      <c r="AU14" s="436"/>
      <c r="AV14" s="437"/>
      <c r="AW14" s="437"/>
      <c r="AX14" s="437"/>
      <c r="AY14" s="438"/>
      <c r="AZ14" s="439"/>
      <c r="BA14" s="439"/>
      <c r="BB14" s="439"/>
      <c r="BC14" s="439"/>
      <c r="BD14" s="439"/>
      <c r="BE14" s="439"/>
      <c r="BF14" s="439"/>
      <c r="BG14" s="439"/>
      <c r="BH14" s="439"/>
      <c r="BI14" s="439"/>
      <c r="BJ14" s="439"/>
      <c r="BK14" s="439"/>
      <c r="BL14" s="439"/>
      <c r="BM14" s="440"/>
      <c r="BN14" s="404"/>
      <c r="BO14" s="405"/>
      <c r="BP14" s="405"/>
      <c r="BQ14" s="405"/>
      <c r="BR14" s="405"/>
      <c r="BS14" s="405"/>
      <c r="BT14" s="405"/>
      <c r="BU14" s="406"/>
      <c r="BV14" s="404"/>
      <c r="BW14" s="405"/>
      <c r="BX14" s="405"/>
      <c r="BY14" s="405"/>
      <c r="BZ14" s="405"/>
      <c r="CA14" s="405"/>
      <c r="CB14" s="405"/>
      <c r="CC14" s="406"/>
      <c r="CD14" s="499" t="s">
        <v>146</v>
      </c>
      <c r="CE14" s="500"/>
      <c r="CF14" s="500"/>
      <c r="CG14" s="500"/>
      <c r="CH14" s="500"/>
      <c r="CI14" s="500"/>
      <c r="CJ14" s="500"/>
      <c r="CK14" s="500"/>
      <c r="CL14" s="500"/>
      <c r="CM14" s="500"/>
      <c r="CN14" s="500"/>
      <c r="CO14" s="500"/>
      <c r="CP14" s="500"/>
      <c r="CQ14" s="500"/>
      <c r="CR14" s="500"/>
      <c r="CS14" s="501"/>
      <c r="CT14" s="502" t="s">
        <v>130</v>
      </c>
      <c r="CU14" s="503"/>
      <c r="CV14" s="503"/>
      <c r="CW14" s="503"/>
      <c r="CX14" s="503"/>
      <c r="CY14" s="503"/>
      <c r="CZ14" s="503"/>
      <c r="DA14" s="504"/>
      <c r="DB14" s="502" t="s">
        <v>138</v>
      </c>
      <c r="DC14" s="503"/>
      <c r="DD14" s="503"/>
      <c r="DE14" s="503"/>
      <c r="DF14" s="503"/>
      <c r="DG14" s="503"/>
      <c r="DH14" s="503"/>
      <c r="DI14" s="504"/>
    </row>
    <row r="15" spans="1:119" ht="18.75" customHeight="1" x14ac:dyDescent="0.15">
      <c r="A15" s="178"/>
      <c r="B15" s="467"/>
      <c r="C15" s="468"/>
      <c r="D15" s="468"/>
      <c r="E15" s="468"/>
      <c r="F15" s="468"/>
      <c r="G15" s="468"/>
      <c r="H15" s="468"/>
      <c r="I15" s="468"/>
      <c r="J15" s="468"/>
      <c r="K15" s="469"/>
      <c r="L15" s="187"/>
      <c r="M15" s="495" t="s">
        <v>139</v>
      </c>
      <c r="N15" s="496"/>
      <c r="O15" s="496"/>
      <c r="P15" s="496"/>
      <c r="Q15" s="497"/>
      <c r="R15" s="488">
        <v>2749</v>
      </c>
      <c r="S15" s="489"/>
      <c r="T15" s="489"/>
      <c r="U15" s="489"/>
      <c r="V15" s="490"/>
      <c r="W15" s="420" t="s">
        <v>147</v>
      </c>
      <c r="X15" s="421"/>
      <c r="Y15" s="421"/>
      <c r="Z15" s="421"/>
      <c r="AA15" s="421"/>
      <c r="AB15" s="411"/>
      <c r="AC15" s="455">
        <v>422</v>
      </c>
      <c r="AD15" s="456"/>
      <c r="AE15" s="456"/>
      <c r="AF15" s="456"/>
      <c r="AG15" s="498"/>
      <c r="AH15" s="455">
        <v>469</v>
      </c>
      <c r="AI15" s="456"/>
      <c r="AJ15" s="456"/>
      <c r="AK15" s="456"/>
      <c r="AL15" s="457"/>
      <c r="AM15" s="433"/>
      <c r="AN15" s="434"/>
      <c r="AO15" s="434"/>
      <c r="AP15" s="434"/>
      <c r="AQ15" s="434"/>
      <c r="AR15" s="434"/>
      <c r="AS15" s="434"/>
      <c r="AT15" s="435"/>
      <c r="AU15" s="436"/>
      <c r="AV15" s="437"/>
      <c r="AW15" s="437"/>
      <c r="AX15" s="437"/>
      <c r="AY15" s="364" t="s">
        <v>148</v>
      </c>
      <c r="AZ15" s="365"/>
      <c r="BA15" s="365"/>
      <c r="BB15" s="365"/>
      <c r="BC15" s="365"/>
      <c r="BD15" s="365"/>
      <c r="BE15" s="365"/>
      <c r="BF15" s="365"/>
      <c r="BG15" s="365"/>
      <c r="BH15" s="365"/>
      <c r="BI15" s="365"/>
      <c r="BJ15" s="365"/>
      <c r="BK15" s="365"/>
      <c r="BL15" s="365"/>
      <c r="BM15" s="366"/>
      <c r="BN15" s="367">
        <v>514056</v>
      </c>
      <c r="BO15" s="368"/>
      <c r="BP15" s="368"/>
      <c r="BQ15" s="368"/>
      <c r="BR15" s="368"/>
      <c r="BS15" s="368"/>
      <c r="BT15" s="368"/>
      <c r="BU15" s="369"/>
      <c r="BV15" s="367">
        <v>540603</v>
      </c>
      <c r="BW15" s="368"/>
      <c r="BX15" s="368"/>
      <c r="BY15" s="368"/>
      <c r="BZ15" s="368"/>
      <c r="CA15" s="368"/>
      <c r="CB15" s="368"/>
      <c r="CC15" s="369"/>
      <c r="CD15" s="505" t="s">
        <v>149</v>
      </c>
      <c r="CE15" s="506"/>
      <c r="CF15" s="506"/>
      <c r="CG15" s="506"/>
      <c r="CH15" s="506"/>
      <c r="CI15" s="506"/>
      <c r="CJ15" s="506"/>
      <c r="CK15" s="506"/>
      <c r="CL15" s="506"/>
      <c r="CM15" s="506"/>
      <c r="CN15" s="506"/>
      <c r="CO15" s="506"/>
      <c r="CP15" s="506"/>
      <c r="CQ15" s="506"/>
      <c r="CR15" s="506"/>
      <c r="CS15" s="507"/>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67"/>
      <c r="C16" s="468"/>
      <c r="D16" s="468"/>
      <c r="E16" s="468"/>
      <c r="F16" s="468"/>
      <c r="G16" s="468"/>
      <c r="H16" s="468"/>
      <c r="I16" s="468"/>
      <c r="J16" s="468"/>
      <c r="K16" s="469"/>
      <c r="L16" s="485" t="s">
        <v>150</v>
      </c>
      <c r="M16" s="508"/>
      <c r="N16" s="508"/>
      <c r="O16" s="508"/>
      <c r="P16" s="508"/>
      <c r="Q16" s="509"/>
      <c r="R16" s="510" t="s">
        <v>151</v>
      </c>
      <c r="S16" s="511"/>
      <c r="T16" s="511"/>
      <c r="U16" s="511"/>
      <c r="V16" s="512"/>
      <c r="W16" s="394"/>
      <c r="X16" s="395"/>
      <c r="Y16" s="395"/>
      <c r="Z16" s="395"/>
      <c r="AA16" s="395"/>
      <c r="AB16" s="384"/>
      <c r="AC16" s="491">
        <v>30.6</v>
      </c>
      <c r="AD16" s="492"/>
      <c r="AE16" s="492"/>
      <c r="AF16" s="492"/>
      <c r="AG16" s="493"/>
      <c r="AH16" s="491">
        <v>31.9</v>
      </c>
      <c r="AI16" s="492"/>
      <c r="AJ16" s="492"/>
      <c r="AK16" s="492"/>
      <c r="AL16" s="494"/>
      <c r="AM16" s="433"/>
      <c r="AN16" s="434"/>
      <c r="AO16" s="434"/>
      <c r="AP16" s="434"/>
      <c r="AQ16" s="434"/>
      <c r="AR16" s="434"/>
      <c r="AS16" s="434"/>
      <c r="AT16" s="435"/>
      <c r="AU16" s="436"/>
      <c r="AV16" s="437"/>
      <c r="AW16" s="437"/>
      <c r="AX16" s="437"/>
      <c r="AY16" s="438" t="s">
        <v>152</v>
      </c>
      <c r="AZ16" s="439"/>
      <c r="BA16" s="439"/>
      <c r="BB16" s="439"/>
      <c r="BC16" s="439"/>
      <c r="BD16" s="439"/>
      <c r="BE16" s="439"/>
      <c r="BF16" s="439"/>
      <c r="BG16" s="439"/>
      <c r="BH16" s="439"/>
      <c r="BI16" s="439"/>
      <c r="BJ16" s="439"/>
      <c r="BK16" s="439"/>
      <c r="BL16" s="439"/>
      <c r="BM16" s="440"/>
      <c r="BN16" s="404">
        <v>1883190</v>
      </c>
      <c r="BO16" s="405"/>
      <c r="BP16" s="405"/>
      <c r="BQ16" s="405"/>
      <c r="BR16" s="405"/>
      <c r="BS16" s="405"/>
      <c r="BT16" s="405"/>
      <c r="BU16" s="406"/>
      <c r="BV16" s="404">
        <v>1740574</v>
      </c>
      <c r="BW16" s="405"/>
      <c r="BX16" s="405"/>
      <c r="BY16" s="405"/>
      <c r="BZ16" s="405"/>
      <c r="CA16" s="405"/>
      <c r="CB16" s="405"/>
      <c r="CC16" s="406"/>
      <c r="CD16" s="191"/>
      <c r="CE16" s="518"/>
      <c r="CF16" s="518"/>
      <c r="CG16" s="518"/>
      <c r="CH16" s="518"/>
      <c r="CI16" s="518"/>
      <c r="CJ16" s="518"/>
      <c r="CK16" s="518"/>
      <c r="CL16" s="518"/>
      <c r="CM16" s="518"/>
      <c r="CN16" s="518"/>
      <c r="CO16" s="518"/>
      <c r="CP16" s="518"/>
      <c r="CQ16" s="518"/>
      <c r="CR16" s="518"/>
      <c r="CS16" s="519"/>
      <c r="CT16" s="401"/>
      <c r="CU16" s="402"/>
      <c r="CV16" s="402"/>
      <c r="CW16" s="402"/>
      <c r="CX16" s="402"/>
      <c r="CY16" s="402"/>
      <c r="CZ16" s="402"/>
      <c r="DA16" s="403"/>
      <c r="DB16" s="401"/>
      <c r="DC16" s="402"/>
      <c r="DD16" s="402"/>
      <c r="DE16" s="402"/>
      <c r="DF16" s="402"/>
      <c r="DG16" s="402"/>
      <c r="DH16" s="402"/>
      <c r="DI16" s="403"/>
    </row>
    <row r="17" spans="1:113" ht="18.75" customHeight="1" thickBot="1" x14ac:dyDescent="0.2">
      <c r="A17" s="178"/>
      <c r="B17" s="470"/>
      <c r="C17" s="471"/>
      <c r="D17" s="471"/>
      <c r="E17" s="471"/>
      <c r="F17" s="471"/>
      <c r="G17" s="471"/>
      <c r="H17" s="471"/>
      <c r="I17" s="471"/>
      <c r="J17" s="471"/>
      <c r="K17" s="472"/>
      <c r="L17" s="192"/>
      <c r="M17" s="515" t="s">
        <v>153</v>
      </c>
      <c r="N17" s="516"/>
      <c r="O17" s="516"/>
      <c r="P17" s="516"/>
      <c r="Q17" s="517"/>
      <c r="R17" s="510" t="s">
        <v>151</v>
      </c>
      <c r="S17" s="511"/>
      <c r="T17" s="511"/>
      <c r="U17" s="511"/>
      <c r="V17" s="512"/>
      <c r="W17" s="420" t="s">
        <v>154</v>
      </c>
      <c r="X17" s="421"/>
      <c r="Y17" s="421"/>
      <c r="Z17" s="421"/>
      <c r="AA17" s="421"/>
      <c r="AB17" s="411"/>
      <c r="AC17" s="455">
        <v>858</v>
      </c>
      <c r="AD17" s="456"/>
      <c r="AE17" s="456"/>
      <c r="AF17" s="456"/>
      <c r="AG17" s="498"/>
      <c r="AH17" s="455">
        <v>882</v>
      </c>
      <c r="AI17" s="456"/>
      <c r="AJ17" s="456"/>
      <c r="AK17" s="456"/>
      <c r="AL17" s="457"/>
      <c r="AM17" s="433"/>
      <c r="AN17" s="434"/>
      <c r="AO17" s="434"/>
      <c r="AP17" s="434"/>
      <c r="AQ17" s="434"/>
      <c r="AR17" s="434"/>
      <c r="AS17" s="434"/>
      <c r="AT17" s="435"/>
      <c r="AU17" s="436"/>
      <c r="AV17" s="437"/>
      <c r="AW17" s="437"/>
      <c r="AX17" s="437"/>
      <c r="AY17" s="438" t="s">
        <v>155</v>
      </c>
      <c r="AZ17" s="439"/>
      <c r="BA17" s="439"/>
      <c r="BB17" s="439"/>
      <c r="BC17" s="439"/>
      <c r="BD17" s="439"/>
      <c r="BE17" s="439"/>
      <c r="BF17" s="439"/>
      <c r="BG17" s="439"/>
      <c r="BH17" s="439"/>
      <c r="BI17" s="439"/>
      <c r="BJ17" s="439"/>
      <c r="BK17" s="439"/>
      <c r="BL17" s="439"/>
      <c r="BM17" s="440"/>
      <c r="BN17" s="404">
        <v>649221</v>
      </c>
      <c r="BO17" s="405"/>
      <c r="BP17" s="405"/>
      <c r="BQ17" s="405"/>
      <c r="BR17" s="405"/>
      <c r="BS17" s="405"/>
      <c r="BT17" s="405"/>
      <c r="BU17" s="406"/>
      <c r="BV17" s="404">
        <v>684827</v>
      </c>
      <c r="BW17" s="405"/>
      <c r="BX17" s="405"/>
      <c r="BY17" s="405"/>
      <c r="BZ17" s="405"/>
      <c r="CA17" s="405"/>
      <c r="CB17" s="405"/>
      <c r="CC17" s="406"/>
      <c r="CD17" s="191"/>
      <c r="CE17" s="518"/>
      <c r="CF17" s="518"/>
      <c r="CG17" s="518"/>
      <c r="CH17" s="518"/>
      <c r="CI17" s="518"/>
      <c r="CJ17" s="518"/>
      <c r="CK17" s="518"/>
      <c r="CL17" s="518"/>
      <c r="CM17" s="518"/>
      <c r="CN17" s="518"/>
      <c r="CO17" s="518"/>
      <c r="CP17" s="518"/>
      <c r="CQ17" s="518"/>
      <c r="CR17" s="518"/>
      <c r="CS17" s="519"/>
      <c r="CT17" s="401"/>
      <c r="CU17" s="402"/>
      <c r="CV17" s="402"/>
      <c r="CW17" s="402"/>
      <c r="CX17" s="402"/>
      <c r="CY17" s="402"/>
      <c r="CZ17" s="402"/>
      <c r="DA17" s="403"/>
      <c r="DB17" s="401"/>
      <c r="DC17" s="402"/>
      <c r="DD17" s="402"/>
      <c r="DE17" s="402"/>
      <c r="DF17" s="402"/>
      <c r="DG17" s="402"/>
      <c r="DH17" s="402"/>
      <c r="DI17" s="403"/>
    </row>
    <row r="18" spans="1:113" ht="18.75" customHeight="1" thickBot="1" x14ac:dyDescent="0.2">
      <c r="A18" s="178"/>
      <c r="B18" s="526" t="s">
        <v>156</v>
      </c>
      <c r="C18" s="447"/>
      <c r="D18" s="447"/>
      <c r="E18" s="527"/>
      <c r="F18" s="527"/>
      <c r="G18" s="527"/>
      <c r="H18" s="527"/>
      <c r="I18" s="527"/>
      <c r="J18" s="527"/>
      <c r="K18" s="527"/>
      <c r="L18" s="528">
        <v>140.5</v>
      </c>
      <c r="M18" s="528"/>
      <c r="N18" s="528"/>
      <c r="O18" s="528"/>
      <c r="P18" s="528"/>
      <c r="Q18" s="528"/>
      <c r="R18" s="529"/>
      <c r="S18" s="529"/>
      <c r="T18" s="529"/>
      <c r="U18" s="529"/>
      <c r="V18" s="530"/>
      <c r="W18" s="422"/>
      <c r="X18" s="423"/>
      <c r="Y18" s="423"/>
      <c r="Z18" s="423"/>
      <c r="AA18" s="423"/>
      <c r="AB18" s="414"/>
      <c r="AC18" s="531">
        <v>62.2</v>
      </c>
      <c r="AD18" s="532"/>
      <c r="AE18" s="532"/>
      <c r="AF18" s="532"/>
      <c r="AG18" s="533"/>
      <c r="AH18" s="531">
        <v>60</v>
      </c>
      <c r="AI18" s="532"/>
      <c r="AJ18" s="532"/>
      <c r="AK18" s="532"/>
      <c r="AL18" s="534"/>
      <c r="AM18" s="433"/>
      <c r="AN18" s="434"/>
      <c r="AO18" s="434"/>
      <c r="AP18" s="434"/>
      <c r="AQ18" s="434"/>
      <c r="AR18" s="434"/>
      <c r="AS18" s="434"/>
      <c r="AT18" s="435"/>
      <c r="AU18" s="436"/>
      <c r="AV18" s="437"/>
      <c r="AW18" s="437"/>
      <c r="AX18" s="437"/>
      <c r="AY18" s="438" t="s">
        <v>157</v>
      </c>
      <c r="AZ18" s="439"/>
      <c r="BA18" s="439"/>
      <c r="BB18" s="439"/>
      <c r="BC18" s="439"/>
      <c r="BD18" s="439"/>
      <c r="BE18" s="439"/>
      <c r="BF18" s="439"/>
      <c r="BG18" s="439"/>
      <c r="BH18" s="439"/>
      <c r="BI18" s="439"/>
      <c r="BJ18" s="439"/>
      <c r="BK18" s="439"/>
      <c r="BL18" s="439"/>
      <c r="BM18" s="440"/>
      <c r="BN18" s="404">
        <v>1802370</v>
      </c>
      <c r="BO18" s="405"/>
      <c r="BP18" s="405"/>
      <c r="BQ18" s="405"/>
      <c r="BR18" s="405"/>
      <c r="BS18" s="405"/>
      <c r="BT18" s="405"/>
      <c r="BU18" s="406"/>
      <c r="BV18" s="404">
        <v>1767777</v>
      </c>
      <c r="BW18" s="405"/>
      <c r="BX18" s="405"/>
      <c r="BY18" s="405"/>
      <c r="BZ18" s="405"/>
      <c r="CA18" s="405"/>
      <c r="CB18" s="405"/>
      <c r="CC18" s="406"/>
      <c r="CD18" s="191"/>
      <c r="CE18" s="518"/>
      <c r="CF18" s="518"/>
      <c r="CG18" s="518"/>
      <c r="CH18" s="518"/>
      <c r="CI18" s="518"/>
      <c r="CJ18" s="518"/>
      <c r="CK18" s="518"/>
      <c r="CL18" s="518"/>
      <c r="CM18" s="518"/>
      <c r="CN18" s="518"/>
      <c r="CO18" s="518"/>
      <c r="CP18" s="518"/>
      <c r="CQ18" s="518"/>
      <c r="CR18" s="518"/>
      <c r="CS18" s="519"/>
      <c r="CT18" s="401"/>
      <c r="CU18" s="402"/>
      <c r="CV18" s="402"/>
      <c r="CW18" s="402"/>
      <c r="CX18" s="402"/>
      <c r="CY18" s="402"/>
      <c r="CZ18" s="402"/>
      <c r="DA18" s="403"/>
      <c r="DB18" s="401"/>
      <c r="DC18" s="402"/>
      <c r="DD18" s="402"/>
      <c r="DE18" s="402"/>
      <c r="DF18" s="402"/>
      <c r="DG18" s="402"/>
      <c r="DH18" s="402"/>
      <c r="DI18" s="403"/>
    </row>
    <row r="19" spans="1:113" ht="18.75" customHeight="1" thickBot="1" x14ac:dyDescent="0.2">
      <c r="A19" s="178"/>
      <c r="B19" s="526" t="s">
        <v>158</v>
      </c>
      <c r="C19" s="447"/>
      <c r="D19" s="447"/>
      <c r="E19" s="527"/>
      <c r="F19" s="527"/>
      <c r="G19" s="527"/>
      <c r="H19" s="527"/>
      <c r="I19" s="527"/>
      <c r="J19" s="527"/>
      <c r="K19" s="527"/>
      <c r="L19" s="535">
        <v>19</v>
      </c>
      <c r="M19" s="535"/>
      <c r="N19" s="535"/>
      <c r="O19" s="535"/>
      <c r="P19" s="535"/>
      <c r="Q19" s="535"/>
      <c r="R19" s="536"/>
      <c r="S19" s="536"/>
      <c r="T19" s="536"/>
      <c r="U19" s="536"/>
      <c r="V19" s="537"/>
      <c r="W19" s="361"/>
      <c r="X19" s="362"/>
      <c r="Y19" s="362"/>
      <c r="Z19" s="362"/>
      <c r="AA19" s="362"/>
      <c r="AB19" s="362"/>
      <c r="AC19" s="513"/>
      <c r="AD19" s="513"/>
      <c r="AE19" s="513"/>
      <c r="AF19" s="513"/>
      <c r="AG19" s="513"/>
      <c r="AH19" s="513"/>
      <c r="AI19" s="513"/>
      <c r="AJ19" s="513"/>
      <c r="AK19" s="513"/>
      <c r="AL19" s="514"/>
      <c r="AM19" s="433"/>
      <c r="AN19" s="434"/>
      <c r="AO19" s="434"/>
      <c r="AP19" s="434"/>
      <c r="AQ19" s="434"/>
      <c r="AR19" s="434"/>
      <c r="AS19" s="434"/>
      <c r="AT19" s="435"/>
      <c r="AU19" s="436"/>
      <c r="AV19" s="437"/>
      <c r="AW19" s="437"/>
      <c r="AX19" s="437"/>
      <c r="AY19" s="438" t="s">
        <v>159</v>
      </c>
      <c r="AZ19" s="439"/>
      <c r="BA19" s="439"/>
      <c r="BB19" s="439"/>
      <c r="BC19" s="439"/>
      <c r="BD19" s="439"/>
      <c r="BE19" s="439"/>
      <c r="BF19" s="439"/>
      <c r="BG19" s="439"/>
      <c r="BH19" s="439"/>
      <c r="BI19" s="439"/>
      <c r="BJ19" s="439"/>
      <c r="BK19" s="439"/>
      <c r="BL19" s="439"/>
      <c r="BM19" s="440"/>
      <c r="BN19" s="404">
        <v>2411606</v>
      </c>
      <c r="BO19" s="405"/>
      <c r="BP19" s="405"/>
      <c r="BQ19" s="405"/>
      <c r="BR19" s="405"/>
      <c r="BS19" s="405"/>
      <c r="BT19" s="405"/>
      <c r="BU19" s="406"/>
      <c r="BV19" s="404">
        <v>2289978</v>
      </c>
      <c r="BW19" s="405"/>
      <c r="BX19" s="405"/>
      <c r="BY19" s="405"/>
      <c r="BZ19" s="405"/>
      <c r="CA19" s="405"/>
      <c r="CB19" s="405"/>
      <c r="CC19" s="406"/>
      <c r="CD19" s="191"/>
      <c r="CE19" s="518"/>
      <c r="CF19" s="518"/>
      <c r="CG19" s="518"/>
      <c r="CH19" s="518"/>
      <c r="CI19" s="518"/>
      <c r="CJ19" s="518"/>
      <c r="CK19" s="518"/>
      <c r="CL19" s="518"/>
      <c r="CM19" s="518"/>
      <c r="CN19" s="518"/>
      <c r="CO19" s="518"/>
      <c r="CP19" s="518"/>
      <c r="CQ19" s="518"/>
      <c r="CR19" s="518"/>
      <c r="CS19" s="519"/>
      <c r="CT19" s="401"/>
      <c r="CU19" s="402"/>
      <c r="CV19" s="402"/>
      <c r="CW19" s="402"/>
      <c r="CX19" s="402"/>
      <c r="CY19" s="402"/>
      <c r="CZ19" s="402"/>
      <c r="DA19" s="403"/>
      <c r="DB19" s="401"/>
      <c r="DC19" s="402"/>
      <c r="DD19" s="402"/>
      <c r="DE19" s="402"/>
      <c r="DF19" s="402"/>
      <c r="DG19" s="402"/>
      <c r="DH19" s="402"/>
      <c r="DI19" s="403"/>
    </row>
    <row r="20" spans="1:113" ht="18.75" customHeight="1" thickBot="1" x14ac:dyDescent="0.2">
      <c r="A20" s="178"/>
      <c r="B20" s="526" t="s">
        <v>160</v>
      </c>
      <c r="C20" s="447"/>
      <c r="D20" s="447"/>
      <c r="E20" s="527"/>
      <c r="F20" s="527"/>
      <c r="G20" s="527"/>
      <c r="H20" s="527"/>
      <c r="I20" s="527"/>
      <c r="J20" s="527"/>
      <c r="K20" s="527"/>
      <c r="L20" s="535">
        <v>1013</v>
      </c>
      <c r="M20" s="535"/>
      <c r="N20" s="535"/>
      <c r="O20" s="535"/>
      <c r="P20" s="535"/>
      <c r="Q20" s="535"/>
      <c r="R20" s="536"/>
      <c r="S20" s="536"/>
      <c r="T20" s="536"/>
      <c r="U20" s="536"/>
      <c r="V20" s="537"/>
      <c r="W20" s="422"/>
      <c r="X20" s="423"/>
      <c r="Y20" s="423"/>
      <c r="Z20" s="423"/>
      <c r="AA20" s="423"/>
      <c r="AB20" s="423"/>
      <c r="AC20" s="538"/>
      <c r="AD20" s="538"/>
      <c r="AE20" s="538"/>
      <c r="AF20" s="538"/>
      <c r="AG20" s="538"/>
      <c r="AH20" s="538"/>
      <c r="AI20" s="538"/>
      <c r="AJ20" s="538"/>
      <c r="AK20" s="538"/>
      <c r="AL20" s="539"/>
      <c r="AM20" s="540"/>
      <c r="AN20" s="459"/>
      <c r="AO20" s="459"/>
      <c r="AP20" s="459"/>
      <c r="AQ20" s="459"/>
      <c r="AR20" s="459"/>
      <c r="AS20" s="459"/>
      <c r="AT20" s="460"/>
      <c r="AU20" s="541"/>
      <c r="AV20" s="542"/>
      <c r="AW20" s="542"/>
      <c r="AX20" s="543"/>
      <c r="AY20" s="438"/>
      <c r="AZ20" s="439"/>
      <c r="BA20" s="439"/>
      <c r="BB20" s="439"/>
      <c r="BC20" s="439"/>
      <c r="BD20" s="439"/>
      <c r="BE20" s="439"/>
      <c r="BF20" s="439"/>
      <c r="BG20" s="439"/>
      <c r="BH20" s="439"/>
      <c r="BI20" s="439"/>
      <c r="BJ20" s="439"/>
      <c r="BK20" s="439"/>
      <c r="BL20" s="439"/>
      <c r="BM20" s="440"/>
      <c r="BN20" s="404"/>
      <c r="BO20" s="405"/>
      <c r="BP20" s="405"/>
      <c r="BQ20" s="405"/>
      <c r="BR20" s="405"/>
      <c r="BS20" s="405"/>
      <c r="BT20" s="405"/>
      <c r="BU20" s="406"/>
      <c r="BV20" s="404"/>
      <c r="BW20" s="405"/>
      <c r="BX20" s="405"/>
      <c r="BY20" s="405"/>
      <c r="BZ20" s="405"/>
      <c r="CA20" s="405"/>
      <c r="CB20" s="405"/>
      <c r="CC20" s="406"/>
      <c r="CD20" s="191"/>
      <c r="CE20" s="518"/>
      <c r="CF20" s="518"/>
      <c r="CG20" s="518"/>
      <c r="CH20" s="518"/>
      <c r="CI20" s="518"/>
      <c r="CJ20" s="518"/>
      <c r="CK20" s="518"/>
      <c r="CL20" s="518"/>
      <c r="CM20" s="518"/>
      <c r="CN20" s="518"/>
      <c r="CO20" s="518"/>
      <c r="CP20" s="518"/>
      <c r="CQ20" s="518"/>
      <c r="CR20" s="518"/>
      <c r="CS20" s="519"/>
      <c r="CT20" s="401"/>
      <c r="CU20" s="402"/>
      <c r="CV20" s="402"/>
      <c r="CW20" s="402"/>
      <c r="CX20" s="402"/>
      <c r="CY20" s="402"/>
      <c r="CZ20" s="402"/>
      <c r="DA20" s="403"/>
      <c r="DB20" s="401"/>
      <c r="DC20" s="402"/>
      <c r="DD20" s="402"/>
      <c r="DE20" s="402"/>
      <c r="DF20" s="402"/>
      <c r="DG20" s="402"/>
      <c r="DH20" s="402"/>
      <c r="DI20" s="403"/>
    </row>
    <row r="21" spans="1:113" ht="18.75" customHeight="1" thickBot="1" x14ac:dyDescent="0.2">
      <c r="A21" s="178"/>
      <c r="B21" s="544" t="s">
        <v>161</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520"/>
      <c r="AZ21" s="521"/>
      <c r="BA21" s="521"/>
      <c r="BB21" s="521"/>
      <c r="BC21" s="521"/>
      <c r="BD21" s="521"/>
      <c r="BE21" s="521"/>
      <c r="BF21" s="521"/>
      <c r="BG21" s="521"/>
      <c r="BH21" s="521"/>
      <c r="BI21" s="521"/>
      <c r="BJ21" s="521"/>
      <c r="BK21" s="521"/>
      <c r="BL21" s="521"/>
      <c r="BM21" s="522"/>
      <c r="BN21" s="523"/>
      <c r="BO21" s="524"/>
      <c r="BP21" s="524"/>
      <c r="BQ21" s="524"/>
      <c r="BR21" s="524"/>
      <c r="BS21" s="524"/>
      <c r="BT21" s="524"/>
      <c r="BU21" s="525"/>
      <c r="BV21" s="523"/>
      <c r="BW21" s="524"/>
      <c r="BX21" s="524"/>
      <c r="BY21" s="524"/>
      <c r="BZ21" s="524"/>
      <c r="CA21" s="524"/>
      <c r="CB21" s="524"/>
      <c r="CC21" s="525"/>
      <c r="CD21" s="191"/>
      <c r="CE21" s="518"/>
      <c r="CF21" s="518"/>
      <c r="CG21" s="518"/>
      <c r="CH21" s="518"/>
      <c r="CI21" s="518"/>
      <c r="CJ21" s="518"/>
      <c r="CK21" s="518"/>
      <c r="CL21" s="518"/>
      <c r="CM21" s="518"/>
      <c r="CN21" s="518"/>
      <c r="CO21" s="518"/>
      <c r="CP21" s="518"/>
      <c r="CQ21" s="518"/>
      <c r="CR21" s="518"/>
      <c r="CS21" s="519"/>
      <c r="CT21" s="401"/>
      <c r="CU21" s="402"/>
      <c r="CV21" s="402"/>
      <c r="CW21" s="402"/>
      <c r="CX21" s="402"/>
      <c r="CY21" s="402"/>
      <c r="CZ21" s="402"/>
      <c r="DA21" s="403"/>
      <c r="DB21" s="401"/>
      <c r="DC21" s="402"/>
      <c r="DD21" s="402"/>
      <c r="DE21" s="402"/>
      <c r="DF21" s="402"/>
      <c r="DG21" s="402"/>
      <c r="DH21" s="402"/>
      <c r="DI21" s="403"/>
    </row>
    <row r="22" spans="1:113" ht="18.75" customHeight="1" x14ac:dyDescent="0.15">
      <c r="A22" s="178"/>
      <c r="B22" s="574" t="s">
        <v>162</v>
      </c>
      <c r="C22" s="548"/>
      <c r="D22" s="549"/>
      <c r="E22" s="416" t="s">
        <v>1</v>
      </c>
      <c r="F22" s="421"/>
      <c r="G22" s="421"/>
      <c r="H22" s="421"/>
      <c r="I22" s="421"/>
      <c r="J22" s="421"/>
      <c r="K22" s="411"/>
      <c r="L22" s="416" t="s">
        <v>163</v>
      </c>
      <c r="M22" s="421"/>
      <c r="N22" s="421"/>
      <c r="O22" s="421"/>
      <c r="P22" s="411"/>
      <c r="Q22" s="579" t="s">
        <v>164</v>
      </c>
      <c r="R22" s="580"/>
      <c r="S22" s="580"/>
      <c r="T22" s="580"/>
      <c r="U22" s="580"/>
      <c r="V22" s="581"/>
      <c r="W22" s="547" t="s">
        <v>165</v>
      </c>
      <c r="X22" s="548"/>
      <c r="Y22" s="549"/>
      <c r="Z22" s="416" t="s">
        <v>1</v>
      </c>
      <c r="AA22" s="421"/>
      <c r="AB22" s="421"/>
      <c r="AC22" s="421"/>
      <c r="AD22" s="421"/>
      <c r="AE22" s="421"/>
      <c r="AF22" s="421"/>
      <c r="AG22" s="411"/>
      <c r="AH22" s="585" t="s">
        <v>166</v>
      </c>
      <c r="AI22" s="421"/>
      <c r="AJ22" s="421"/>
      <c r="AK22" s="421"/>
      <c r="AL22" s="411"/>
      <c r="AM22" s="585" t="s">
        <v>167</v>
      </c>
      <c r="AN22" s="586"/>
      <c r="AO22" s="586"/>
      <c r="AP22" s="586"/>
      <c r="AQ22" s="586"/>
      <c r="AR22" s="587"/>
      <c r="AS22" s="579" t="s">
        <v>164</v>
      </c>
      <c r="AT22" s="580"/>
      <c r="AU22" s="580"/>
      <c r="AV22" s="580"/>
      <c r="AW22" s="580"/>
      <c r="AX22" s="591"/>
      <c r="AY22" s="364" t="s">
        <v>168</v>
      </c>
      <c r="AZ22" s="365"/>
      <c r="BA22" s="365"/>
      <c r="BB22" s="365"/>
      <c r="BC22" s="365"/>
      <c r="BD22" s="365"/>
      <c r="BE22" s="365"/>
      <c r="BF22" s="365"/>
      <c r="BG22" s="365"/>
      <c r="BH22" s="365"/>
      <c r="BI22" s="365"/>
      <c r="BJ22" s="365"/>
      <c r="BK22" s="365"/>
      <c r="BL22" s="365"/>
      <c r="BM22" s="366"/>
      <c r="BN22" s="367">
        <v>2910186</v>
      </c>
      <c r="BO22" s="368"/>
      <c r="BP22" s="368"/>
      <c r="BQ22" s="368"/>
      <c r="BR22" s="368"/>
      <c r="BS22" s="368"/>
      <c r="BT22" s="368"/>
      <c r="BU22" s="369"/>
      <c r="BV22" s="367">
        <v>2930073</v>
      </c>
      <c r="BW22" s="368"/>
      <c r="BX22" s="368"/>
      <c r="BY22" s="368"/>
      <c r="BZ22" s="368"/>
      <c r="CA22" s="368"/>
      <c r="CB22" s="368"/>
      <c r="CC22" s="369"/>
      <c r="CD22" s="191"/>
      <c r="CE22" s="518"/>
      <c r="CF22" s="518"/>
      <c r="CG22" s="518"/>
      <c r="CH22" s="518"/>
      <c r="CI22" s="518"/>
      <c r="CJ22" s="518"/>
      <c r="CK22" s="518"/>
      <c r="CL22" s="518"/>
      <c r="CM22" s="518"/>
      <c r="CN22" s="518"/>
      <c r="CO22" s="518"/>
      <c r="CP22" s="518"/>
      <c r="CQ22" s="518"/>
      <c r="CR22" s="518"/>
      <c r="CS22" s="519"/>
      <c r="CT22" s="401"/>
      <c r="CU22" s="402"/>
      <c r="CV22" s="402"/>
      <c r="CW22" s="402"/>
      <c r="CX22" s="402"/>
      <c r="CY22" s="402"/>
      <c r="CZ22" s="402"/>
      <c r="DA22" s="403"/>
      <c r="DB22" s="401"/>
      <c r="DC22" s="402"/>
      <c r="DD22" s="402"/>
      <c r="DE22" s="402"/>
      <c r="DF22" s="402"/>
      <c r="DG22" s="402"/>
      <c r="DH22" s="402"/>
      <c r="DI22" s="403"/>
    </row>
    <row r="23" spans="1:113" ht="18.75" customHeight="1" x14ac:dyDescent="0.15">
      <c r="A23" s="178"/>
      <c r="B23" s="575"/>
      <c r="C23" s="551"/>
      <c r="D23" s="552"/>
      <c r="E23" s="390"/>
      <c r="F23" s="395"/>
      <c r="G23" s="395"/>
      <c r="H23" s="395"/>
      <c r="I23" s="395"/>
      <c r="J23" s="395"/>
      <c r="K23" s="384"/>
      <c r="L23" s="390"/>
      <c r="M23" s="395"/>
      <c r="N23" s="395"/>
      <c r="O23" s="395"/>
      <c r="P23" s="384"/>
      <c r="Q23" s="582"/>
      <c r="R23" s="583"/>
      <c r="S23" s="583"/>
      <c r="T23" s="583"/>
      <c r="U23" s="583"/>
      <c r="V23" s="584"/>
      <c r="W23" s="550"/>
      <c r="X23" s="551"/>
      <c r="Y23" s="552"/>
      <c r="Z23" s="390"/>
      <c r="AA23" s="395"/>
      <c r="AB23" s="395"/>
      <c r="AC23" s="395"/>
      <c r="AD23" s="395"/>
      <c r="AE23" s="395"/>
      <c r="AF23" s="395"/>
      <c r="AG23" s="384"/>
      <c r="AH23" s="390"/>
      <c r="AI23" s="395"/>
      <c r="AJ23" s="395"/>
      <c r="AK23" s="395"/>
      <c r="AL23" s="384"/>
      <c r="AM23" s="588"/>
      <c r="AN23" s="589"/>
      <c r="AO23" s="589"/>
      <c r="AP23" s="589"/>
      <c r="AQ23" s="589"/>
      <c r="AR23" s="590"/>
      <c r="AS23" s="582"/>
      <c r="AT23" s="583"/>
      <c r="AU23" s="583"/>
      <c r="AV23" s="583"/>
      <c r="AW23" s="583"/>
      <c r="AX23" s="592"/>
      <c r="AY23" s="438" t="s">
        <v>169</v>
      </c>
      <c r="AZ23" s="439"/>
      <c r="BA23" s="439"/>
      <c r="BB23" s="439"/>
      <c r="BC23" s="439"/>
      <c r="BD23" s="439"/>
      <c r="BE23" s="439"/>
      <c r="BF23" s="439"/>
      <c r="BG23" s="439"/>
      <c r="BH23" s="439"/>
      <c r="BI23" s="439"/>
      <c r="BJ23" s="439"/>
      <c r="BK23" s="439"/>
      <c r="BL23" s="439"/>
      <c r="BM23" s="440"/>
      <c r="BN23" s="404">
        <v>2691393</v>
      </c>
      <c r="BO23" s="405"/>
      <c r="BP23" s="405"/>
      <c r="BQ23" s="405"/>
      <c r="BR23" s="405"/>
      <c r="BS23" s="405"/>
      <c r="BT23" s="405"/>
      <c r="BU23" s="406"/>
      <c r="BV23" s="404">
        <v>2698327</v>
      </c>
      <c r="BW23" s="405"/>
      <c r="BX23" s="405"/>
      <c r="BY23" s="405"/>
      <c r="BZ23" s="405"/>
      <c r="CA23" s="405"/>
      <c r="CB23" s="405"/>
      <c r="CC23" s="406"/>
      <c r="CD23" s="191"/>
      <c r="CE23" s="518"/>
      <c r="CF23" s="518"/>
      <c r="CG23" s="518"/>
      <c r="CH23" s="518"/>
      <c r="CI23" s="518"/>
      <c r="CJ23" s="518"/>
      <c r="CK23" s="518"/>
      <c r="CL23" s="518"/>
      <c r="CM23" s="518"/>
      <c r="CN23" s="518"/>
      <c r="CO23" s="518"/>
      <c r="CP23" s="518"/>
      <c r="CQ23" s="518"/>
      <c r="CR23" s="518"/>
      <c r="CS23" s="519"/>
      <c r="CT23" s="401"/>
      <c r="CU23" s="402"/>
      <c r="CV23" s="402"/>
      <c r="CW23" s="402"/>
      <c r="CX23" s="402"/>
      <c r="CY23" s="402"/>
      <c r="CZ23" s="402"/>
      <c r="DA23" s="403"/>
      <c r="DB23" s="401"/>
      <c r="DC23" s="402"/>
      <c r="DD23" s="402"/>
      <c r="DE23" s="402"/>
      <c r="DF23" s="402"/>
      <c r="DG23" s="402"/>
      <c r="DH23" s="402"/>
      <c r="DI23" s="403"/>
    </row>
    <row r="24" spans="1:113" ht="18.75" customHeight="1" thickBot="1" x14ac:dyDescent="0.2">
      <c r="A24" s="178"/>
      <c r="B24" s="575"/>
      <c r="C24" s="551"/>
      <c r="D24" s="552"/>
      <c r="E24" s="454" t="s">
        <v>170</v>
      </c>
      <c r="F24" s="434"/>
      <c r="G24" s="434"/>
      <c r="H24" s="434"/>
      <c r="I24" s="434"/>
      <c r="J24" s="434"/>
      <c r="K24" s="435"/>
      <c r="L24" s="455">
        <v>1</v>
      </c>
      <c r="M24" s="456"/>
      <c r="N24" s="456"/>
      <c r="O24" s="456"/>
      <c r="P24" s="498"/>
      <c r="Q24" s="455">
        <v>6400</v>
      </c>
      <c r="R24" s="456"/>
      <c r="S24" s="456"/>
      <c r="T24" s="456"/>
      <c r="U24" s="456"/>
      <c r="V24" s="498"/>
      <c r="W24" s="550"/>
      <c r="X24" s="551"/>
      <c r="Y24" s="552"/>
      <c r="Z24" s="454" t="s">
        <v>171</v>
      </c>
      <c r="AA24" s="434"/>
      <c r="AB24" s="434"/>
      <c r="AC24" s="434"/>
      <c r="AD24" s="434"/>
      <c r="AE24" s="434"/>
      <c r="AF24" s="434"/>
      <c r="AG24" s="435"/>
      <c r="AH24" s="455">
        <v>52</v>
      </c>
      <c r="AI24" s="456"/>
      <c r="AJ24" s="456"/>
      <c r="AK24" s="456"/>
      <c r="AL24" s="498"/>
      <c r="AM24" s="455">
        <v>146588</v>
      </c>
      <c r="AN24" s="456"/>
      <c r="AO24" s="456"/>
      <c r="AP24" s="456"/>
      <c r="AQ24" s="456"/>
      <c r="AR24" s="498"/>
      <c r="AS24" s="455">
        <v>2819</v>
      </c>
      <c r="AT24" s="456"/>
      <c r="AU24" s="456"/>
      <c r="AV24" s="456"/>
      <c r="AW24" s="456"/>
      <c r="AX24" s="457"/>
      <c r="AY24" s="520" t="s">
        <v>172</v>
      </c>
      <c r="AZ24" s="521"/>
      <c r="BA24" s="521"/>
      <c r="BB24" s="521"/>
      <c r="BC24" s="521"/>
      <c r="BD24" s="521"/>
      <c r="BE24" s="521"/>
      <c r="BF24" s="521"/>
      <c r="BG24" s="521"/>
      <c r="BH24" s="521"/>
      <c r="BI24" s="521"/>
      <c r="BJ24" s="521"/>
      <c r="BK24" s="521"/>
      <c r="BL24" s="521"/>
      <c r="BM24" s="522"/>
      <c r="BN24" s="404">
        <v>2291012</v>
      </c>
      <c r="BO24" s="405"/>
      <c r="BP24" s="405"/>
      <c r="BQ24" s="405"/>
      <c r="BR24" s="405"/>
      <c r="BS24" s="405"/>
      <c r="BT24" s="405"/>
      <c r="BU24" s="406"/>
      <c r="BV24" s="404">
        <v>2326848</v>
      </c>
      <c r="BW24" s="405"/>
      <c r="BX24" s="405"/>
      <c r="BY24" s="405"/>
      <c r="BZ24" s="405"/>
      <c r="CA24" s="405"/>
      <c r="CB24" s="405"/>
      <c r="CC24" s="406"/>
      <c r="CD24" s="191"/>
      <c r="CE24" s="518"/>
      <c r="CF24" s="518"/>
      <c r="CG24" s="518"/>
      <c r="CH24" s="518"/>
      <c r="CI24" s="518"/>
      <c r="CJ24" s="518"/>
      <c r="CK24" s="518"/>
      <c r="CL24" s="518"/>
      <c r="CM24" s="518"/>
      <c r="CN24" s="518"/>
      <c r="CO24" s="518"/>
      <c r="CP24" s="518"/>
      <c r="CQ24" s="518"/>
      <c r="CR24" s="518"/>
      <c r="CS24" s="519"/>
      <c r="CT24" s="401"/>
      <c r="CU24" s="402"/>
      <c r="CV24" s="402"/>
      <c r="CW24" s="402"/>
      <c r="CX24" s="402"/>
      <c r="CY24" s="402"/>
      <c r="CZ24" s="402"/>
      <c r="DA24" s="403"/>
      <c r="DB24" s="401"/>
      <c r="DC24" s="402"/>
      <c r="DD24" s="402"/>
      <c r="DE24" s="402"/>
      <c r="DF24" s="402"/>
      <c r="DG24" s="402"/>
      <c r="DH24" s="402"/>
      <c r="DI24" s="403"/>
    </row>
    <row r="25" spans="1:113" ht="18.75" customHeight="1" x14ac:dyDescent="0.15">
      <c r="A25" s="178"/>
      <c r="B25" s="575"/>
      <c r="C25" s="551"/>
      <c r="D25" s="552"/>
      <c r="E25" s="454" t="s">
        <v>173</v>
      </c>
      <c r="F25" s="434"/>
      <c r="G25" s="434"/>
      <c r="H25" s="434"/>
      <c r="I25" s="434"/>
      <c r="J25" s="434"/>
      <c r="K25" s="435"/>
      <c r="L25" s="455">
        <v>1</v>
      </c>
      <c r="M25" s="456"/>
      <c r="N25" s="456"/>
      <c r="O25" s="456"/>
      <c r="P25" s="498"/>
      <c r="Q25" s="455">
        <v>5570</v>
      </c>
      <c r="R25" s="456"/>
      <c r="S25" s="456"/>
      <c r="T25" s="456"/>
      <c r="U25" s="456"/>
      <c r="V25" s="498"/>
      <c r="W25" s="550"/>
      <c r="X25" s="551"/>
      <c r="Y25" s="552"/>
      <c r="Z25" s="454" t="s">
        <v>174</v>
      </c>
      <c r="AA25" s="434"/>
      <c r="AB25" s="434"/>
      <c r="AC25" s="434"/>
      <c r="AD25" s="434"/>
      <c r="AE25" s="434"/>
      <c r="AF25" s="434"/>
      <c r="AG25" s="435"/>
      <c r="AH25" s="455" t="s">
        <v>130</v>
      </c>
      <c r="AI25" s="456"/>
      <c r="AJ25" s="456"/>
      <c r="AK25" s="456"/>
      <c r="AL25" s="498"/>
      <c r="AM25" s="455" t="s">
        <v>175</v>
      </c>
      <c r="AN25" s="456"/>
      <c r="AO25" s="456"/>
      <c r="AP25" s="456"/>
      <c r="AQ25" s="456"/>
      <c r="AR25" s="498"/>
      <c r="AS25" s="455" t="s">
        <v>175</v>
      </c>
      <c r="AT25" s="456"/>
      <c r="AU25" s="456"/>
      <c r="AV25" s="456"/>
      <c r="AW25" s="456"/>
      <c r="AX25" s="457"/>
      <c r="AY25" s="364" t="s">
        <v>176</v>
      </c>
      <c r="AZ25" s="365"/>
      <c r="BA25" s="365"/>
      <c r="BB25" s="365"/>
      <c r="BC25" s="365"/>
      <c r="BD25" s="365"/>
      <c r="BE25" s="365"/>
      <c r="BF25" s="365"/>
      <c r="BG25" s="365"/>
      <c r="BH25" s="365"/>
      <c r="BI25" s="365"/>
      <c r="BJ25" s="365"/>
      <c r="BK25" s="365"/>
      <c r="BL25" s="365"/>
      <c r="BM25" s="366"/>
      <c r="BN25" s="367">
        <v>4329</v>
      </c>
      <c r="BO25" s="368"/>
      <c r="BP25" s="368"/>
      <c r="BQ25" s="368"/>
      <c r="BR25" s="368"/>
      <c r="BS25" s="368"/>
      <c r="BT25" s="368"/>
      <c r="BU25" s="369"/>
      <c r="BV25" s="367">
        <v>3406</v>
      </c>
      <c r="BW25" s="368"/>
      <c r="BX25" s="368"/>
      <c r="BY25" s="368"/>
      <c r="BZ25" s="368"/>
      <c r="CA25" s="368"/>
      <c r="CB25" s="368"/>
      <c r="CC25" s="369"/>
      <c r="CD25" s="191"/>
      <c r="CE25" s="518"/>
      <c r="CF25" s="518"/>
      <c r="CG25" s="518"/>
      <c r="CH25" s="518"/>
      <c r="CI25" s="518"/>
      <c r="CJ25" s="518"/>
      <c r="CK25" s="518"/>
      <c r="CL25" s="518"/>
      <c r="CM25" s="518"/>
      <c r="CN25" s="518"/>
      <c r="CO25" s="518"/>
      <c r="CP25" s="518"/>
      <c r="CQ25" s="518"/>
      <c r="CR25" s="518"/>
      <c r="CS25" s="519"/>
      <c r="CT25" s="401"/>
      <c r="CU25" s="402"/>
      <c r="CV25" s="402"/>
      <c r="CW25" s="402"/>
      <c r="CX25" s="402"/>
      <c r="CY25" s="402"/>
      <c r="CZ25" s="402"/>
      <c r="DA25" s="403"/>
      <c r="DB25" s="401"/>
      <c r="DC25" s="402"/>
      <c r="DD25" s="402"/>
      <c r="DE25" s="402"/>
      <c r="DF25" s="402"/>
      <c r="DG25" s="402"/>
      <c r="DH25" s="402"/>
      <c r="DI25" s="403"/>
    </row>
    <row r="26" spans="1:113" ht="18.75" customHeight="1" x14ac:dyDescent="0.15">
      <c r="A26" s="178"/>
      <c r="B26" s="575"/>
      <c r="C26" s="551"/>
      <c r="D26" s="552"/>
      <c r="E26" s="454" t="s">
        <v>177</v>
      </c>
      <c r="F26" s="434"/>
      <c r="G26" s="434"/>
      <c r="H26" s="434"/>
      <c r="I26" s="434"/>
      <c r="J26" s="434"/>
      <c r="K26" s="435"/>
      <c r="L26" s="455">
        <v>1</v>
      </c>
      <c r="M26" s="456"/>
      <c r="N26" s="456"/>
      <c r="O26" s="456"/>
      <c r="P26" s="498"/>
      <c r="Q26" s="455">
        <v>5310</v>
      </c>
      <c r="R26" s="456"/>
      <c r="S26" s="456"/>
      <c r="T26" s="456"/>
      <c r="U26" s="456"/>
      <c r="V26" s="498"/>
      <c r="W26" s="550"/>
      <c r="X26" s="551"/>
      <c r="Y26" s="552"/>
      <c r="Z26" s="454" t="s">
        <v>178</v>
      </c>
      <c r="AA26" s="556"/>
      <c r="AB26" s="556"/>
      <c r="AC26" s="556"/>
      <c r="AD26" s="556"/>
      <c r="AE26" s="556"/>
      <c r="AF26" s="556"/>
      <c r="AG26" s="557"/>
      <c r="AH26" s="455" t="s">
        <v>130</v>
      </c>
      <c r="AI26" s="456"/>
      <c r="AJ26" s="456"/>
      <c r="AK26" s="456"/>
      <c r="AL26" s="498"/>
      <c r="AM26" s="455" t="s">
        <v>130</v>
      </c>
      <c r="AN26" s="456"/>
      <c r="AO26" s="456"/>
      <c r="AP26" s="456"/>
      <c r="AQ26" s="456"/>
      <c r="AR26" s="498"/>
      <c r="AS26" s="455" t="s">
        <v>138</v>
      </c>
      <c r="AT26" s="456"/>
      <c r="AU26" s="456"/>
      <c r="AV26" s="456"/>
      <c r="AW26" s="456"/>
      <c r="AX26" s="457"/>
      <c r="AY26" s="407" t="s">
        <v>179</v>
      </c>
      <c r="AZ26" s="408"/>
      <c r="BA26" s="408"/>
      <c r="BB26" s="408"/>
      <c r="BC26" s="408"/>
      <c r="BD26" s="408"/>
      <c r="BE26" s="408"/>
      <c r="BF26" s="408"/>
      <c r="BG26" s="408"/>
      <c r="BH26" s="408"/>
      <c r="BI26" s="408"/>
      <c r="BJ26" s="408"/>
      <c r="BK26" s="408"/>
      <c r="BL26" s="408"/>
      <c r="BM26" s="409"/>
      <c r="BN26" s="404" t="s">
        <v>130</v>
      </c>
      <c r="BO26" s="405"/>
      <c r="BP26" s="405"/>
      <c r="BQ26" s="405"/>
      <c r="BR26" s="405"/>
      <c r="BS26" s="405"/>
      <c r="BT26" s="405"/>
      <c r="BU26" s="406"/>
      <c r="BV26" s="404" t="s">
        <v>138</v>
      </c>
      <c r="BW26" s="405"/>
      <c r="BX26" s="405"/>
      <c r="BY26" s="405"/>
      <c r="BZ26" s="405"/>
      <c r="CA26" s="405"/>
      <c r="CB26" s="405"/>
      <c r="CC26" s="406"/>
      <c r="CD26" s="191"/>
      <c r="CE26" s="518"/>
      <c r="CF26" s="518"/>
      <c r="CG26" s="518"/>
      <c r="CH26" s="518"/>
      <c r="CI26" s="518"/>
      <c r="CJ26" s="518"/>
      <c r="CK26" s="518"/>
      <c r="CL26" s="518"/>
      <c r="CM26" s="518"/>
      <c r="CN26" s="518"/>
      <c r="CO26" s="518"/>
      <c r="CP26" s="518"/>
      <c r="CQ26" s="518"/>
      <c r="CR26" s="518"/>
      <c r="CS26" s="519"/>
      <c r="CT26" s="401"/>
      <c r="CU26" s="402"/>
      <c r="CV26" s="402"/>
      <c r="CW26" s="402"/>
      <c r="CX26" s="402"/>
      <c r="CY26" s="402"/>
      <c r="CZ26" s="402"/>
      <c r="DA26" s="403"/>
      <c r="DB26" s="401"/>
      <c r="DC26" s="402"/>
      <c r="DD26" s="402"/>
      <c r="DE26" s="402"/>
      <c r="DF26" s="402"/>
      <c r="DG26" s="402"/>
      <c r="DH26" s="402"/>
      <c r="DI26" s="403"/>
    </row>
    <row r="27" spans="1:113" ht="18.75" customHeight="1" thickBot="1" x14ac:dyDescent="0.2">
      <c r="A27" s="178"/>
      <c r="B27" s="575"/>
      <c r="C27" s="551"/>
      <c r="D27" s="552"/>
      <c r="E27" s="454" t="s">
        <v>180</v>
      </c>
      <c r="F27" s="434"/>
      <c r="G27" s="434"/>
      <c r="H27" s="434"/>
      <c r="I27" s="434"/>
      <c r="J27" s="434"/>
      <c r="K27" s="435"/>
      <c r="L27" s="455">
        <v>1</v>
      </c>
      <c r="M27" s="456"/>
      <c r="N27" s="456"/>
      <c r="O27" s="456"/>
      <c r="P27" s="498"/>
      <c r="Q27" s="455">
        <v>2430</v>
      </c>
      <c r="R27" s="456"/>
      <c r="S27" s="456"/>
      <c r="T27" s="456"/>
      <c r="U27" s="456"/>
      <c r="V27" s="498"/>
      <c r="W27" s="550"/>
      <c r="X27" s="551"/>
      <c r="Y27" s="552"/>
      <c r="Z27" s="454" t="s">
        <v>181</v>
      </c>
      <c r="AA27" s="434"/>
      <c r="AB27" s="434"/>
      <c r="AC27" s="434"/>
      <c r="AD27" s="434"/>
      <c r="AE27" s="434"/>
      <c r="AF27" s="434"/>
      <c r="AG27" s="435"/>
      <c r="AH27" s="455" t="s">
        <v>175</v>
      </c>
      <c r="AI27" s="456"/>
      <c r="AJ27" s="456"/>
      <c r="AK27" s="456"/>
      <c r="AL27" s="498"/>
      <c r="AM27" s="455" t="s">
        <v>175</v>
      </c>
      <c r="AN27" s="456"/>
      <c r="AO27" s="456"/>
      <c r="AP27" s="456"/>
      <c r="AQ27" s="456"/>
      <c r="AR27" s="498"/>
      <c r="AS27" s="455" t="s">
        <v>130</v>
      </c>
      <c r="AT27" s="456"/>
      <c r="AU27" s="456"/>
      <c r="AV27" s="456"/>
      <c r="AW27" s="456"/>
      <c r="AX27" s="457"/>
      <c r="AY27" s="499" t="s">
        <v>182</v>
      </c>
      <c r="AZ27" s="500"/>
      <c r="BA27" s="500"/>
      <c r="BB27" s="500"/>
      <c r="BC27" s="500"/>
      <c r="BD27" s="500"/>
      <c r="BE27" s="500"/>
      <c r="BF27" s="500"/>
      <c r="BG27" s="500"/>
      <c r="BH27" s="500"/>
      <c r="BI27" s="500"/>
      <c r="BJ27" s="500"/>
      <c r="BK27" s="500"/>
      <c r="BL27" s="500"/>
      <c r="BM27" s="501"/>
      <c r="BN27" s="523">
        <v>219290</v>
      </c>
      <c r="BO27" s="524"/>
      <c r="BP27" s="524"/>
      <c r="BQ27" s="524"/>
      <c r="BR27" s="524"/>
      <c r="BS27" s="524"/>
      <c r="BT27" s="524"/>
      <c r="BU27" s="525"/>
      <c r="BV27" s="523">
        <v>219249</v>
      </c>
      <c r="BW27" s="524"/>
      <c r="BX27" s="524"/>
      <c r="BY27" s="524"/>
      <c r="BZ27" s="524"/>
      <c r="CA27" s="524"/>
      <c r="CB27" s="524"/>
      <c r="CC27" s="525"/>
      <c r="CD27" s="193"/>
      <c r="CE27" s="518"/>
      <c r="CF27" s="518"/>
      <c r="CG27" s="518"/>
      <c r="CH27" s="518"/>
      <c r="CI27" s="518"/>
      <c r="CJ27" s="518"/>
      <c r="CK27" s="518"/>
      <c r="CL27" s="518"/>
      <c r="CM27" s="518"/>
      <c r="CN27" s="518"/>
      <c r="CO27" s="518"/>
      <c r="CP27" s="518"/>
      <c r="CQ27" s="518"/>
      <c r="CR27" s="518"/>
      <c r="CS27" s="519"/>
      <c r="CT27" s="401"/>
      <c r="CU27" s="402"/>
      <c r="CV27" s="402"/>
      <c r="CW27" s="402"/>
      <c r="CX27" s="402"/>
      <c r="CY27" s="402"/>
      <c r="CZ27" s="402"/>
      <c r="DA27" s="403"/>
      <c r="DB27" s="401"/>
      <c r="DC27" s="402"/>
      <c r="DD27" s="402"/>
      <c r="DE27" s="402"/>
      <c r="DF27" s="402"/>
      <c r="DG27" s="402"/>
      <c r="DH27" s="402"/>
      <c r="DI27" s="403"/>
    </row>
    <row r="28" spans="1:113" ht="18.75" customHeight="1" x14ac:dyDescent="0.15">
      <c r="A28" s="178"/>
      <c r="B28" s="575"/>
      <c r="C28" s="551"/>
      <c r="D28" s="552"/>
      <c r="E28" s="454" t="s">
        <v>183</v>
      </c>
      <c r="F28" s="434"/>
      <c r="G28" s="434"/>
      <c r="H28" s="434"/>
      <c r="I28" s="434"/>
      <c r="J28" s="434"/>
      <c r="K28" s="435"/>
      <c r="L28" s="455">
        <v>1</v>
      </c>
      <c r="M28" s="456"/>
      <c r="N28" s="456"/>
      <c r="O28" s="456"/>
      <c r="P28" s="498"/>
      <c r="Q28" s="455">
        <v>1660</v>
      </c>
      <c r="R28" s="456"/>
      <c r="S28" s="456"/>
      <c r="T28" s="456"/>
      <c r="U28" s="456"/>
      <c r="V28" s="498"/>
      <c r="W28" s="550"/>
      <c r="X28" s="551"/>
      <c r="Y28" s="552"/>
      <c r="Z28" s="454" t="s">
        <v>184</v>
      </c>
      <c r="AA28" s="434"/>
      <c r="AB28" s="434"/>
      <c r="AC28" s="434"/>
      <c r="AD28" s="434"/>
      <c r="AE28" s="434"/>
      <c r="AF28" s="434"/>
      <c r="AG28" s="435"/>
      <c r="AH28" s="455" t="s">
        <v>130</v>
      </c>
      <c r="AI28" s="456"/>
      <c r="AJ28" s="456"/>
      <c r="AK28" s="456"/>
      <c r="AL28" s="498"/>
      <c r="AM28" s="455" t="s">
        <v>175</v>
      </c>
      <c r="AN28" s="456"/>
      <c r="AO28" s="456"/>
      <c r="AP28" s="456"/>
      <c r="AQ28" s="456"/>
      <c r="AR28" s="498"/>
      <c r="AS28" s="455" t="s">
        <v>130</v>
      </c>
      <c r="AT28" s="456"/>
      <c r="AU28" s="456"/>
      <c r="AV28" s="456"/>
      <c r="AW28" s="456"/>
      <c r="AX28" s="457"/>
      <c r="AY28" s="558" t="s">
        <v>185</v>
      </c>
      <c r="AZ28" s="559"/>
      <c r="BA28" s="559"/>
      <c r="BB28" s="560"/>
      <c r="BC28" s="364" t="s">
        <v>48</v>
      </c>
      <c r="BD28" s="365"/>
      <c r="BE28" s="365"/>
      <c r="BF28" s="365"/>
      <c r="BG28" s="365"/>
      <c r="BH28" s="365"/>
      <c r="BI28" s="365"/>
      <c r="BJ28" s="365"/>
      <c r="BK28" s="365"/>
      <c r="BL28" s="365"/>
      <c r="BM28" s="366"/>
      <c r="BN28" s="367">
        <v>1290846</v>
      </c>
      <c r="BO28" s="368"/>
      <c r="BP28" s="368"/>
      <c r="BQ28" s="368"/>
      <c r="BR28" s="368"/>
      <c r="BS28" s="368"/>
      <c r="BT28" s="368"/>
      <c r="BU28" s="369"/>
      <c r="BV28" s="367">
        <v>1220036</v>
      </c>
      <c r="BW28" s="368"/>
      <c r="BX28" s="368"/>
      <c r="BY28" s="368"/>
      <c r="BZ28" s="368"/>
      <c r="CA28" s="368"/>
      <c r="CB28" s="368"/>
      <c r="CC28" s="369"/>
      <c r="CD28" s="191"/>
      <c r="CE28" s="518"/>
      <c r="CF28" s="518"/>
      <c r="CG28" s="518"/>
      <c r="CH28" s="518"/>
      <c r="CI28" s="518"/>
      <c r="CJ28" s="518"/>
      <c r="CK28" s="518"/>
      <c r="CL28" s="518"/>
      <c r="CM28" s="518"/>
      <c r="CN28" s="518"/>
      <c r="CO28" s="518"/>
      <c r="CP28" s="518"/>
      <c r="CQ28" s="518"/>
      <c r="CR28" s="518"/>
      <c r="CS28" s="519"/>
      <c r="CT28" s="401"/>
      <c r="CU28" s="402"/>
      <c r="CV28" s="402"/>
      <c r="CW28" s="402"/>
      <c r="CX28" s="402"/>
      <c r="CY28" s="402"/>
      <c r="CZ28" s="402"/>
      <c r="DA28" s="403"/>
      <c r="DB28" s="401"/>
      <c r="DC28" s="402"/>
      <c r="DD28" s="402"/>
      <c r="DE28" s="402"/>
      <c r="DF28" s="402"/>
      <c r="DG28" s="402"/>
      <c r="DH28" s="402"/>
      <c r="DI28" s="403"/>
    </row>
    <row r="29" spans="1:113" ht="18.75" customHeight="1" x14ac:dyDescent="0.15">
      <c r="A29" s="178"/>
      <c r="B29" s="575"/>
      <c r="C29" s="551"/>
      <c r="D29" s="552"/>
      <c r="E29" s="454" t="s">
        <v>186</v>
      </c>
      <c r="F29" s="434"/>
      <c r="G29" s="434"/>
      <c r="H29" s="434"/>
      <c r="I29" s="434"/>
      <c r="J29" s="434"/>
      <c r="K29" s="435"/>
      <c r="L29" s="455">
        <v>8</v>
      </c>
      <c r="M29" s="456"/>
      <c r="N29" s="456"/>
      <c r="O29" s="456"/>
      <c r="P29" s="498"/>
      <c r="Q29" s="455">
        <v>1500</v>
      </c>
      <c r="R29" s="456"/>
      <c r="S29" s="456"/>
      <c r="T29" s="456"/>
      <c r="U29" s="456"/>
      <c r="V29" s="498"/>
      <c r="W29" s="553"/>
      <c r="X29" s="554"/>
      <c r="Y29" s="555"/>
      <c r="Z29" s="454" t="s">
        <v>187</v>
      </c>
      <c r="AA29" s="434"/>
      <c r="AB29" s="434"/>
      <c r="AC29" s="434"/>
      <c r="AD29" s="434"/>
      <c r="AE29" s="434"/>
      <c r="AF29" s="434"/>
      <c r="AG29" s="435"/>
      <c r="AH29" s="455">
        <v>52</v>
      </c>
      <c r="AI29" s="456"/>
      <c r="AJ29" s="456"/>
      <c r="AK29" s="456"/>
      <c r="AL29" s="498"/>
      <c r="AM29" s="455">
        <v>146588</v>
      </c>
      <c r="AN29" s="456"/>
      <c r="AO29" s="456"/>
      <c r="AP29" s="456"/>
      <c r="AQ29" s="456"/>
      <c r="AR29" s="498"/>
      <c r="AS29" s="455">
        <v>2819</v>
      </c>
      <c r="AT29" s="456"/>
      <c r="AU29" s="456"/>
      <c r="AV29" s="456"/>
      <c r="AW29" s="456"/>
      <c r="AX29" s="457"/>
      <c r="AY29" s="561"/>
      <c r="AZ29" s="562"/>
      <c r="BA29" s="562"/>
      <c r="BB29" s="563"/>
      <c r="BC29" s="438" t="s">
        <v>188</v>
      </c>
      <c r="BD29" s="439"/>
      <c r="BE29" s="439"/>
      <c r="BF29" s="439"/>
      <c r="BG29" s="439"/>
      <c r="BH29" s="439"/>
      <c r="BI29" s="439"/>
      <c r="BJ29" s="439"/>
      <c r="BK29" s="439"/>
      <c r="BL29" s="439"/>
      <c r="BM29" s="440"/>
      <c r="BN29" s="404">
        <v>8872</v>
      </c>
      <c r="BO29" s="405"/>
      <c r="BP29" s="405"/>
      <c r="BQ29" s="405"/>
      <c r="BR29" s="405"/>
      <c r="BS29" s="405"/>
      <c r="BT29" s="405"/>
      <c r="BU29" s="406"/>
      <c r="BV29" s="404">
        <v>8872</v>
      </c>
      <c r="BW29" s="405"/>
      <c r="BX29" s="405"/>
      <c r="BY29" s="405"/>
      <c r="BZ29" s="405"/>
      <c r="CA29" s="405"/>
      <c r="CB29" s="405"/>
      <c r="CC29" s="406"/>
      <c r="CD29" s="193"/>
      <c r="CE29" s="518"/>
      <c r="CF29" s="518"/>
      <c r="CG29" s="518"/>
      <c r="CH29" s="518"/>
      <c r="CI29" s="518"/>
      <c r="CJ29" s="518"/>
      <c r="CK29" s="518"/>
      <c r="CL29" s="518"/>
      <c r="CM29" s="518"/>
      <c r="CN29" s="518"/>
      <c r="CO29" s="518"/>
      <c r="CP29" s="518"/>
      <c r="CQ29" s="518"/>
      <c r="CR29" s="518"/>
      <c r="CS29" s="519"/>
      <c r="CT29" s="401"/>
      <c r="CU29" s="402"/>
      <c r="CV29" s="402"/>
      <c r="CW29" s="402"/>
      <c r="CX29" s="402"/>
      <c r="CY29" s="402"/>
      <c r="CZ29" s="402"/>
      <c r="DA29" s="403"/>
      <c r="DB29" s="401"/>
      <c r="DC29" s="402"/>
      <c r="DD29" s="402"/>
      <c r="DE29" s="402"/>
      <c r="DF29" s="402"/>
      <c r="DG29" s="402"/>
      <c r="DH29" s="402"/>
      <c r="DI29" s="403"/>
    </row>
    <row r="30" spans="1:113" ht="18.75" customHeight="1" thickBot="1" x14ac:dyDescent="0.2">
      <c r="A30" s="178"/>
      <c r="B30" s="576"/>
      <c r="C30" s="577"/>
      <c r="D30" s="578"/>
      <c r="E30" s="458"/>
      <c r="F30" s="459"/>
      <c r="G30" s="459"/>
      <c r="H30" s="459"/>
      <c r="I30" s="459"/>
      <c r="J30" s="459"/>
      <c r="K30" s="460"/>
      <c r="L30" s="568"/>
      <c r="M30" s="569"/>
      <c r="N30" s="569"/>
      <c r="O30" s="569"/>
      <c r="P30" s="570"/>
      <c r="Q30" s="568"/>
      <c r="R30" s="569"/>
      <c r="S30" s="569"/>
      <c r="T30" s="569"/>
      <c r="U30" s="569"/>
      <c r="V30" s="570"/>
      <c r="W30" s="571" t="s">
        <v>189</v>
      </c>
      <c r="X30" s="572"/>
      <c r="Y30" s="572"/>
      <c r="Z30" s="572"/>
      <c r="AA30" s="572"/>
      <c r="AB30" s="572"/>
      <c r="AC30" s="572"/>
      <c r="AD30" s="572"/>
      <c r="AE30" s="572"/>
      <c r="AF30" s="572"/>
      <c r="AG30" s="573"/>
      <c r="AH30" s="531">
        <v>97.8</v>
      </c>
      <c r="AI30" s="532"/>
      <c r="AJ30" s="532"/>
      <c r="AK30" s="532"/>
      <c r="AL30" s="532"/>
      <c r="AM30" s="532"/>
      <c r="AN30" s="532"/>
      <c r="AO30" s="532"/>
      <c r="AP30" s="532"/>
      <c r="AQ30" s="532"/>
      <c r="AR30" s="532"/>
      <c r="AS30" s="532"/>
      <c r="AT30" s="532"/>
      <c r="AU30" s="532"/>
      <c r="AV30" s="532"/>
      <c r="AW30" s="532"/>
      <c r="AX30" s="534"/>
      <c r="AY30" s="564"/>
      <c r="AZ30" s="565"/>
      <c r="BA30" s="565"/>
      <c r="BB30" s="566"/>
      <c r="BC30" s="520" t="s">
        <v>50</v>
      </c>
      <c r="BD30" s="521"/>
      <c r="BE30" s="521"/>
      <c r="BF30" s="521"/>
      <c r="BG30" s="521"/>
      <c r="BH30" s="521"/>
      <c r="BI30" s="521"/>
      <c r="BJ30" s="521"/>
      <c r="BK30" s="521"/>
      <c r="BL30" s="521"/>
      <c r="BM30" s="522"/>
      <c r="BN30" s="523">
        <v>442985</v>
      </c>
      <c r="BO30" s="524"/>
      <c r="BP30" s="524"/>
      <c r="BQ30" s="524"/>
      <c r="BR30" s="524"/>
      <c r="BS30" s="524"/>
      <c r="BT30" s="524"/>
      <c r="BU30" s="525"/>
      <c r="BV30" s="523">
        <v>426257</v>
      </c>
      <c r="BW30" s="524"/>
      <c r="BX30" s="524"/>
      <c r="BY30" s="524"/>
      <c r="BZ30" s="524"/>
      <c r="CA30" s="524"/>
      <c r="CB30" s="524"/>
      <c r="CC30" s="52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67" t="s">
        <v>190</v>
      </c>
      <c r="D32" s="567"/>
      <c r="E32" s="567"/>
      <c r="F32" s="567"/>
      <c r="G32" s="567"/>
      <c r="H32" s="567"/>
      <c r="I32" s="567"/>
      <c r="J32" s="567"/>
      <c r="K32" s="567"/>
      <c r="L32" s="567"/>
      <c r="M32" s="567"/>
      <c r="N32" s="567"/>
      <c r="O32" s="567"/>
      <c r="P32" s="567"/>
      <c r="Q32" s="567"/>
      <c r="R32" s="567"/>
      <c r="S32" s="567"/>
      <c r="U32" s="408" t="s">
        <v>191</v>
      </c>
      <c r="V32" s="408"/>
      <c r="W32" s="408"/>
      <c r="X32" s="408"/>
      <c r="Y32" s="408"/>
      <c r="Z32" s="408"/>
      <c r="AA32" s="408"/>
      <c r="AB32" s="408"/>
      <c r="AC32" s="408"/>
      <c r="AD32" s="408"/>
      <c r="AE32" s="408"/>
      <c r="AF32" s="408"/>
      <c r="AG32" s="408"/>
      <c r="AH32" s="408"/>
      <c r="AI32" s="408"/>
      <c r="AJ32" s="408"/>
      <c r="AK32" s="408"/>
      <c r="AM32" s="408" t="s">
        <v>192</v>
      </c>
      <c r="AN32" s="408"/>
      <c r="AO32" s="408"/>
      <c r="AP32" s="408"/>
      <c r="AQ32" s="408"/>
      <c r="AR32" s="408"/>
      <c r="AS32" s="408"/>
      <c r="AT32" s="408"/>
      <c r="AU32" s="408"/>
      <c r="AV32" s="408"/>
      <c r="AW32" s="408"/>
      <c r="AX32" s="408"/>
      <c r="AY32" s="408"/>
      <c r="AZ32" s="408"/>
      <c r="BA32" s="408"/>
      <c r="BB32" s="408"/>
      <c r="BC32" s="408"/>
      <c r="BE32" s="408" t="s">
        <v>193</v>
      </c>
      <c r="BF32" s="408"/>
      <c r="BG32" s="408"/>
      <c r="BH32" s="408"/>
      <c r="BI32" s="408"/>
      <c r="BJ32" s="408"/>
      <c r="BK32" s="408"/>
      <c r="BL32" s="408"/>
      <c r="BM32" s="408"/>
      <c r="BN32" s="408"/>
      <c r="BO32" s="408"/>
      <c r="BP32" s="408"/>
      <c r="BQ32" s="408"/>
      <c r="BR32" s="408"/>
      <c r="BS32" s="408"/>
      <c r="BT32" s="408"/>
      <c r="BU32" s="408"/>
      <c r="BW32" s="408" t="s">
        <v>194</v>
      </c>
      <c r="BX32" s="408"/>
      <c r="BY32" s="408"/>
      <c r="BZ32" s="408"/>
      <c r="CA32" s="408"/>
      <c r="CB32" s="408"/>
      <c r="CC32" s="408"/>
      <c r="CD32" s="408"/>
      <c r="CE32" s="408"/>
      <c r="CF32" s="408"/>
      <c r="CG32" s="408"/>
      <c r="CH32" s="408"/>
      <c r="CI32" s="408"/>
      <c r="CJ32" s="408"/>
      <c r="CK32" s="408"/>
      <c r="CL32" s="408"/>
      <c r="CM32" s="408"/>
      <c r="CO32" s="408" t="s">
        <v>195</v>
      </c>
      <c r="CP32" s="408"/>
      <c r="CQ32" s="408"/>
      <c r="CR32" s="408"/>
      <c r="CS32" s="408"/>
      <c r="CT32" s="408"/>
      <c r="CU32" s="408"/>
      <c r="CV32" s="408"/>
      <c r="CW32" s="408"/>
      <c r="CX32" s="408"/>
      <c r="CY32" s="408"/>
      <c r="CZ32" s="408"/>
      <c r="DA32" s="408"/>
      <c r="DB32" s="408"/>
      <c r="DC32" s="408"/>
      <c r="DD32" s="408"/>
      <c r="DE32" s="408"/>
      <c r="DI32" s="201"/>
    </row>
    <row r="33" spans="1:113" ht="13.5" customHeight="1" x14ac:dyDescent="0.15">
      <c r="A33" s="178"/>
      <c r="B33" s="202"/>
      <c r="C33" s="428" t="s">
        <v>196</v>
      </c>
      <c r="D33" s="428"/>
      <c r="E33" s="393" t="s">
        <v>197</v>
      </c>
      <c r="F33" s="393"/>
      <c r="G33" s="393"/>
      <c r="H33" s="393"/>
      <c r="I33" s="393"/>
      <c r="J33" s="393"/>
      <c r="K33" s="393"/>
      <c r="L33" s="393"/>
      <c r="M33" s="393"/>
      <c r="N33" s="393"/>
      <c r="O33" s="393"/>
      <c r="P33" s="393"/>
      <c r="Q33" s="393"/>
      <c r="R33" s="393"/>
      <c r="S33" s="393"/>
      <c r="T33" s="203"/>
      <c r="U33" s="428" t="s">
        <v>196</v>
      </c>
      <c r="V33" s="428"/>
      <c r="W33" s="393" t="s">
        <v>198</v>
      </c>
      <c r="X33" s="393"/>
      <c r="Y33" s="393"/>
      <c r="Z33" s="393"/>
      <c r="AA33" s="393"/>
      <c r="AB33" s="393"/>
      <c r="AC33" s="393"/>
      <c r="AD33" s="393"/>
      <c r="AE33" s="393"/>
      <c r="AF33" s="393"/>
      <c r="AG33" s="393"/>
      <c r="AH33" s="393"/>
      <c r="AI33" s="393"/>
      <c r="AJ33" s="393"/>
      <c r="AK33" s="393"/>
      <c r="AL33" s="203"/>
      <c r="AM33" s="428" t="s">
        <v>196</v>
      </c>
      <c r="AN33" s="428"/>
      <c r="AO33" s="393" t="s">
        <v>198</v>
      </c>
      <c r="AP33" s="393"/>
      <c r="AQ33" s="393"/>
      <c r="AR33" s="393"/>
      <c r="AS33" s="393"/>
      <c r="AT33" s="393"/>
      <c r="AU33" s="393"/>
      <c r="AV33" s="393"/>
      <c r="AW33" s="393"/>
      <c r="AX33" s="393"/>
      <c r="AY33" s="393"/>
      <c r="AZ33" s="393"/>
      <c r="BA33" s="393"/>
      <c r="BB33" s="393"/>
      <c r="BC33" s="393"/>
      <c r="BD33" s="204"/>
      <c r="BE33" s="393" t="s">
        <v>199</v>
      </c>
      <c r="BF33" s="393"/>
      <c r="BG33" s="393" t="s">
        <v>200</v>
      </c>
      <c r="BH33" s="393"/>
      <c r="BI33" s="393"/>
      <c r="BJ33" s="393"/>
      <c r="BK33" s="393"/>
      <c r="BL33" s="393"/>
      <c r="BM33" s="393"/>
      <c r="BN33" s="393"/>
      <c r="BO33" s="393"/>
      <c r="BP33" s="393"/>
      <c r="BQ33" s="393"/>
      <c r="BR33" s="393"/>
      <c r="BS33" s="393"/>
      <c r="BT33" s="393"/>
      <c r="BU33" s="393"/>
      <c r="BV33" s="204"/>
      <c r="BW33" s="428" t="s">
        <v>199</v>
      </c>
      <c r="BX33" s="428"/>
      <c r="BY33" s="393" t="s">
        <v>201</v>
      </c>
      <c r="BZ33" s="393"/>
      <c r="CA33" s="393"/>
      <c r="CB33" s="393"/>
      <c r="CC33" s="393"/>
      <c r="CD33" s="393"/>
      <c r="CE33" s="393"/>
      <c r="CF33" s="393"/>
      <c r="CG33" s="393"/>
      <c r="CH33" s="393"/>
      <c r="CI33" s="393"/>
      <c r="CJ33" s="393"/>
      <c r="CK33" s="393"/>
      <c r="CL33" s="393"/>
      <c r="CM33" s="393"/>
      <c r="CN33" s="203"/>
      <c r="CO33" s="428" t="s">
        <v>196</v>
      </c>
      <c r="CP33" s="428"/>
      <c r="CQ33" s="393" t="s">
        <v>202</v>
      </c>
      <c r="CR33" s="393"/>
      <c r="CS33" s="393"/>
      <c r="CT33" s="393"/>
      <c r="CU33" s="393"/>
      <c r="CV33" s="393"/>
      <c r="CW33" s="393"/>
      <c r="CX33" s="393"/>
      <c r="CY33" s="393"/>
      <c r="CZ33" s="393"/>
      <c r="DA33" s="393"/>
      <c r="DB33" s="393"/>
      <c r="DC33" s="393"/>
      <c r="DD33" s="393"/>
      <c r="DE33" s="393"/>
      <c r="DF33" s="203"/>
      <c r="DG33" s="593" t="s">
        <v>203</v>
      </c>
      <c r="DH33" s="593"/>
      <c r="DI33" s="205"/>
    </row>
    <row r="34" spans="1:113" ht="32.25" customHeight="1" x14ac:dyDescent="0.15">
      <c r="A34" s="178"/>
      <c r="B34" s="20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78"/>
      <c r="U34" s="594">
        <f>IF(W34="","",MAX(C34:D43)+1)</f>
        <v>2</v>
      </c>
      <c r="V34" s="594"/>
      <c r="W34" s="595" t="str">
        <f>IF('各会計、関係団体の財政状況及び健全化判断比率'!B28="","",'各会計、関係団体の財政状況及び健全化判断比率'!B28)</f>
        <v>木祖村国民健康保険特別会計</v>
      </c>
      <c r="X34" s="595"/>
      <c r="Y34" s="595"/>
      <c r="Z34" s="595"/>
      <c r="AA34" s="595"/>
      <c r="AB34" s="595"/>
      <c r="AC34" s="595"/>
      <c r="AD34" s="595"/>
      <c r="AE34" s="595"/>
      <c r="AF34" s="595"/>
      <c r="AG34" s="595"/>
      <c r="AH34" s="595"/>
      <c r="AI34" s="595"/>
      <c r="AJ34" s="595"/>
      <c r="AK34" s="595"/>
      <c r="AL34" s="178"/>
      <c r="AM34" s="594">
        <f>IF(AO34="","",MAX(C34:D43,U34:V43)+1)</f>
        <v>4</v>
      </c>
      <c r="AN34" s="594"/>
      <c r="AO34" s="595" t="str">
        <f>IF('各会計、関係団体の財政状況及び健全化判断比率'!B30="","",'各会計、関係団体の財政状況及び健全化判断比率'!B30)</f>
        <v>木祖村簡易水道事業会計</v>
      </c>
      <c r="AP34" s="595"/>
      <c r="AQ34" s="595"/>
      <c r="AR34" s="595"/>
      <c r="AS34" s="595"/>
      <c r="AT34" s="595"/>
      <c r="AU34" s="595"/>
      <c r="AV34" s="595"/>
      <c r="AW34" s="595"/>
      <c r="AX34" s="595"/>
      <c r="AY34" s="595"/>
      <c r="AZ34" s="595"/>
      <c r="BA34" s="595"/>
      <c r="BB34" s="595"/>
      <c r="BC34" s="595"/>
      <c r="BD34" s="178"/>
      <c r="BE34" s="594" t="str">
        <f>IF(BG34="","",MAX(C34:D43,U34:V43,AM34:AN43)+1)</f>
        <v/>
      </c>
      <c r="BF34" s="594"/>
      <c r="BG34" s="595"/>
      <c r="BH34" s="595"/>
      <c r="BI34" s="595"/>
      <c r="BJ34" s="595"/>
      <c r="BK34" s="595"/>
      <c r="BL34" s="595"/>
      <c r="BM34" s="595"/>
      <c r="BN34" s="595"/>
      <c r="BO34" s="595"/>
      <c r="BP34" s="595"/>
      <c r="BQ34" s="595"/>
      <c r="BR34" s="595"/>
      <c r="BS34" s="595"/>
      <c r="BT34" s="595"/>
      <c r="BU34" s="595"/>
      <c r="BV34" s="178"/>
      <c r="BW34" s="594">
        <f>IF(BY34="","",MAX(C34:D43,U34:V43,AM34:AN43,BE34:BF43)+1)</f>
        <v>6</v>
      </c>
      <c r="BX34" s="594"/>
      <c r="BY34" s="595" t="str">
        <f>IF('各会計、関係団体の財政状況及び健全化判断比率'!B68="","",'各会計、関係団体の財政状況及び健全化判断比率'!B68)</f>
        <v>木曽広域連合</v>
      </c>
      <c r="BZ34" s="595"/>
      <c r="CA34" s="595"/>
      <c r="CB34" s="595"/>
      <c r="CC34" s="595"/>
      <c r="CD34" s="595"/>
      <c r="CE34" s="595"/>
      <c r="CF34" s="595"/>
      <c r="CG34" s="595"/>
      <c r="CH34" s="595"/>
      <c r="CI34" s="595"/>
      <c r="CJ34" s="595"/>
      <c r="CK34" s="595"/>
      <c r="CL34" s="595"/>
      <c r="CM34" s="595"/>
      <c r="CN34" s="178"/>
      <c r="CO34" s="594">
        <f>IF(CQ34="","",MAX(C34:D43,U34:V43,AM34:AN43,BE34:BF43,BW34:BX43)+1)</f>
        <v>16</v>
      </c>
      <c r="CP34" s="594"/>
      <c r="CQ34" s="595" t="str">
        <f>IF('各会計、関係団体の財政状況及び健全化判断比率'!BS7="","",'各会計、関係団体の財政状況及び健全化判断比率'!BS7)</f>
        <v>(有)源流</v>
      </c>
      <c r="CR34" s="595"/>
      <c r="CS34" s="595"/>
      <c r="CT34" s="595"/>
      <c r="CU34" s="595"/>
      <c r="CV34" s="595"/>
      <c r="CW34" s="595"/>
      <c r="CX34" s="595"/>
      <c r="CY34" s="595"/>
      <c r="CZ34" s="595"/>
      <c r="DA34" s="595"/>
      <c r="DB34" s="595"/>
      <c r="DC34" s="595"/>
      <c r="DD34" s="595"/>
      <c r="DE34" s="595"/>
      <c r="DG34" s="596" t="str">
        <f>IF('各会計、関係団体の財政状況及び健全化判断比率'!BR7="","",'各会計、関係団体の財政状況及び健全化判断比率'!BR7)</f>
        <v/>
      </c>
      <c r="DH34" s="596"/>
      <c r="DI34" s="205"/>
    </row>
    <row r="35" spans="1:113" ht="32.25" customHeight="1" x14ac:dyDescent="0.15">
      <c r="A35" s="178"/>
      <c r="B35" s="20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78"/>
      <c r="U35" s="594">
        <f>IF(W35="","",U34+1)</f>
        <v>3</v>
      </c>
      <c r="V35" s="594"/>
      <c r="W35" s="595" t="str">
        <f>IF('各会計、関係団体の財政状況及び健全化判断比率'!B29="","",'各会計、関係団体の財政状況及び健全化判断比率'!B29)</f>
        <v>木祖村後期高齢者医療制度特別会計</v>
      </c>
      <c r="X35" s="595"/>
      <c r="Y35" s="595"/>
      <c r="Z35" s="595"/>
      <c r="AA35" s="595"/>
      <c r="AB35" s="595"/>
      <c r="AC35" s="595"/>
      <c r="AD35" s="595"/>
      <c r="AE35" s="595"/>
      <c r="AF35" s="595"/>
      <c r="AG35" s="595"/>
      <c r="AH35" s="595"/>
      <c r="AI35" s="595"/>
      <c r="AJ35" s="595"/>
      <c r="AK35" s="595"/>
      <c r="AL35" s="178"/>
      <c r="AM35" s="594">
        <f t="shared" ref="AM35:AM43" si="0">IF(AO35="","",AM34+1)</f>
        <v>5</v>
      </c>
      <c r="AN35" s="594"/>
      <c r="AO35" s="595" t="str">
        <f>IF('各会計、関係団体の財政状況及び健全化判断比率'!B31="","",'各会計、関係団体の財政状況及び健全化判断比率'!B31)</f>
        <v>木祖村下水道事業会計</v>
      </c>
      <c r="AP35" s="595"/>
      <c r="AQ35" s="595"/>
      <c r="AR35" s="595"/>
      <c r="AS35" s="595"/>
      <c r="AT35" s="595"/>
      <c r="AU35" s="595"/>
      <c r="AV35" s="595"/>
      <c r="AW35" s="595"/>
      <c r="AX35" s="595"/>
      <c r="AY35" s="595"/>
      <c r="AZ35" s="595"/>
      <c r="BA35" s="595"/>
      <c r="BB35" s="595"/>
      <c r="BC35" s="595"/>
      <c r="BD35" s="178"/>
      <c r="BE35" s="594" t="str">
        <f t="shared" ref="BE35:BE43" si="1">IF(BG35="","",BE34+1)</f>
        <v/>
      </c>
      <c r="BF35" s="594"/>
      <c r="BG35" s="595"/>
      <c r="BH35" s="595"/>
      <c r="BI35" s="595"/>
      <c r="BJ35" s="595"/>
      <c r="BK35" s="595"/>
      <c r="BL35" s="595"/>
      <c r="BM35" s="595"/>
      <c r="BN35" s="595"/>
      <c r="BO35" s="595"/>
      <c r="BP35" s="595"/>
      <c r="BQ35" s="595"/>
      <c r="BR35" s="595"/>
      <c r="BS35" s="595"/>
      <c r="BT35" s="595"/>
      <c r="BU35" s="595"/>
      <c r="BV35" s="178"/>
      <c r="BW35" s="594">
        <f t="shared" ref="BW35:BW43" si="2">IF(BY35="","",BW34+1)</f>
        <v>7</v>
      </c>
      <c r="BX35" s="594"/>
      <c r="BY35" s="595" t="str">
        <f>IF('各会計、関係団体の財政状況及び健全化判断比率'!B69="","",'各会計、関係団体の財政状況及び健全化判断比率'!B69)</f>
        <v>（一般会計）</v>
      </c>
      <c r="BZ35" s="595"/>
      <c r="CA35" s="595"/>
      <c r="CB35" s="595"/>
      <c r="CC35" s="595"/>
      <c r="CD35" s="595"/>
      <c r="CE35" s="595"/>
      <c r="CF35" s="595"/>
      <c r="CG35" s="595"/>
      <c r="CH35" s="595"/>
      <c r="CI35" s="595"/>
      <c r="CJ35" s="595"/>
      <c r="CK35" s="595"/>
      <c r="CL35" s="595"/>
      <c r="CM35" s="595"/>
      <c r="CN35" s="178"/>
      <c r="CO35" s="594">
        <f t="shared" ref="CO35:CO43" si="3">IF(CQ35="","",CO34+1)</f>
        <v>17</v>
      </c>
      <c r="CP35" s="594"/>
      <c r="CQ35" s="595" t="str">
        <f>IF('各会計、関係団体の財政状況及び健全化判断比率'!BS8="","",'各会計、関係団体の財政状況及び健全化判断比率'!BS8)</f>
        <v>奥木曽グリーンリゾート（株）</v>
      </c>
      <c r="CR35" s="595"/>
      <c r="CS35" s="595"/>
      <c r="CT35" s="595"/>
      <c r="CU35" s="595"/>
      <c r="CV35" s="595"/>
      <c r="CW35" s="595"/>
      <c r="CX35" s="595"/>
      <c r="CY35" s="595"/>
      <c r="CZ35" s="595"/>
      <c r="DA35" s="595"/>
      <c r="DB35" s="595"/>
      <c r="DC35" s="595"/>
      <c r="DD35" s="595"/>
      <c r="DE35" s="595"/>
      <c r="DG35" s="596" t="str">
        <f>IF('各会計、関係団体の財政状況及び健全化判断比率'!BR8="","",'各会計、関係団体の財政状況及び健全化判断比率'!BR8)</f>
        <v/>
      </c>
      <c r="DH35" s="596"/>
      <c r="DI35" s="205"/>
    </row>
    <row r="36" spans="1:113" ht="32.25" customHeight="1" x14ac:dyDescent="0.15">
      <c r="A36" s="178"/>
      <c r="B36" s="20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78"/>
      <c r="U36" s="594" t="str">
        <f t="shared" ref="U36:U43" si="4">IF(W36="","",U35+1)</f>
        <v/>
      </c>
      <c r="V36" s="594"/>
      <c r="W36" s="595"/>
      <c r="X36" s="595"/>
      <c r="Y36" s="595"/>
      <c r="Z36" s="595"/>
      <c r="AA36" s="595"/>
      <c r="AB36" s="595"/>
      <c r="AC36" s="595"/>
      <c r="AD36" s="595"/>
      <c r="AE36" s="595"/>
      <c r="AF36" s="595"/>
      <c r="AG36" s="595"/>
      <c r="AH36" s="595"/>
      <c r="AI36" s="595"/>
      <c r="AJ36" s="595"/>
      <c r="AK36" s="595"/>
      <c r="AL36" s="178"/>
      <c r="AM36" s="594" t="str">
        <f t="shared" si="0"/>
        <v/>
      </c>
      <c r="AN36" s="594"/>
      <c r="AO36" s="595"/>
      <c r="AP36" s="595"/>
      <c r="AQ36" s="595"/>
      <c r="AR36" s="595"/>
      <c r="AS36" s="595"/>
      <c r="AT36" s="595"/>
      <c r="AU36" s="595"/>
      <c r="AV36" s="595"/>
      <c r="AW36" s="595"/>
      <c r="AX36" s="595"/>
      <c r="AY36" s="595"/>
      <c r="AZ36" s="595"/>
      <c r="BA36" s="595"/>
      <c r="BB36" s="595"/>
      <c r="BC36" s="595"/>
      <c r="BD36" s="178"/>
      <c r="BE36" s="594" t="str">
        <f t="shared" si="1"/>
        <v/>
      </c>
      <c r="BF36" s="594"/>
      <c r="BG36" s="595"/>
      <c r="BH36" s="595"/>
      <c r="BI36" s="595"/>
      <c r="BJ36" s="595"/>
      <c r="BK36" s="595"/>
      <c r="BL36" s="595"/>
      <c r="BM36" s="595"/>
      <c r="BN36" s="595"/>
      <c r="BO36" s="595"/>
      <c r="BP36" s="595"/>
      <c r="BQ36" s="595"/>
      <c r="BR36" s="595"/>
      <c r="BS36" s="595"/>
      <c r="BT36" s="595"/>
      <c r="BU36" s="595"/>
      <c r="BV36" s="178"/>
      <c r="BW36" s="594">
        <f t="shared" si="2"/>
        <v>8</v>
      </c>
      <c r="BX36" s="594"/>
      <c r="BY36" s="595" t="str">
        <f>IF('各会計、関係団体の財政状況及び健全化判断比率'!B70="","",'各会計、関係団体の財政状況及び健全化判断比率'!B70)</f>
        <v>（下水道事業会計）</v>
      </c>
      <c r="BZ36" s="595"/>
      <c r="CA36" s="595"/>
      <c r="CB36" s="595"/>
      <c r="CC36" s="595"/>
      <c r="CD36" s="595"/>
      <c r="CE36" s="595"/>
      <c r="CF36" s="595"/>
      <c r="CG36" s="595"/>
      <c r="CH36" s="595"/>
      <c r="CI36" s="595"/>
      <c r="CJ36" s="595"/>
      <c r="CK36" s="595"/>
      <c r="CL36" s="595"/>
      <c r="CM36" s="595"/>
      <c r="CN36" s="178"/>
      <c r="CO36" s="594">
        <f t="shared" si="3"/>
        <v>18</v>
      </c>
      <c r="CP36" s="594"/>
      <c r="CQ36" s="595" t="str">
        <f>IF('各会計、関係団体の財政状況及び健全化判断比率'!BS9="","",'各会計、関係団体の財政状況及び健全化判断比率'!BS9)</f>
        <v>やぶはらタクシー（株）</v>
      </c>
      <c r="CR36" s="595"/>
      <c r="CS36" s="595"/>
      <c r="CT36" s="595"/>
      <c r="CU36" s="595"/>
      <c r="CV36" s="595"/>
      <c r="CW36" s="595"/>
      <c r="CX36" s="595"/>
      <c r="CY36" s="595"/>
      <c r="CZ36" s="595"/>
      <c r="DA36" s="595"/>
      <c r="DB36" s="595"/>
      <c r="DC36" s="595"/>
      <c r="DD36" s="595"/>
      <c r="DE36" s="595"/>
      <c r="DG36" s="596" t="str">
        <f>IF('各会計、関係団体の財政状況及び健全化判断比率'!BR9="","",'各会計、関係団体の財政状況及び健全化判断比率'!BR9)</f>
        <v/>
      </c>
      <c r="DH36" s="596"/>
      <c r="DI36" s="205"/>
    </row>
    <row r="37" spans="1:113" ht="32.25" customHeight="1" x14ac:dyDescent="0.15">
      <c r="A37" s="178"/>
      <c r="B37" s="20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78"/>
      <c r="U37" s="594" t="str">
        <f t="shared" si="4"/>
        <v/>
      </c>
      <c r="V37" s="594"/>
      <c r="W37" s="595"/>
      <c r="X37" s="595"/>
      <c r="Y37" s="595"/>
      <c r="Z37" s="595"/>
      <c r="AA37" s="595"/>
      <c r="AB37" s="595"/>
      <c r="AC37" s="595"/>
      <c r="AD37" s="595"/>
      <c r="AE37" s="595"/>
      <c r="AF37" s="595"/>
      <c r="AG37" s="595"/>
      <c r="AH37" s="595"/>
      <c r="AI37" s="595"/>
      <c r="AJ37" s="595"/>
      <c r="AK37" s="595"/>
      <c r="AL37" s="178"/>
      <c r="AM37" s="594" t="str">
        <f t="shared" si="0"/>
        <v/>
      </c>
      <c r="AN37" s="594"/>
      <c r="AO37" s="595"/>
      <c r="AP37" s="595"/>
      <c r="AQ37" s="595"/>
      <c r="AR37" s="595"/>
      <c r="AS37" s="595"/>
      <c r="AT37" s="595"/>
      <c r="AU37" s="595"/>
      <c r="AV37" s="595"/>
      <c r="AW37" s="595"/>
      <c r="AX37" s="595"/>
      <c r="AY37" s="595"/>
      <c r="AZ37" s="595"/>
      <c r="BA37" s="595"/>
      <c r="BB37" s="595"/>
      <c r="BC37" s="595"/>
      <c r="BD37" s="178"/>
      <c r="BE37" s="594" t="str">
        <f t="shared" si="1"/>
        <v/>
      </c>
      <c r="BF37" s="594"/>
      <c r="BG37" s="595"/>
      <c r="BH37" s="595"/>
      <c r="BI37" s="595"/>
      <c r="BJ37" s="595"/>
      <c r="BK37" s="595"/>
      <c r="BL37" s="595"/>
      <c r="BM37" s="595"/>
      <c r="BN37" s="595"/>
      <c r="BO37" s="595"/>
      <c r="BP37" s="595"/>
      <c r="BQ37" s="595"/>
      <c r="BR37" s="595"/>
      <c r="BS37" s="595"/>
      <c r="BT37" s="595"/>
      <c r="BU37" s="595"/>
      <c r="BV37" s="178"/>
      <c r="BW37" s="594">
        <f t="shared" si="2"/>
        <v>9</v>
      </c>
      <c r="BX37" s="594"/>
      <c r="BY37" s="595" t="str">
        <f>IF('各会計、関係団体の財政状況及び健全化判断比率'!B71="","",'各会計、関係団体の財政状況及び健全化判断比率'!B71)</f>
        <v>（介護保険特別会計）</v>
      </c>
      <c r="BZ37" s="595"/>
      <c r="CA37" s="595"/>
      <c r="CB37" s="595"/>
      <c r="CC37" s="595"/>
      <c r="CD37" s="595"/>
      <c r="CE37" s="595"/>
      <c r="CF37" s="595"/>
      <c r="CG37" s="595"/>
      <c r="CH37" s="595"/>
      <c r="CI37" s="595"/>
      <c r="CJ37" s="595"/>
      <c r="CK37" s="595"/>
      <c r="CL37" s="595"/>
      <c r="CM37" s="595"/>
      <c r="CN37" s="178"/>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G37" s="596" t="str">
        <f>IF('各会計、関係団体の財政状況及び健全化判断比率'!BR10="","",'各会計、関係団体の財政状況及び健全化判断比率'!BR10)</f>
        <v/>
      </c>
      <c r="DH37" s="596"/>
      <c r="DI37" s="205"/>
    </row>
    <row r="38" spans="1:113" ht="32.25" customHeight="1" x14ac:dyDescent="0.15">
      <c r="A38" s="178"/>
      <c r="B38" s="20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78"/>
      <c r="U38" s="594" t="str">
        <f t="shared" si="4"/>
        <v/>
      </c>
      <c r="V38" s="594"/>
      <c r="W38" s="595"/>
      <c r="X38" s="595"/>
      <c r="Y38" s="595"/>
      <c r="Z38" s="595"/>
      <c r="AA38" s="595"/>
      <c r="AB38" s="595"/>
      <c r="AC38" s="595"/>
      <c r="AD38" s="595"/>
      <c r="AE38" s="595"/>
      <c r="AF38" s="595"/>
      <c r="AG38" s="595"/>
      <c r="AH38" s="595"/>
      <c r="AI38" s="595"/>
      <c r="AJ38" s="595"/>
      <c r="AK38" s="595"/>
      <c r="AL38" s="178"/>
      <c r="AM38" s="594" t="str">
        <f t="shared" si="0"/>
        <v/>
      </c>
      <c r="AN38" s="594"/>
      <c r="AO38" s="595"/>
      <c r="AP38" s="595"/>
      <c r="AQ38" s="595"/>
      <c r="AR38" s="595"/>
      <c r="AS38" s="595"/>
      <c r="AT38" s="595"/>
      <c r="AU38" s="595"/>
      <c r="AV38" s="595"/>
      <c r="AW38" s="595"/>
      <c r="AX38" s="595"/>
      <c r="AY38" s="595"/>
      <c r="AZ38" s="595"/>
      <c r="BA38" s="595"/>
      <c r="BB38" s="595"/>
      <c r="BC38" s="595"/>
      <c r="BD38" s="178"/>
      <c r="BE38" s="594" t="str">
        <f t="shared" si="1"/>
        <v/>
      </c>
      <c r="BF38" s="594"/>
      <c r="BG38" s="595"/>
      <c r="BH38" s="595"/>
      <c r="BI38" s="595"/>
      <c r="BJ38" s="595"/>
      <c r="BK38" s="595"/>
      <c r="BL38" s="595"/>
      <c r="BM38" s="595"/>
      <c r="BN38" s="595"/>
      <c r="BO38" s="595"/>
      <c r="BP38" s="595"/>
      <c r="BQ38" s="595"/>
      <c r="BR38" s="595"/>
      <c r="BS38" s="595"/>
      <c r="BT38" s="595"/>
      <c r="BU38" s="595"/>
      <c r="BV38" s="178"/>
      <c r="BW38" s="594">
        <f t="shared" si="2"/>
        <v>10</v>
      </c>
      <c r="BX38" s="594"/>
      <c r="BY38" s="595" t="str">
        <f>IF('各会計、関係団体の財政状況及び健全化判断比率'!B72="","",'各会計、関係団体の財政状況及び健全化判断比率'!B72)</f>
        <v>長野県後期高齢者医療連合</v>
      </c>
      <c r="BZ38" s="595"/>
      <c r="CA38" s="595"/>
      <c r="CB38" s="595"/>
      <c r="CC38" s="595"/>
      <c r="CD38" s="595"/>
      <c r="CE38" s="595"/>
      <c r="CF38" s="595"/>
      <c r="CG38" s="595"/>
      <c r="CH38" s="595"/>
      <c r="CI38" s="595"/>
      <c r="CJ38" s="595"/>
      <c r="CK38" s="595"/>
      <c r="CL38" s="595"/>
      <c r="CM38" s="595"/>
      <c r="CN38" s="178"/>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G38" s="596" t="str">
        <f>IF('各会計、関係団体の財政状況及び健全化判断比率'!BR11="","",'各会計、関係団体の財政状況及び健全化判断比率'!BR11)</f>
        <v/>
      </c>
      <c r="DH38" s="596"/>
      <c r="DI38" s="205"/>
    </row>
    <row r="39" spans="1:113" ht="32.25" customHeight="1" x14ac:dyDescent="0.15">
      <c r="A39" s="178"/>
      <c r="B39" s="20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78"/>
      <c r="U39" s="594" t="str">
        <f t="shared" si="4"/>
        <v/>
      </c>
      <c r="V39" s="594"/>
      <c r="W39" s="595"/>
      <c r="X39" s="595"/>
      <c r="Y39" s="595"/>
      <c r="Z39" s="595"/>
      <c r="AA39" s="595"/>
      <c r="AB39" s="595"/>
      <c r="AC39" s="595"/>
      <c r="AD39" s="595"/>
      <c r="AE39" s="595"/>
      <c r="AF39" s="595"/>
      <c r="AG39" s="595"/>
      <c r="AH39" s="595"/>
      <c r="AI39" s="595"/>
      <c r="AJ39" s="595"/>
      <c r="AK39" s="595"/>
      <c r="AL39" s="178"/>
      <c r="AM39" s="594" t="str">
        <f t="shared" si="0"/>
        <v/>
      </c>
      <c r="AN39" s="594"/>
      <c r="AO39" s="595"/>
      <c r="AP39" s="595"/>
      <c r="AQ39" s="595"/>
      <c r="AR39" s="595"/>
      <c r="AS39" s="595"/>
      <c r="AT39" s="595"/>
      <c r="AU39" s="595"/>
      <c r="AV39" s="595"/>
      <c r="AW39" s="595"/>
      <c r="AX39" s="595"/>
      <c r="AY39" s="595"/>
      <c r="AZ39" s="595"/>
      <c r="BA39" s="595"/>
      <c r="BB39" s="595"/>
      <c r="BC39" s="595"/>
      <c r="BD39" s="178"/>
      <c r="BE39" s="594" t="str">
        <f t="shared" si="1"/>
        <v/>
      </c>
      <c r="BF39" s="594"/>
      <c r="BG39" s="595"/>
      <c r="BH39" s="595"/>
      <c r="BI39" s="595"/>
      <c r="BJ39" s="595"/>
      <c r="BK39" s="595"/>
      <c r="BL39" s="595"/>
      <c r="BM39" s="595"/>
      <c r="BN39" s="595"/>
      <c r="BO39" s="595"/>
      <c r="BP39" s="595"/>
      <c r="BQ39" s="595"/>
      <c r="BR39" s="595"/>
      <c r="BS39" s="595"/>
      <c r="BT39" s="595"/>
      <c r="BU39" s="595"/>
      <c r="BV39" s="178"/>
      <c r="BW39" s="594">
        <f t="shared" si="2"/>
        <v>11</v>
      </c>
      <c r="BX39" s="594"/>
      <c r="BY39" s="595" t="str">
        <f>IF('各会計、関係団体の財政状況及び健全化判断比率'!B73="","",'各会計、関係団体の財政状況及び健全化判断比率'!B73)</f>
        <v>（一般会計）</v>
      </c>
      <c r="BZ39" s="595"/>
      <c r="CA39" s="595"/>
      <c r="CB39" s="595"/>
      <c r="CC39" s="595"/>
      <c r="CD39" s="595"/>
      <c r="CE39" s="595"/>
      <c r="CF39" s="595"/>
      <c r="CG39" s="595"/>
      <c r="CH39" s="595"/>
      <c r="CI39" s="595"/>
      <c r="CJ39" s="595"/>
      <c r="CK39" s="595"/>
      <c r="CL39" s="595"/>
      <c r="CM39" s="595"/>
      <c r="CN39" s="178"/>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G39" s="596" t="str">
        <f>IF('各会計、関係団体の財政状況及び健全化判断比率'!BR12="","",'各会計、関係団体の財政状況及び健全化判断比率'!BR12)</f>
        <v/>
      </c>
      <c r="DH39" s="596"/>
      <c r="DI39" s="205"/>
    </row>
    <row r="40" spans="1:113" ht="32.25" customHeight="1" x14ac:dyDescent="0.15">
      <c r="A40" s="178"/>
      <c r="B40" s="20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78"/>
      <c r="U40" s="594" t="str">
        <f t="shared" si="4"/>
        <v/>
      </c>
      <c r="V40" s="594"/>
      <c r="W40" s="595"/>
      <c r="X40" s="595"/>
      <c r="Y40" s="595"/>
      <c r="Z40" s="595"/>
      <c r="AA40" s="595"/>
      <c r="AB40" s="595"/>
      <c r="AC40" s="595"/>
      <c r="AD40" s="595"/>
      <c r="AE40" s="595"/>
      <c r="AF40" s="595"/>
      <c r="AG40" s="595"/>
      <c r="AH40" s="595"/>
      <c r="AI40" s="595"/>
      <c r="AJ40" s="595"/>
      <c r="AK40" s="595"/>
      <c r="AL40" s="178"/>
      <c r="AM40" s="594" t="str">
        <f t="shared" si="0"/>
        <v/>
      </c>
      <c r="AN40" s="594"/>
      <c r="AO40" s="595"/>
      <c r="AP40" s="595"/>
      <c r="AQ40" s="595"/>
      <c r="AR40" s="595"/>
      <c r="AS40" s="595"/>
      <c r="AT40" s="595"/>
      <c r="AU40" s="595"/>
      <c r="AV40" s="595"/>
      <c r="AW40" s="595"/>
      <c r="AX40" s="595"/>
      <c r="AY40" s="595"/>
      <c r="AZ40" s="595"/>
      <c r="BA40" s="595"/>
      <c r="BB40" s="595"/>
      <c r="BC40" s="595"/>
      <c r="BD40" s="178"/>
      <c r="BE40" s="594" t="str">
        <f t="shared" si="1"/>
        <v/>
      </c>
      <c r="BF40" s="594"/>
      <c r="BG40" s="595"/>
      <c r="BH40" s="595"/>
      <c r="BI40" s="595"/>
      <c r="BJ40" s="595"/>
      <c r="BK40" s="595"/>
      <c r="BL40" s="595"/>
      <c r="BM40" s="595"/>
      <c r="BN40" s="595"/>
      <c r="BO40" s="595"/>
      <c r="BP40" s="595"/>
      <c r="BQ40" s="595"/>
      <c r="BR40" s="595"/>
      <c r="BS40" s="595"/>
      <c r="BT40" s="595"/>
      <c r="BU40" s="595"/>
      <c r="BV40" s="178"/>
      <c r="BW40" s="594">
        <f t="shared" si="2"/>
        <v>12</v>
      </c>
      <c r="BX40" s="594"/>
      <c r="BY40" s="595" t="str">
        <f>IF('各会計、関係団体の財政状況及び健全化判断比率'!B74="","",'各会計、関係団体の財政状況及び健全化判断比率'!B74)</f>
        <v>（後期高齢者医療特別会計）</v>
      </c>
      <c r="BZ40" s="595"/>
      <c r="CA40" s="595"/>
      <c r="CB40" s="595"/>
      <c r="CC40" s="595"/>
      <c r="CD40" s="595"/>
      <c r="CE40" s="595"/>
      <c r="CF40" s="595"/>
      <c r="CG40" s="595"/>
      <c r="CH40" s="595"/>
      <c r="CI40" s="595"/>
      <c r="CJ40" s="595"/>
      <c r="CK40" s="595"/>
      <c r="CL40" s="595"/>
      <c r="CM40" s="595"/>
      <c r="CN40" s="178"/>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G40" s="596" t="str">
        <f>IF('各会計、関係団体の財政状況及び健全化判断比率'!BR13="","",'各会計、関係団体の財政状況及び健全化判断比率'!BR13)</f>
        <v/>
      </c>
      <c r="DH40" s="596"/>
      <c r="DI40" s="205"/>
    </row>
    <row r="41" spans="1:113" ht="32.25" customHeight="1" x14ac:dyDescent="0.15">
      <c r="A41" s="178"/>
      <c r="B41" s="20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78"/>
      <c r="U41" s="594" t="str">
        <f t="shared" si="4"/>
        <v/>
      </c>
      <c r="V41" s="594"/>
      <c r="W41" s="595"/>
      <c r="X41" s="595"/>
      <c r="Y41" s="595"/>
      <c r="Z41" s="595"/>
      <c r="AA41" s="595"/>
      <c r="AB41" s="595"/>
      <c r="AC41" s="595"/>
      <c r="AD41" s="595"/>
      <c r="AE41" s="595"/>
      <c r="AF41" s="595"/>
      <c r="AG41" s="595"/>
      <c r="AH41" s="595"/>
      <c r="AI41" s="595"/>
      <c r="AJ41" s="595"/>
      <c r="AK41" s="595"/>
      <c r="AL41" s="178"/>
      <c r="AM41" s="594" t="str">
        <f t="shared" si="0"/>
        <v/>
      </c>
      <c r="AN41" s="594"/>
      <c r="AO41" s="595"/>
      <c r="AP41" s="595"/>
      <c r="AQ41" s="595"/>
      <c r="AR41" s="595"/>
      <c r="AS41" s="595"/>
      <c r="AT41" s="595"/>
      <c r="AU41" s="595"/>
      <c r="AV41" s="595"/>
      <c r="AW41" s="595"/>
      <c r="AX41" s="595"/>
      <c r="AY41" s="595"/>
      <c r="AZ41" s="595"/>
      <c r="BA41" s="595"/>
      <c r="BB41" s="595"/>
      <c r="BC41" s="595"/>
      <c r="BD41" s="178"/>
      <c r="BE41" s="594" t="str">
        <f t="shared" si="1"/>
        <v/>
      </c>
      <c r="BF41" s="594"/>
      <c r="BG41" s="595"/>
      <c r="BH41" s="595"/>
      <c r="BI41" s="595"/>
      <c r="BJ41" s="595"/>
      <c r="BK41" s="595"/>
      <c r="BL41" s="595"/>
      <c r="BM41" s="595"/>
      <c r="BN41" s="595"/>
      <c r="BO41" s="595"/>
      <c r="BP41" s="595"/>
      <c r="BQ41" s="595"/>
      <c r="BR41" s="595"/>
      <c r="BS41" s="595"/>
      <c r="BT41" s="595"/>
      <c r="BU41" s="595"/>
      <c r="BV41" s="178"/>
      <c r="BW41" s="594">
        <f t="shared" si="2"/>
        <v>13</v>
      </c>
      <c r="BX41" s="594"/>
      <c r="BY41" s="595" t="str">
        <f>IF('各会計、関係団体の財政状況及び健全化判断比率'!B75="","",'各会計、関係団体の財政状況及び健全化判断比率'!B75)</f>
        <v>中信地区町村交通災害共済事務組合</v>
      </c>
      <c r="BZ41" s="595"/>
      <c r="CA41" s="595"/>
      <c r="CB41" s="595"/>
      <c r="CC41" s="595"/>
      <c r="CD41" s="595"/>
      <c r="CE41" s="595"/>
      <c r="CF41" s="595"/>
      <c r="CG41" s="595"/>
      <c r="CH41" s="595"/>
      <c r="CI41" s="595"/>
      <c r="CJ41" s="595"/>
      <c r="CK41" s="595"/>
      <c r="CL41" s="595"/>
      <c r="CM41" s="595"/>
      <c r="CN41" s="178"/>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G41" s="596" t="str">
        <f>IF('各会計、関係団体の財政状況及び健全化判断比率'!BR14="","",'各会計、関係団体の財政状況及び健全化判断比率'!BR14)</f>
        <v/>
      </c>
      <c r="DH41" s="596"/>
      <c r="DI41" s="205"/>
    </row>
    <row r="42" spans="1:113" ht="32.25" customHeight="1" x14ac:dyDescent="0.15">
      <c r="B42" s="20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78"/>
      <c r="U42" s="594" t="str">
        <f t="shared" si="4"/>
        <v/>
      </c>
      <c r="V42" s="594"/>
      <c r="W42" s="595"/>
      <c r="X42" s="595"/>
      <c r="Y42" s="595"/>
      <c r="Z42" s="595"/>
      <c r="AA42" s="595"/>
      <c r="AB42" s="595"/>
      <c r="AC42" s="595"/>
      <c r="AD42" s="595"/>
      <c r="AE42" s="595"/>
      <c r="AF42" s="595"/>
      <c r="AG42" s="595"/>
      <c r="AH42" s="595"/>
      <c r="AI42" s="595"/>
      <c r="AJ42" s="595"/>
      <c r="AK42" s="595"/>
      <c r="AL42" s="178"/>
      <c r="AM42" s="594" t="str">
        <f t="shared" si="0"/>
        <v/>
      </c>
      <c r="AN42" s="594"/>
      <c r="AO42" s="595"/>
      <c r="AP42" s="595"/>
      <c r="AQ42" s="595"/>
      <c r="AR42" s="595"/>
      <c r="AS42" s="595"/>
      <c r="AT42" s="595"/>
      <c r="AU42" s="595"/>
      <c r="AV42" s="595"/>
      <c r="AW42" s="595"/>
      <c r="AX42" s="595"/>
      <c r="AY42" s="595"/>
      <c r="AZ42" s="595"/>
      <c r="BA42" s="595"/>
      <c r="BB42" s="595"/>
      <c r="BC42" s="595"/>
      <c r="BD42" s="178"/>
      <c r="BE42" s="594" t="str">
        <f t="shared" si="1"/>
        <v/>
      </c>
      <c r="BF42" s="594"/>
      <c r="BG42" s="595"/>
      <c r="BH42" s="595"/>
      <c r="BI42" s="595"/>
      <c r="BJ42" s="595"/>
      <c r="BK42" s="595"/>
      <c r="BL42" s="595"/>
      <c r="BM42" s="595"/>
      <c r="BN42" s="595"/>
      <c r="BO42" s="595"/>
      <c r="BP42" s="595"/>
      <c r="BQ42" s="595"/>
      <c r="BR42" s="595"/>
      <c r="BS42" s="595"/>
      <c r="BT42" s="595"/>
      <c r="BU42" s="595"/>
      <c r="BV42" s="178"/>
      <c r="BW42" s="594">
        <f t="shared" si="2"/>
        <v>14</v>
      </c>
      <c r="BX42" s="594"/>
      <c r="BY42" s="595" t="str">
        <f>IF('各会計、関係団体の財政状況及び健全化判断比率'!B76="","",'各会計、関係団体の財政状況及び健全化判断比率'!B76)</f>
        <v>長野県市町村自治振興組合</v>
      </c>
      <c r="BZ42" s="595"/>
      <c r="CA42" s="595"/>
      <c r="CB42" s="595"/>
      <c r="CC42" s="595"/>
      <c r="CD42" s="595"/>
      <c r="CE42" s="595"/>
      <c r="CF42" s="595"/>
      <c r="CG42" s="595"/>
      <c r="CH42" s="595"/>
      <c r="CI42" s="595"/>
      <c r="CJ42" s="595"/>
      <c r="CK42" s="595"/>
      <c r="CL42" s="595"/>
      <c r="CM42" s="595"/>
      <c r="CN42" s="178"/>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G42" s="596" t="str">
        <f>IF('各会計、関係団体の財政状況及び健全化判断比率'!BR15="","",'各会計、関係団体の財政状況及び健全化判断比率'!BR15)</f>
        <v/>
      </c>
      <c r="DH42" s="596"/>
      <c r="DI42" s="205"/>
    </row>
    <row r="43" spans="1:113" ht="32.25" customHeight="1" x14ac:dyDescent="0.15">
      <c r="B43" s="20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78"/>
      <c r="U43" s="594" t="str">
        <f t="shared" si="4"/>
        <v/>
      </c>
      <c r="V43" s="594"/>
      <c r="W43" s="595"/>
      <c r="X43" s="595"/>
      <c r="Y43" s="595"/>
      <c r="Z43" s="595"/>
      <c r="AA43" s="595"/>
      <c r="AB43" s="595"/>
      <c r="AC43" s="595"/>
      <c r="AD43" s="595"/>
      <c r="AE43" s="595"/>
      <c r="AF43" s="595"/>
      <c r="AG43" s="595"/>
      <c r="AH43" s="595"/>
      <c r="AI43" s="595"/>
      <c r="AJ43" s="595"/>
      <c r="AK43" s="595"/>
      <c r="AL43" s="178"/>
      <c r="AM43" s="594" t="str">
        <f t="shared" si="0"/>
        <v/>
      </c>
      <c r="AN43" s="594"/>
      <c r="AO43" s="595"/>
      <c r="AP43" s="595"/>
      <c r="AQ43" s="595"/>
      <c r="AR43" s="595"/>
      <c r="AS43" s="595"/>
      <c r="AT43" s="595"/>
      <c r="AU43" s="595"/>
      <c r="AV43" s="595"/>
      <c r="AW43" s="595"/>
      <c r="AX43" s="595"/>
      <c r="AY43" s="595"/>
      <c r="AZ43" s="595"/>
      <c r="BA43" s="595"/>
      <c r="BB43" s="595"/>
      <c r="BC43" s="595"/>
      <c r="BD43" s="178"/>
      <c r="BE43" s="594" t="str">
        <f t="shared" si="1"/>
        <v/>
      </c>
      <c r="BF43" s="594"/>
      <c r="BG43" s="595"/>
      <c r="BH43" s="595"/>
      <c r="BI43" s="595"/>
      <c r="BJ43" s="595"/>
      <c r="BK43" s="595"/>
      <c r="BL43" s="595"/>
      <c r="BM43" s="595"/>
      <c r="BN43" s="595"/>
      <c r="BO43" s="595"/>
      <c r="BP43" s="595"/>
      <c r="BQ43" s="595"/>
      <c r="BR43" s="595"/>
      <c r="BS43" s="595"/>
      <c r="BT43" s="595"/>
      <c r="BU43" s="595"/>
      <c r="BV43" s="178"/>
      <c r="BW43" s="594">
        <f t="shared" si="2"/>
        <v>15</v>
      </c>
      <c r="BX43" s="594"/>
      <c r="BY43" s="595" t="str">
        <f>IF('各会計、関係団体の財政状況及び健全化判断比率'!B77="","",'各会計、関係団体の財政状況及び健全化判断比率'!B77)</f>
        <v>長野県市町村総合事務組合</v>
      </c>
      <c r="BZ43" s="595"/>
      <c r="CA43" s="595"/>
      <c r="CB43" s="595"/>
      <c r="CC43" s="595"/>
      <c r="CD43" s="595"/>
      <c r="CE43" s="595"/>
      <c r="CF43" s="595"/>
      <c r="CG43" s="595"/>
      <c r="CH43" s="595"/>
      <c r="CI43" s="595"/>
      <c r="CJ43" s="595"/>
      <c r="CK43" s="595"/>
      <c r="CL43" s="595"/>
      <c r="CM43" s="595"/>
      <c r="CN43" s="178"/>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G43" s="596" t="str">
        <f>IF('各会計、関係団体の財政状況及び健全化判断比率'!BR16="","",'各会計、関係団体の財政状況及び健全化判断比率'!BR16)</f>
        <v/>
      </c>
      <c r="DH43" s="596"/>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597" t="s">
        <v>205</v>
      </c>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7"/>
      <c r="BG46" s="597"/>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7"/>
      <c r="CI46" s="597"/>
      <c r="CJ46" s="597"/>
      <c r="CK46" s="597"/>
      <c r="CL46" s="597"/>
      <c r="CM46" s="597"/>
      <c r="CN46" s="597"/>
      <c r="CO46" s="597"/>
      <c r="CP46" s="597"/>
      <c r="CQ46" s="597"/>
      <c r="CR46" s="597"/>
      <c r="CS46" s="597"/>
      <c r="CT46" s="597"/>
      <c r="CU46" s="597"/>
      <c r="CV46" s="597"/>
      <c r="CW46" s="597"/>
      <c r="CX46" s="597"/>
      <c r="CY46" s="597"/>
      <c r="CZ46" s="597"/>
      <c r="DA46" s="597"/>
      <c r="DB46" s="597"/>
      <c r="DC46" s="597"/>
      <c r="DD46" s="597"/>
      <c r="DE46" s="597"/>
      <c r="DF46" s="597"/>
      <c r="DG46" s="597"/>
      <c r="DH46" s="597"/>
      <c r="DI46" s="597"/>
    </row>
    <row r="47" spans="1:113" x14ac:dyDescent="0.15">
      <c r="E47" s="597" t="s">
        <v>206</v>
      </c>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597"/>
      <c r="AY47" s="597"/>
      <c r="AZ47" s="597"/>
      <c r="BA47" s="597"/>
      <c r="BB47" s="597"/>
      <c r="BC47" s="597"/>
      <c r="BD47" s="597"/>
      <c r="BE47" s="597"/>
      <c r="BF47" s="597"/>
      <c r="BG47" s="597"/>
      <c r="BH47" s="597"/>
      <c r="BI47" s="597"/>
      <c r="BJ47" s="597"/>
      <c r="BK47" s="597"/>
      <c r="BL47" s="597"/>
      <c r="BM47" s="597"/>
      <c r="BN47" s="597"/>
      <c r="BO47" s="597"/>
      <c r="BP47" s="597"/>
      <c r="BQ47" s="597"/>
      <c r="BR47" s="597"/>
      <c r="BS47" s="597"/>
      <c r="BT47" s="597"/>
      <c r="BU47" s="597"/>
      <c r="BV47" s="597"/>
      <c r="BW47" s="597"/>
      <c r="BX47" s="597"/>
      <c r="BY47" s="597"/>
      <c r="BZ47" s="597"/>
      <c r="CA47" s="597"/>
      <c r="CB47" s="597"/>
      <c r="CC47" s="597"/>
      <c r="CD47" s="597"/>
      <c r="CE47" s="597"/>
      <c r="CF47" s="597"/>
      <c r="CG47" s="597"/>
      <c r="CH47" s="597"/>
      <c r="CI47" s="597"/>
      <c r="CJ47" s="597"/>
      <c r="CK47" s="597"/>
      <c r="CL47" s="597"/>
      <c r="CM47" s="597"/>
      <c r="CN47" s="597"/>
      <c r="CO47" s="597"/>
      <c r="CP47" s="597"/>
      <c r="CQ47" s="597"/>
      <c r="CR47" s="597"/>
      <c r="CS47" s="597"/>
      <c r="CT47" s="597"/>
      <c r="CU47" s="597"/>
      <c r="CV47" s="597"/>
      <c r="CW47" s="597"/>
      <c r="CX47" s="597"/>
      <c r="CY47" s="597"/>
      <c r="CZ47" s="597"/>
      <c r="DA47" s="597"/>
      <c r="DB47" s="597"/>
      <c r="DC47" s="597"/>
      <c r="DD47" s="597"/>
      <c r="DE47" s="597"/>
      <c r="DF47" s="597"/>
      <c r="DG47" s="597"/>
      <c r="DH47" s="597"/>
      <c r="DI47" s="597"/>
    </row>
    <row r="48" spans="1:113" x14ac:dyDescent="0.15">
      <c r="E48" s="597" t="s">
        <v>207</v>
      </c>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597"/>
      <c r="CH48" s="597"/>
      <c r="CI48" s="597"/>
      <c r="CJ48" s="597"/>
      <c r="CK48" s="597"/>
      <c r="CL48" s="597"/>
      <c r="CM48" s="597"/>
      <c r="CN48" s="597"/>
      <c r="CO48" s="597"/>
      <c r="CP48" s="597"/>
      <c r="CQ48" s="597"/>
      <c r="CR48" s="597"/>
      <c r="CS48" s="597"/>
      <c r="CT48" s="597"/>
      <c r="CU48" s="597"/>
      <c r="CV48" s="597"/>
      <c r="CW48" s="597"/>
      <c r="CX48" s="597"/>
      <c r="CY48" s="597"/>
      <c r="CZ48" s="597"/>
      <c r="DA48" s="597"/>
      <c r="DB48" s="597"/>
      <c r="DC48" s="597"/>
      <c r="DD48" s="597"/>
      <c r="DE48" s="597"/>
      <c r="DF48" s="597"/>
      <c r="DG48" s="597"/>
      <c r="DH48" s="597"/>
      <c r="DI48" s="597"/>
    </row>
    <row r="49" spans="5:113" x14ac:dyDescent="0.15">
      <c r="E49" s="598" t="s">
        <v>208</v>
      </c>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row>
    <row r="50" spans="5:113" x14ac:dyDescent="0.15">
      <c r="E50" s="597" t="s">
        <v>209</v>
      </c>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7"/>
      <c r="BZ50" s="597"/>
      <c r="CA50" s="597"/>
      <c r="CB50" s="597"/>
      <c r="CC50" s="597"/>
      <c r="CD50" s="597"/>
      <c r="CE50" s="597"/>
      <c r="CF50" s="597"/>
      <c r="CG50" s="597"/>
      <c r="CH50" s="597"/>
      <c r="CI50" s="597"/>
      <c r="CJ50" s="597"/>
      <c r="CK50" s="597"/>
      <c r="CL50" s="597"/>
      <c r="CM50" s="597"/>
      <c r="CN50" s="597"/>
      <c r="CO50" s="597"/>
      <c r="CP50" s="597"/>
      <c r="CQ50" s="597"/>
      <c r="CR50" s="597"/>
      <c r="CS50" s="597"/>
      <c r="CT50" s="597"/>
      <c r="CU50" s="597"/>
      <c r="CV50" s="597"/>
      <c r="CW50" s="597"/>
      <c r="CX50" s="597"/>
      <c r="CY50" s="597"/>
      <c r="CZ50" s="597"/>
      <c r="DA50" s="597"/>
      <c r="DB50" s="597"/>
      <c r="DC50" s="597"/>
      <c r="DD50" s="597"/>
      <c r="DE50" s="597"/>
      <c r="DF50" s="597"/>
      <c r="DG50" s="597"/>
      <c r="DH50" s="597"/>
      <c r="DI50" s="597"/>
    </row>
    <row r="51" spans="5:113" x14ac:dyDescent="0.15">
      <c r="E51" s="597" t="s">
        <v>210</v>
      </c>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7"/>
      <c r="BX51" s="597"/>
      <c r="BY51" s="597"/>
      <c r="BZ51" s="597"/>
      <c r="CA51" s="597"/>
      <c r="CB51" s="597"/>
      <c r="CC51" s="597"/>
      <c r="CD51" s="597"/>
      <c r="CE51" s="597"/>
      <c r="CF51" s="597"/>
      <c r="CG51" s="597"/>
      <c r="CH51" s="597"/>
      <c r="CI51" s="597"/>
      <c r="CJ51" s="597"/>
      <c r="CK51" s="597"/>
      <c r="CL51" s="597"/>
      <c r="CM51" s="597"/>
      <c r="CN51" s="597"/>
      <c r="CO51" s="597"/>
      <c r="CP51" s="597"/>
      <c r="CQ51" s="597"/>
      <c r="CR51" s="597"/>
      <c r="CS51" s="597"/>
      <c r="CT51" s="597"/>
      <c r="CU51" s="597"/>
      <c r="CV51" s="597"/>
      <c r="CW51" s="597"/>
      <c r="CX51" s="597"/>
      <c r="CY51" s="597"/>
      <c r="CZ51" s="597"/>
      <c r="DA51" s="597"/>
      <c r="DB51" s="597"/>
      <c r="DC51" s="597"/>
      <c r="DD51" s="597"/>
      <c r="DE51" s="597"/>
      <c r="DF51" s="597"/>
      <c r="DG51" s="597"/>
      <c r="DH51" s="597"/>
      <c r="DI51" s="597"/>
    </row>
    <row r="52" spans="5:113" x14ac:dyDescent="0.15">
      <c r="E52" s="597" t="s">
        <v>211</v>
      </c>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97"/>
      <c r="BD52" s="597"/>
      <c r="BE52" s="597"/>
      <c r="BF52" s="597"/>
      <c r="BG52" s="597"/>
      <c r="BH52" s="597"/>
      <c r="BI52" s="597"/>
      <c r="BJ52" s="597"/>
      <c r="BK52" s="597"/>
      <c r="BL52" s="597"/>
      <c r="BM52" s="597"/>
      <c r="BN52" s="597"/>
      <c r="BO52" s="597"/>
      <c r="BP52" s="597"/>
      <c r="BQ52" s="597"/>
      <c r="BR52" s="597"/>
      <c r="BS52" s="597"/>
      <c r="BT52" s="597"/>
      <c r="BU52" s="597"/>
      <c r="BV52" s="597"/>
      <c r="BW52" s="597"/>
      <c r="BX52" s="597"/>
      <c r="BY52" s="597"/>
      <c r="BZ52" s="597"/>
      <c r="CA52" s="597"/>
      <c r="CB52" s="597"/>
      <c r="CC52" s="597"/>
      <c r="CD52" s="597"/>
      <c r="CE52" s="597"/>
      <c r="CF52" s="597"/>
      <c r="CG52" s="597"/>
      <c r="CH52" s="597"/>
      <c r="CI52" s="597"/>
      <c r="CJ52" s="597"/>
      <c r="CK52" s="597"/>
      <c r="CL52" s="597"/>
      <c r="CM52" s="597"/>
      <c r="CN52" s="597"/>
      <c r="CO52" s="597"/>
      <c r="CP52" s="597"/>
      <c r="CQ52" s="597"/>
      <c r="CR52" s="597"/>
      <c r="CS52" s="597"/>
      <c r="CT52" s="597"/>
      <c r="CU52" s="597"/>
      <c r="CV52" s="597"/>
      <c r="CW52" s="597"/>
      <c r="CX52" s="597"/>
      <c r="CY52" s="597"/>
      <c r="CZ52" s="597"/>
      <c r="DA52" s="597"/>
      <c r="DB52" s="597"/>
      <c r="DC52" s="597"/>
      <c r="DD52" s="597"/>
      <c r="DE52" s="597"/>
      <c r="DF52" s="597"/>
      <c r="DG52" s="597"/>
      <c r="DH52" s="597"/>
      <c r="DI52" s="597"/>
    </row>
    <row r="53" spans="5:113" x14ac:dyDescent="0.15">
      <c r="E53" s="177" t="s">
        <v>606</v>
      </c>
    </row>
    <row r="54" spans="5:113" x14ac:dyDescent="0.15"/>
    <row r="55" spans="5:113" x14ac:dyDescent="0.15"/>
    <row r="56" spans="5:113" x14ac:dyDescent="0.15"/>
  </sheetData>
  <sheetProtection algorithmName="SHA-512" hashValue="sNfWt6+tAmGWnLKYgiZ0CxIOAOuRwJcELEej9YZ51WiOOA/TIjyr+A3Y7fkvFbXOePSAtdaSzdEDbQYLg6LoIw==" saltValue="EB6YwpPascZwAx0Yfkk0i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election activeCell="H37" sqref="H37"/>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47" t="s">
        <v>566</v>
      </c>
      <c r="D34" s="1147"/>
      <c r="E34" s="1148"/>
      <c r="F34" s="32">
        <v>5.19</v>
      </c>
      <c r="G34" s="33">
        <v>3.81</v>
      </c>
      <c r="H34" s="33">
        <v>5.31</v>
      </c>
      <c r="I34" s="33">
        <v>6.86</v>
      </c>
      <c r="J34" s="34">
        <v>11.1</v>
      </c>
      <c r="K34" s="22"/>
      <c r="L34" s="22"/>
      <c r="M34" s="22"/>
      <c r="N34" s="22"/>
      <c r="O34" s="22"/>
      <c r="P34" s="22"/>
    </row>
    <row r="35" spans="1:16" ht="39" customHeight="1" x14ac:dyDescent="0.15">
      <c r="A35" s="22"/>
      <c r="B35" s="35"/>
      <c r="C35" s="1141" t="s">
        <v>567</v>
      </c>
      <c r="D35" s="1142"/>
      <c r="E35" s="1143"/>
      <c r="F35" s="36" t="s">
        <v>516</v>
      </c>
      <c r="G35" s="37" t="s">
        <v>516</v>
      </c>
      <c r="H35" s="37" t="s">
        <v>516</v>
      </c>
      <c r="I35" s="37">
        <v>1.45</v>
      </c>
      <c r="J35" s="38">
        <v>2.77</v>
      </c>
      <c r="K35" s="22"/>
      <c r="L35" s="22"/>
      <c r="M35" s="22"/>
      <c r="N35" s="22"/>
      <c r="O35" s="22"/>
      <c r="P35" s="22"/>
    </row>
    <row r="36" spans="1:16" ht="39" customHeight="1" x14ac:dyDescent="0.15">
      <c r="A36" s="22"/>
      <c r="B36" s="35"/>
      <c r="C36" s="1141" t="s">
        <v>568</v>
      </c>
      <c r="D36" s="1142"/>
      <c r="E36" s="1143"/>
      <c r="F36" s="36" t="s">
        <v>516</v>
      </c>
      <c r="G36" s="37" t="s">
        <v>516</v>
      </c>
      <c r="H36" s="37" t="s">
        <v>516</v>
      </c>
      <c r="I36" s="37">
        <v>0.57999999999999996</v>
      </c>
      <c r="J36" s="38">
        <v>1.03</v>
      </c>
      <c r="K36" s="22"/>
      <c r="L36" s="22"/>
      <c r="M36" s="22"/>
      <c r="N36" s="22"/>
      <c r="O36" s="22"/>
      <c r="P36" s="22"/>
    </row>
    <row r="37" spans="1:16" ht="39" customHeight="1" x14ac:dyDescent="0.15">
      <c r="A37" s="22"/>
      <c r="B37" s="35"/>
      <c r="C37" s="1141" t="s">
        <v>569</v>
      </c>
      <c r="D37" s="1142"/>
      <c r="E37" s="1143"/>
      <c r="F37" s="36">
        <v>1.06</v>
      </c>
      <c r="G37" s="37">
        <v>0.91</v>
      </c>
      <c r="H37" s="37">
        <v>0.28000000000000003</v>
      </c>
      <c r="I37" s="37">
        <v>0.76</v>
      </c>
      <c r="J37" s="38">
        <v>0.31</v>
      </c>
      <c r="K37" s="22"/>
      <c r="L37" s="22"/>
      <c r="M37" s="22"/>
      <c r="N37" s="22"/>
      <c r="O37" s="22"/>
      <c r="P37" s="22"/>
    </row>
    <row r="38" spans="1:16" ht="39" customHeight="1" x14ac:dyDescent="0.15">
      <c r="A38" s="22"/>
      <c r="B38" s="35"/>
      <c r="C38" s="1141" t="s">
        <v>570</v>
      </c>
      <c r="D38" s="1142"/>
      <c r="E38" s="1143"/>
      <c r="F38" s="36">
        <v>0</v>
      </c>
      <c r="G38" s="37">
        <v>0</v>
      </c>
      <c r="H38" s="37">
        <v>0</v>
      </c>
      <c r="I38" s="37">
        <v>0</v>
      </c>
      <c r="J38" s="38">
        <v>0</v>
      </c>
      <c r="K38" s="22"/>
      <c r="L38" s="22"/>
      <c r="M38" s="22"/>
      <c r="N38" s="22"/>
      <c r="O38" s="22"/>
      <c r="P38" s="22"/>
    </row>
    <row r="39" spans="1:16" ht="39" customHeight="1" x14ac:dyDescent="0.15">
      <c r="A39" s="22"/>
      <c r="B39" s="35"/>
      <c r="C39" s="1141"/>
      <c r="D39" s="1142"/>
      <c r="E39" s="1143"/>
      <c r="F39" s="36"/>
      <c r="G39" s="37"/>
      <c r="H39" s="37"/>
      <c r="I39" s="37"/>
      <c r="J39" s="38"/>
      <c r="K39" s="22"/>
      <c r="L39" s="22"/>
      <c r="M39" s="22"/>
      <c r="N39" s="22"/>
      <c r="O39" s="22"/>
      <c r="P39" s="22"/>
    </row>
    <row r="40" spans="1:16" ht="39" customHeight="1" x14ac:dyDescent="0.15">
      <c r="A40" s="22"/>
      <c r="B40" s="35"/>
      <c r="C40" s="1141"/>
      <c r="D40" s="1142"/>
      <c r="E40" s="1143"/>
      <c r="F40" s="36"/>
      <c r="G40" s="37"/>
      <c r="H40" s="37"/>
      <c r="I40" s="37"/>
      <c r="J40" s="38"/>
      <c r="K40" s="22"/>
      <c r="L40" s="22"/>
      <c r="M40" s="22"/>
      <c r="N40" s="22"/>
      <c r="O40" s="22"/>
      <c r="P40" s="22"/>
    </row>
    <row r="41" spans="1:16" ht="39" customHeight="1" x14ac:dyDescent="0.15">
      <c r="A41" s="22"/>
      <c r="B41" s="35"/>
      <c r="C41" s="1141"/>
      <c r="D41" s="1142"/>
      <c r="E41" s="1143"/>
      <c r="F41" s="36"/>
      <c r="G41" s="37"/>
      <c r="H41" s="37"/>
      <c r="I41" s="37"/>
      <c r="J41" s="38"/>
      <c r="K41" s="22"/>
      <c r="L41" s="22"/>
      <c r="M41" s="22"/>
      <c r="N41" s="22"/>
      <c r="O41" s="22"/>
      <c r="P41" s="22"/>
    </row>
    <row r="42" spans="1:16" ht="39" customHeight="1" x14ac:dyDescent="0.15">
      <c r="A42" s="22"/>
      <c r="B42" s="39"/>
      <c r="C42" s="1141" t="s">
        <v>571</v>
      </c>
      <c r="D42" s="1142"/>
      <c r="E42" s="1143"/>
      <c r="F42" s="36" t="s">
        <v>516</v>
      </c>
      <c r="G42" s="37" t="s">
        <v>516</v>
      </c>
      <c r="H42" s="37" t="s">
        <v>516</v>
      </c>
      <c r="I42" s="37" t="s">
        <v>516</v>
      </c>
      <c r="J42" s="38" t="s">
        <v>516</v>
      </c>
      <c r="K42" s="22"/>
      <c r="L42" s="22"/>
      <c r="M42" s="22"/>
      <c r="N42" s="22"/>
      <c r="O42" s="22"/>
      <c r="P42" s="22"/>
    </row>
    <row r="43" spans="1:16" ht="39" customHeight="1" thickBot="1" x14ac:dyDescent="0.2">
      <c r="A43" s="22"/>
      <c r="B43" s="40"/>
      <c r="C43" s="1144" t="s">
        <v>572</v>
      </c>
      <c r="D43" s="1145"/>
      <c r="E43" s="1146"/>
      <c r="F43" s="41">
        <v>0.6</v>
      </c>
      <c r="G43" s="42">
        <v>0.98</v>
      </c>
      <c r="H43" s="42">
        <v>1.76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GXmiGRLAI08NkUmNajwAMShLXPQJrinjtIrS+LGr37Bu5b2w61ZCYUOSVYX0erMf4uaw/a6EpoFuxarIwwN2A==" saltValue="tfS8nzOFCTSjB28Ku/II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19" zoomScale="55" zoomScaleNormal="55" zoomScaleSheetLayoutView="55" workbookViewId="0">
      <selection activeCell="N48" sqref="N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49" t="s">
        <v>11</v>
      </c>
      <c r="C45" s="1150"/>
      <c r="D45" s="58"/>
      <c r="E45" s="1155" t="s">
        <v>12</v>
      </c>
      <c r="F45" s="1155"/>
      <c r="G45" s="1155"/>
      <c r="H45" s="1155"/>
      <c r="I45" s="1155"/>
      <c r="J45" s="1156"/>
      <c r="K45" s="59">
        <v>363</v>
      </c>
      <c r="L45" s="60">
        <v>372</v>
      </c>
      <c r="M45" s="60">
        <v>331</v>
      </c>
      <c r="N45" s="60">
        <v>332</v>
      </c>
      <c r="O45" s="61">
        <v>314</v>
      </c>
      <c r="P45" s="48"/>
      <c r="Q45" s="48"/>
      <c r="R45" s="48"/>
      <c r="S45" s="48"/>
      <c r="T45" s="48"/>
      <c r="U45" s="48"/>
    </row>
    <row r="46" spans="1:21" ht="30.75" customHeight="1" x14ac:dyDescent="0.15">
      <c r="A46" s="48"/>
      <c r="B46" s="1151"/>
      <c r="C46" s="1152"/>
      <c r="D46" s="62"/>
      <c r="E46" s="1157" t="s">
        <v>13</v>
      </c>
      <c r="F46" s="1157"/>
      <c r="G46" s="1157"/>
      <c r="H46" s="1157"/>
      <c r="I46" s="1157"/>
      <c r="J46" s="1158"/>
      <c r="K46" s="63" t="s">
        <v>516</v>
      </c>
      <c r="L46" s="64" t="s">
        <v>516</v>
      </c>
      <c r="M46" s="64" t="s">
        <v>516</v>
      </c>
      <c r="N46" s="64" t="s">
        <v>516</v>
      </c>
      <c r="O46" s="65" t="s">
        <v>516</v>
      </c>
      <c r="P46" s="48"/>
      <c r="Q46" s="48"/>
      <c r="R46" s="48"/>
      <c r="S46" s="48"/>
      <c r="T46" s="48"/>
      <c r="U46" s="48"/>
    </row>
    <row r="47" spans="1:21" ht="30.75" customHeight="1" x14ac:dyDescent="0.15">
      <c r="A47" s="48"/>
      <c r="B47" s="1151"/>
      <c r="C47" s="1152"/>
      <c r="D47" s="62"/>
      <c r="E47" s="1157" t="s">
        <v>14</v>
      </c>
      <c r="F47" s="1157"/>
      <c r="G47" s="1157"/>
      <c r="H47" s="1157"/>
      <c r="I47" s="1157"/>
      <c r="J47" s="1158"/>
      <c r="K47" s="63" t="s">
        <v>516</v>
      </c>
      <c r="L47" s="64" t="s">
        <v>516</v>
      </c>
      <c r="M47" s="64" t="s">
        <v>516</v>
      </c>
      <c r="N47" s="64" t="s">
        <v>516</v>
      </c>
      <c r="O47" s="65" t="s">
        <v>516</v>
      </c>
      <c r="P47" s="48"/>
      <c r="Q47" s="48"/>
      <c r="R47" s="48"/>
      <c r="S47" s="48"/>
      <c r="T47" s="48"/>
      <c r="U47" s="48"/>
    </row>
    <row r="48" spans="1:21" ht="30.75" customHeight="1" x14ac:dyDescent="0.15">
      <c r="A48" s="48"/>
      <c r="B48" s="1151"/>
      <c r="C48" s="1152"/>
      <c r="D48" s="62"/>
      <c r="E48" s="1157" t="s">
        <v>15</v>
      </c>
      <c r="F48" s="1157"/>
      <c r="G48" s="1157"/>
      <c r="H48" s="1157"/>
      <c r="I48" s="1157"/>
      <c r="J48" s="1158"/>
      <c r="K48" s="63">
        <v>157</v>
      </c>
      <c r="L48" s="64">
        <v>161</v>
      </c>
      <c r="M48" s="64">
        <v>153</v>
      </c>
      <c r="N48" s="64">
        <v>152</v>
      </c>
      <c r="O48" s="65">
        <v>175</v>
      </c>
      <c r="P48" s="48"/>
      <c r="Q48" s="48"/>
      <c r="R48" s="48"/>
      <c r="S48" s="48"/>
      <c r="T48" s="48"/>
      <c r="U48" s="48"/>
    </row>
    <row r="49" spans="1:21" ht="30.75" customHeight="1" x14ac:dyDescent="0.15">
      <c r="A49" s="48"/>
      <c r="B49" s="1151"/>
      <c r="C49" s="1152"/>
      <c r="D49" s="62"/>
      <c r="E49" s="1157" t="s">
        <v>16</v>
      </c>
      <c r="F49" s="1157"/>
      <c r="G49" s="1157"/>
      <c r="H49" s="1157"/>
      <c r="I49" s="1157"/>
      <c r="J49" s="1158"/>
      <c r="K49" s="63">
        <v>11</v>
      </c>
      <c r="L49" s="64">
        <v>11</v>
      </c>
      <c r="M49" s="64">
        <v>14</v>
      </c>
      <c r="N49" s="64">
        <v>9</v>
      </c>
      <c r="O49" s="65">
        <v>12</v>
      </c>
      <c r="P49" s="48"/>
      <c r="Q49" s="48"/>
      <c r="R49" s="48"/>
      <c r="S49" s="48"/>
      <c r="T49" s="48"/>
      <c r="U49" s="48"/>
    </row>
    <row r="50" spans="1:21" ht="30.75" customHeight="1" x14ac:dyDescent="0.15">
      <c r="A50" s="48"/>
      <c r="B50" s="1151"/>
      <c r="C50" s="1152"/>
      <c r="D50" s="62"/>
      <c r="E50" s="1157" t="s">
        <v>17</v>
      </c>
      <c r="F50" s="1157"/>
      <c r="G50" s="1157"/>
      <c r="H50" s="1157"/>
      <c r="I50" s="1157"/>
      <c r="J50" s="1158"/>
      <c r="K50" s="63">
        <v>2</v>
      </c>
      <c r="L50" s="64">
        <v>1</v>
      </c>
      <c r="M50" s="64">
        <v>1</v>
      </c>
      <c r="N50" s="64">
        <v>2</v>
      </c>
      <c r="O50" s="65">
        <v>3</v>
      </c>
      <c r="P50" s="48"/>
      <c r="Q50" s="48"/>
      <c r="R50" s="48"/>
      <c r="S50" s="48"/>
      <c r="T50" s="48"/>
      <c r="U50" s="48"/>
    </row>
    <row r="51" spans="1:21" ht="30.75" customHeight="1" x14ac:dyDescent="0.15">
      <c r="A51" s="48"/>
      <c r="B51" s="1153"/>
      <c r="C51" s="1154"/>
      <c r="D51" s="66"/>
      <c r="E51" s="1157" t="s">
        <v>18</v>
      </c>
      <c r="F51" s="1157"/>
      <c r="G51" s="1157"/>
      <c r="H51" s="1157"/>
      <c r="I51" s="1157"/>
      <c r="J51" s="1158"/>
      <c r="K51" s="63" t="s">
        <v>516</v>
      </c>
      <c r="L51" s="64">
        <v>0</v>
      </c>
      <c r="M51" s="64">
        <v>0</v>
      </c>
      <c r="N51" s="64">
        <v>0</v>
      </c>
      <c r="O51" s="65" t="s">
        <v>516</v>
      </c>
      <c r="P51" s="48"/>
      <c r="Q51" s="48"/>
      <c r="R51" s="48"/>
      <c r="S51" s="48"/>
      <c r="T51" s="48"/>
      <c r="U51" s="48"/>
    </row>
    <row r="52" spans="1:21" ht="30.75" customHeight="1" x14ac:dyDescent="0.15">
      <c r="A52" s="48"/>
      <c r="B52" s="1159" t="s">
        <v>19</v>
      </c>
      <c r="C52" s="1160"/>
      <c r="D52" s="66"/>
      <c r="E52" s="1157" t="s">
        <v>20</v>
      </c>
      <c r="F52" s="1157"/>
      <c r="G52" s="1157"/>
      <c r="H52" s="1157"/>
      <c r="I52" s="1157"/>
      <c r="J52" s="1158"/>
      <c r="K52" s="63">
        <v>438</v>
      </c>
      <c r="L52" s="64">
        <v>439</v>
      </c>
      <c r="M52" s="64">
        <v>423</v>
      </c>
      <c r="N52" s="64">
        <v>414</v>
      </c>
      <c r="O52" s="65">
        <v>389</v>
      </c>
      <c r="P52" s="48"/>
      <c r="Q52" s="48"/>
      <c r="R52" s="48"/>
      <c r="S52" s="48"/>
      <c r="T52" s="48"/>
      <c r="U52" s="48"/>
    </row>
    <row r="53" spans="1:21" ht="30.75" customHeight="1" thickBot="1" x14ac:dyDescent="0.2">
      <c r="A53" s="48"/>
      <c r="B53" s="1161" t="s">
        <v>21</v>
      </c>
      <c r="C53" s="1162"/>
      <c r="D53" s="67"/>
      <c r="E53" s="1163" t="s">
        <v>22</v>
      </c>
      <c r="F53" s="1163"/>
      <c r="G53" s="1163"/>
      <c r="H53" s="1163"/>
      <c r="I53" s="1163"/>
      <c r="J53" s="1164"/>
      <c r="K53" s="68">
        <v>95</v>
      </c>
      <c r="L53" s="69">
        <v>106</v>
      </c>
      <c r="M53" s="69">
        <v>76</v>
      </c>
      <c r="N53" s="69">
        <v>81</v>
      </c>
      <c r="O53" s="70">
        <v>115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165" t="s">
        <v>25</v>
      </c>
      <c r="C57" s="1166"/>
      <c r="D57" s="1169" t="s">
        <v>26</v>
      </c>
      <c r="E57" s="1170"/>
      <c r="F57" s="1170"/>
      <c r="G57" s="1170"/>
      <c r="H57" s="1170"/>
      <c r="I57" s="1170"/>
      <c r="J57" s="1171"/>
      <c r="K57" s="83"/>
      <c r="L57" s="84"/>
      <c r="M57" s="84"/>
      <c r="N57" s="84"/>
      <c r="O57" s="85"/>
    </row>
    <row r="58" spans="1:21" ht="31.5" customHeight="1" thickBot="1" x14ac:dyDescent="0.2">
      <c r="B58" s="1167"/>
      <c r="C58" s="1168"/>
      <c r="D58" s="1172" t="s">
        <v>27</v>
      </c>
      <c r="E58" s="1173"/>
      <c r="F58" s="1173"/>
      <c r="G58" s="1173"/>
      <c r="H58" s="1173"/>
      <c r="I58" s="1173"/>
      <c r="J58" s="117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uc7wzZA5sN7urux178Xxmp6Q/4ThNKYqwFIIj/RRhFWbiyewjVi8g28DtUGaG/Agn7EGCnmzdKmXlTScZhEzw==" saltValue="rbbIxaQoPUcK6jI6V3wqe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175" t="s">
        <v>30</v>
      </c>
      <c r="C41" s="1176"/>
      <c r="D41" s="102"/>
      <c r="E41" s="1181" t="s">
        <v>31</v>
      </c>
      <c r="F41" s="1181"/>
      <c r="G41" s="1181"/>
      <c r="H41" s="1182"/>
      <c r="I41" s="346">
        <v>2563</v>
      </c>
      <c r="J41" s="347">
        <v>2612</v>
      </c>
      <c r="K41" s="347">
        <v>2683</v>
      </c>
      <c r="L41" s="347">
        <v>2930</v>
      </c>
      <c r="M41" s="348">
        <v>2910</v>
      </c>
    </row>
    <row r="42" spans="2:13" ht="27.75" customHeight="1" x14ac:dyDescent="0.15">
      <c r="B42" s="1177"/>
      <c r="C42" s="1178"/>
      <c r="D42" s="103"/>
      <c r="E42" s="1183" t="s">
        <v>32</v>
      </c>
      <c r="F42" s="1183"/>
      <c r="G42" s="1183"/>
      <c r="H42" s="1184"/>
      <c r="I42" s="349" t="s">
        <v>516</v>
      </c>
      <c r="J42" s="350" t="s">
        <v>516</v>
      </c>
      <c r="K42" s="350" t="s">
        <v>516</v>
      </c>
      <c r="L42" s="350" t="s">
        <v>516</v>
      </c>
      <c r="M42" s="351" t="s">
        <v>516</v>
      </c>
    </row>
    <row r="43" spans="2:13" ht="27.75" customHeight="1" x14ac:dyDescent="0.15">
      <c r="B43" s="1177"/>
      <c r="C43" s="1178"/>
      <c r="D43" s="103"/>
      <c r="E43" s="1183" t="s">
        <v>33</v>
      </c>
      <c r="F43" s="1183"/>
      <c r="G43" s="1183"/>
      <c r="H43" s="1184"/>
      <c r="I43" s="349">
        <v>1806</v>
      </c>
      <c r="J43" s="350">
        <v>1655</v>
      </c>
      <c r="K43" s="350">
        <v>1477</v>
      </c>
      <c r="L43" s="350">
        <v>1514</v>
      </c>
      <c r="M43" s="351">
        <v>1603</v>
      </c>
    </row>
    <row r="44" spans="2:13" ht="27.75" customHeight="1" x14ac:dyDescent="0.15">
      <c r="B44" s="1177"/>
      <c r="C44" s="1178"/>
      <c r="D44" s="103"/>
      <c r="E44" s="1183" t="s">
        <v>34</v>
      </c>
      <c r="F44" s="1183"/>
      <c r="G44" s="1183"/>
      <c r="H44" s="1184"/>
      <c r="I44" s="349">
        <v>83</v>
      </c>
      <c r="J44" s="350">
        <v>84</v>
      </c>
      <c r="K44" s="350">
        <v>77</v>
      </c>
      <c r="L44" s="350">
        <v>66</v>
      </c>
      <c r="M44" s="351">
        <v>68</v>
      </c>
    </row>
    <row r="45" spans="2:13" ht="27.75" customHeight="1" x14ac:dyDescent="0.15">
      <c r="B45" s="1177"/>
      <c r="C45" s="1178"/>
      <c r="D45" s="103"/>
      <c r="E45" s="1183" t="s">
        <v>35</v>
      </c>
      <c r="F45" s="1183"/>
      <c r="G45" s="1183"/>
      <c r="H45" s="1184"/>
      <c r="I45" s="349">
        <v>388</v>
      </c>
      <c r="J45" s="350">
        <v>422</v>
      </c>
      <c r="K45" s="350">
        <v>444</v>
      </c>
      <c r="L45" s="350">
        <v>384</v>
      </c>
      <c r="M45" s="351">
        <v>406</v>
      </c>
    </row>
    <row r="46" spans="2:13" ht="27.75" customHeight="1" x14ac:dyDescent="0.15">
      <c r="B46" s="1177"/>
      <c r="C46" s="1178"/>
      <c r="D46" s="104"/>
      <c r="E46" s="1183" t="s">
        <v>36</v>
      </c>
      <c r="F46" s="1183"/>
      <c r="G46" s="1183"/>
      <c r="H46" s="1184"/>
      <c r="I46" s="349" t="s">
        <v>516</v>
      </c>
      <c r="J46" s="350" t="s">
        <v>516</v>
      </c>
      <c r="K46" s="350" t="s">
        <v>516</v>
      </c>
      <c r="L46" s="350" t="s">
        <v>516</v>
      </c>
      <c r="M46" s="351" t="s">
        <v>516</v>
      </c>
    </row>
    <row r="47" spans="2:13" ht="27.75" customHeight="1" x14ac:dyDescent="0.15">
      <c r="B47" s="1177"/>
      <c r="C47" s="1178"/>
      <c r="D47" s="105"/>
      <c r="E47" s="1185" t="s">
        <v>37</v>
      </c>
      <c r="F47" s="1186"/>
      <c r="G47" s="1186"/>
      <c r="H47" s="1187"/>
      <c r="I47" s="349" t="s">
        <v>516</v>
      </c>
      <c r="J47" s="350" t="s">
        <v>516</v>
      </c>
      <c r="K47" s="350" t="s">
        <v>516</v>
      </c>
      <c r="L47" s="350" t="s">
        <v>516</v>
      </c>
      <c r="M47" s="351" t="s">
        <v>516</v>
      </c>
    </row>
    <row r="48" spans="2:13" ht="27.75" customHeight="1" x14ac:dyDescent="0.15">
      <c r="B48" s="1177"/>
      <c r="C48" s="1178"/>
      <c r="D48" s="103"/>
      <c r="E48" s="1183" t="s">
        <v>38</v>
      </c>
      <c r="F48" s="1183"/>
      <c r="G48" s="1183"/>
      <c r="H48" s="1184"/>
      <c r="I48" s="349" t="s">
        <v>516</v>
      </c>
      <c r="J48" s="350" t="s">
        <v>516</v>
      </c>
      <c r="K48" s="350" t="s">
        <v>516</v>
      </c>
      <c r="L48" s="350" t="s">
        <v>516</v>
      </c>
      <c r="M48" s="351" t="s">
        <v>516</v>
      </c>
    </row>
    <row r="49" spans="2:13" ht="27.75" customHeight="1" x14ac:dyDescent="0.15">
      <c r="B49" s="1179"/>
      <c r="C49" s="1180"/>
      <c r="D49" s="103"/>
      <c r="E49" s="1183" t="s">
        <v>39</v>
      </c>
      <c r="F49" s="1183"/>
      <c r="G49" s="1183"/>
      <c r="H49" s="1184"/>
      <c r="I49" s="349" t="s">
        <v>516</v>
      </c>
      <c r="J49" s="350" t="s">
        <v>516</v>
      </c>
      <c r="K49" s="350" t="s">
        <v>516</v>
      </c>
      <c r="L49" s="350" t="s">
        <v>516</v>
      </c>
      <c r="M49" s="351" t="s">
        <v>516</v>
      </c>
    </row>
    <row r="50" spans="2:13" ht="27.75" customHeight="1" x14ac:dyDescent="0.15">
      <c r="B50" s="1188" t="s">
        <v>40</v>
      </c>
      <c r="C50" s="1189"/>
      <c r="D50" s="106"/>
      <c r="E50" s="1183" t="s">
        <v>41</v>
      </c>
      <c r="F50" s="1183"/>
      <c r="G50" s="1183"/>
      <c r="H50" s="1184"/>
      <c r="I50" s="349">
        <v>2110</v>
      </c>
      <c r="J50" s="350">
        <v>2093</v>
      </c>
      <c r="K50" s="350">
        <v>2130</v>
      </c>
      <c r="L50" s="350">
        <v>1911</v>
      </c>
      <c r="M50" s="351">
        <v>1998</v>
      </c>
    </row>
    <row r="51" spans="2:13" ht="27.75" customHeight="1" x14ac:dyDescent="0.15">
      <c r="B51" s="1177"/>
      <c r="C51" s="1178"/>
      <c r="D51" s="103"/>
      <c r="E51" s="1183" t="s">
        <v>42</v>
      </c>
      <c r="F51" s="1183"/>
      <c r="G51" s="1183"/>
      <c r="H51" s="1184"/>
      <c r="I51" s="349">
        <v>70</v>
      </c>
      <c r="J51" s="350">
        <v>60</v>
      </c>
      <c r="K51" s="350">
        <v>71</v>
      </c>
      <c r="L51" s="350">
        <v>64</v>
      </c>
      <c r="M51" s="351">
        <v>78</v>
      </c>
    </row>
    <row r="52" spans="2:13" ht="27.75" customHeight="1" x14ac:dyDescent="0.15">
      <c r="B52" s="1179"/>
      <c r="C52" s="1180"/>
      <c r="D52" s="103"/>
      <c r="E52" s="1183" t="s">
        <v>43</v>
      </c>
      <c r="F52" s="1183"/>
      <c r="G52" s="1183"/>
      <c r="H52" s="1184"/>
      <c r="I52" s="349">
        <v>3631</v>
      </c>
      <c r="J52" s="350">
        <v>3603</v>
      </c>
      <c r="K52" s="350">
        <v>3469</v>
      </c>
      <c r="L52" s="350">
        <v>3687</v>
      </c>
      <c r="M52" s="351">
        <v>3469</v>
      </c>
    </row>
    <row r="53" spans="2:13" ht="27.75" customHeight="1" thickBot="1" x14ac:dyDescent="0.2">
      <c r="B53" s="1190" t="s">
        <v>44</v>
      </c>
      <c r="C53" s="1191"/>
      <c r="D53" s="107"/>
      <c r="E53" s="1192" t="s">
        <v>45</v>
      </c>
      <c r="F53" s="1192"/>
      <c r="G53" s="1192"/>
      <c r="H53" s="1193"/>
      <c r="I53" s="352">
        <v>-972</v>
      </c>
      <c r="J53" s="353">
        <v>-983</v>
      </c>
      <c r="K53" s="353">
        <v>-989</v>
      </c>
      <c r="L53" s="353">
        <v>-768</v>
      </c>
      <c r="M53" s="354">
        <v>-557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g49mWd6gwn8wJlKTx5Ct0pBAnqzlcekAHNHArbuebFVkCju2JGjVGCr9U6VVvOr5krOtjgvimUgCZPqrWyrQhA==" saltValue="Z0ljNc47TIQ+1Co5EGKz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H62" sqref="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559</v>
      </c>
      <c r="G54" s="116" t="s">
        <v>560</v>
      </c>
      <c r="H54" s="117" t="s">
        <v>561</v>
      </c>
    </row>
    <row r="55" spans="2:8" ht="52.5" customHeight="1" x14ac:dyDescent="0.15">
      <c r="B55" s="118"/>
      <c r="C55" s="1202" t="s">
        <v>48</v>
      </c>
      <c r="D55" s="1202"/>
      <c r="E55" s="1203"/>
      <c r="F55" s="119">
        <v>1256</v>
      </c>
      <c r="G55" s="119">
        <v>1220</v>
      </c>
      <c r="H55" s="120">
        <v>1291</v>
      </c>
    </row>
    <row r="56" spans="2:8" ht="52.5" customHeight="1" x14ac:dyDescent="0.15">
      <c r="B56" s="121"/>
      <c r="C56" s="1204" t="s">
        <v>49</v>
      </c>
      <c r="D56" s="1204"/>
      <c r="E56" s="1205"/>
      <c r="F56" s="122">
        <v>9</v>
      </c>
      <c r="G56" s="122">
        <v>9</v>
      </c>
      <c r="H56" s="123">
        <v>9</v>
      </c>
    </row>
    <row r="57" spans="2:8" ht="53.25" customHeight="1" x14ac:dyDescent="0.15">
      <c r="B57" s="121"/>
      <c r="C57" s="1206" t="s">
        <v>50</v>
      </c>
      <c r="D57" s="1206"/>
      <c r="E57" s="1207"/>
      <c r="F57" s="124">
        <v>437</v>
      </c>
      <c r="G57" s="124">
        <v>426</v>
      </c>
      <c r="H57" s="125">
        <v>443</v>
      </c>
    </row>
    <row r="58" spans="2:8" ht="45.75" customHeight="1" x14ac:dyDescent="0.15">
      <c r="B58" s="126"/>
      <c r="C58" s="1194" t="s">
        <v>601</v>
      </c>
      <c r="D58" s="1195"/>
      <c r="E58" s="1196"/>
      <c r="F58" s="127">
        <v>107</v>
      </c>
      <c r="G58" s="127">
        <v>107</v>
      </c>
      <c r="H58" s="128">
        <v>107</v>
      </c>
    </row>
    <row r="59" spans="2:8" ht="45.75" customHeight="1" x14ac:dyDescent="0.15">
      <c r="B59" s="126"/>
      <c r="C59" s="1194" t="s">
        <v>602</v>
      </c>
      <c r="D59" s="1195"/>
      <c r="E59" s="1196"/>
      <c r="F59" s="127">
        <v>37</v>
      </c>
      <c r="G59" s="127">
        <v>73</v>
      </c>
      <c r="H59" s="128">
        <v>91</v>
      </c>
    </row>
    <row r="60" spans="2:8" ht="45.75" customHeight="1" x14ac:dyDescent="0.15">
      <c r="B60" s="126"/>
      <c r="C60" s="1194" t="s">
        <v>603</v>
      </c>
      <c r="D60" s="1195"/>
      <c r="E60" s="1196"/>
      <c r="F60" s="127">
        <v>102</v>
      </c>
      <c r="G60" s="127">
        <v>81</v>
      </c>
      <c r="H60" s="128">
        <v>81</v>
      </c>
    </row>
    <row r="61" spans="2:8" ht="45.75" customHeight="1" x14ac:dyDescent="0.15">
      <c r="B61" s="126"/>
      <c r="C61" s="1194" t="s">
        <v>604</v>
      </c>
      <c r="D61" s="1195"/>
      <c r="E61" s="1196"/>
      <c r="F61" s="127">
        <v>45</v>
      </c>
      <c r="G61" s="127">
        <v>42</v>
      </c>
      <c r="H61" s="128">
        <v>41</v>
      </c>
    </row>
    <row r="62" spans="2:8" ht="45.75" customHeight="1" thickBot="1" x14ac:dyDescent="0.2">
      <c r="B62" s="129"/>
      <c r="C62" s="1197" t="s">
        <v>605</v>
      </c>
      <c r="D62" s="1198"/>
      <c r="E62" s="1199"/>
      <c r="F62" s="130">
        <v>30</v>
      </c>
      <c r="G62" s="130">
        <v>30</v>
      </c>
      <c r="H62" s="131">
        <v>30</v>
      </c>
    </row>
    <row r="63" spans="2:8" ht="52.5" customHeight="1" thickBot="1" x14ac:dyDescent="0.2">
      <c r="B63" s="132"/>
      <c r="C63" s="1200" t="s">
        <v>51</v>
      </c>
      <c r="D63" s="1200"/>
      <c r="E63" s="1201"/>
      <c r="F63" s="133">
        <v>1702</v>
      </c>
      <c r="G63" s="133">
        <v>1655</v>
      </c>
      <c r="H63" s="134">
        <v>1743</v>
      </c>
    </row>
    <row r="64" spans="2:8" x14ac:dyDescent="0.15"/>
  </sheetData>
  <sheetProtection algorithmName="SHA-512" hashValue="+HtvQwiLTxIKe3pBxpBe380TprukoTXApX/+aSdTgfVa/sXqZwZCPUymUJOOtde4jxl1Vj9l5TcOONxW9++ckw==" saltValue="zQmdQB1B5nuJt4jse8f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F53D5-4E0B-4275-A522-8BD2FAA5B1C2}">
  <sheetPr>
    <pageSetUpPr fitToPage="1"/>
  </sheetPr>
  <dimension ref="A1:DE85"/>
  <sheetViews>
    <sheetView showGridLines="0" topLeftCell="M23" zoomScaleNormal="100" zoomScaleSheetLayoutView="55" workbookViewId="0">
      <selection activeCell="AL65" sqref="AL65"/>
    </sheetView>
  </sheetViews>
  <sheetFormatPr defaultColWidth="0" defaultRowHeight="13.5" customHeight="1" zeroHeight="1" x14ac:dyDescent="0.15"/>
  <cols>
    <col min="1" max="1" width="6.375" style="1210" customWidth="1"/>
    <col min="2" max="107" width="2.5" style="1210" customWidth="1"/>
    <col min="108" max="108" width="6.125" style="1217" customWidth="1"/>
    <col min="109" max="109" width="5.875" style="1216" customWidth="1"/>
    <col min="110" max="16384" width="8.625" style="1210" hidden="1"/>
  </cols>
  <sheetData>
    <row r="1" spans="1:109" ht="42.75" customHeight="1" x14ac:dyDescent="0.15">
      <c r="A1" s="1208"/>
      <c r="B1" s="1209"/>
      <c r="DD1" s="1210"/>
      <c r="DE1" s="1210"/>
    </row>
    <row r="2" spans="1:109" ht="25.5" customHeight="1" x14ac:dyDescent="0.15">
      <c r="A2" s="1211"/>
      <c r="C2" s="1211"/>
      <c r="O2" s="1211"/>
      <c r="P2" s="1211"/>
      <c r="Q2" s="1211"/>
      <c r="R2" s="1211"/>
      <c r="S2" s="1211"/>
      <c r="T2" s="1211"/>
      <c r="U2" s="1211"/>
      <c r="V2" s="1211"/>
      <c r="W2" s="1211"/>
      <c r="X2" s="1211"/>
      <c r="Y2" s="1211"/>
      <c r="Z2" s="1211"/>
      <c r="AA2" s="1211"/>
      <c r="AB2" s="1211"/>
      <c r="AC2" s="1211"/>
      <c r="AD2" s="1211"/>
      <c r="AE2" s="1211"/>
      <c r="AF2" s="1211"/>
      <c r="AG2" s="1211"/>
      <c r="AH2" s="1211"/>
      <c r="AI2" s="1211"/>
      <c r="AU2" s="1211"/>
      <c r="BG2" s="1211"/>
      <c r="BS2" s="1211"/>
      <c r="CE2" s="1211"/>
      <c r="CQ2" s="1211"/>
      <c r="DD2" s="1210"/>
      <c r="DE2" s="1210"/>
    </row>
    <row r="3" spans="1:109" ht="25.5" customHeight="1" x14ac:dyDescent="0.15">
      <c r="A3" s="1211"/>
      <c r="C3" s="1211"/>
      <c r="O3" s="1211"/>
      <c r="P3" s="1211"/>
      <c r="Q3" s="1211"/>
      <c r="R3" s="1211"/>
      <c r="S3" s="1211"/>
      <c r="T3" s="1211"/>
      <c r="U3" s="1211"/>
      <c r="V3" s="1211"/>
      <c r="W3" s="1211"/>
      <c r="X3" s="1211"/>
      <c r="Y3" s="1211"/>
      <c r="Z3" s="1211"/>
      <c r="AA3" s="1211"/>
      <c r="AB3" s="1211"/>
      <c r="AC3" s="1211"/>
      <c r="AD3" s="1211"/>
      <c r="AE3" s="1211"/>
      <c r="AF3" s="1211"/>
      <c r="AG3" s="1211"/>
      <c r="AH3" s="1211"/>
      <c r="AI3" s="1211"/>
      <c r="AU3" s="1211"/>
      <c r="BG3" s="1211"/>
      <c r="BS3" s="1211"/>
      <c r="CE3" s="1211"/>
      <c r="CQ3" s="1211"/>
      <c r="DD3" s="1210"/>
      <c r="DE3" s="1210"/>
    </row>
    <row r="4" spans="1:109" s="250" customFormat="1" x14ac:dyDescent="0.15">
      <c r="A4" s="1211"/>
      <c r="B4" s="1211"/>
      <c r="C4" s="1211"/>
      <c r="D4" s="1211"/>
      <c r="E4" s="1211"/>
      <c r="F4" s="1211"/>
      <c r="G4" s="1211"/>
      <c r="H4" s="1211"/>
      <c r="I4" s="1211"/>
      <c r="J4" s="1211"/>
      <c r="K4" s="1211"/>
      <c r="L4" s="1211"/>
      <c r="M4" s="1211"/>
      <c r="N4" s="1211"/>
      <c r="O4" s="1211"/>
      <c r="P4" s="1211"/>
      <c r="Q4" s="1211"/>
      <c r="R4" s="1211"/>
      <c r="S4" s="1211"/>
      <c r="T4" s="1211"/>
      <c r="U4" s="1211"/>
      <c r="V4" s="1211"/>
      <c r="W4" s="1211"/>
      <c r="X4" s="1211"/>
      <c r="Y4" s="1211"/>
      <c r="Z4" s="1211"/>
      <c r="AA4" s="1211"/>
      <c r="AB4" s="1211"/>
      <c r="AC4" s="1211"/>
      <c r="AD4" s="1211"/>
      <c r="AE4" s="1211"/>
      <c r="AF4" s="1211"/>
      <c r="AG4" s="1211"/>
      <c r="AH4" s="1211"/>
      <c r="AI4" s="1211"/>
      <c r="AJ4" s="1211"/>
      <c r="AK4" s="1211"/>
      <c r="AL4" s="1211"/>
      <c r="AM4" s="1211"/>
      <c r="AN4" s="1211"/>
      <c r="AO4" s="1211"/>
      <c r="AP4" s="1211"/>
      <c r="AQ4" s="1211"/>
      <c r="AR4" s="1211"/>
      <c r="AS4" s="1211"/>
      <c r="AT4" s="1211"/>
      <c r="AU4" s="1211"/>
      <c r="AV4" s="1211"/>
      <c r="AW4" s="1211"/>
      <c r="AX4" s="1211"/>
      <c r="AY4" s="1211"/>
      <c r="AZ4" s="1211"/>
      <c r="BA4" s="1211"/>
      <c r="BB4" s="1211"/>
      <c r="BC4" s="1211"/>
      <c r="BD4" s="1211"/>
      <c r="BE4" s="1211"/>
      <c r="BF4" s="1211"/>
      <c r="BG4" s="1211"/>
      <c r="BH4" s="1211"/>
      <c r="BI4" s="1211"/>
      <c r="BJ4" s="1211"/>
      <c r="BK4" s="1211"/>
      <c r="BL4" s="1211"/>
      <c r="BM4" s="1211"/>
      <c r="BN4" s="1211"/>
      <c r="BO4" s="1211"/>
      <c r="BP4" s="1211"/>
      <c r="BQ4" s="1211"/>
      <c r="BR4" s="1211"/>
      <c r="BS4" s="1211"/>
      <c r="BT4" s="1211"/>
      <c r="BU4" s="1211"/>
      <c r="BV4" s="1211"/>
      <c r="BW4" s="1211"/>
      <c r="BX4" s="1211"/>
      <c r="BY4" s="1211"/>
      <c r="BZ4" s="1211"/>
      <c r="CA4" s="1211"/>
      <c r="CB4" s="1211"/>
      <c r="CC4" s="1211"/>
      <c r="CD4" s="1211"/>
      <c r="CE4" s="1211"/>
      <c r="CF4" s="1211"/>
      <c r="CG4" s="1211"/>
      <c r="CH4" s="1211"/>
      <c r="CI4" s="1211"/>
      <c r="CJ4" s="1211"/>
      <c r="CK4" s="1211"/>
      <c r="CL4" s="1211"/>
      <c r="CM4" s="1211"/>
      <c r="CN4" s="1211"/>
      <c r="CO4" s="1211"/>
      <c r="CP4" s="1211"/>
      <c r="CQ4" s="1211"/>
      <c r="CR4" s="1211"/>
      <c r="CS4" s="1211"/>
      <c r="CT4" s="1211"/>
      <c r="CU4" s="1211"/>
      <c r="CV4" s="1211"/>
      <c r="CW4" s="1211"/>
      <c r="CX4" s="1211"/>
      <c r="CY4" s="1211"/>
      <c r="CZ4" s="1211"/>
      <c r="DA4" s="1211"/>
      <c r="DB4" s="1211"/>
      <c r="DC4" s="1211"/>
      <c r="DD4" s="1211"/>
      <c r="DE4" s="1211"/>
    </row>
    <row r="5" spans="1:109" s="250" customFormat="1" x14ac:dyDescent="0.15">
      <c r="A5" s="1211"/>
      <c r="B5" s="1211"/>
      <c r="C5" s="1211"/>
      <c r="D5" s="1211"/>
      <c r="E5" s="1211"/>
      <c r="F5" s="1211"/>
      <c r="G5" s="1211"/>
      <c r="H5" s="1211"/>
      <c r="I5" s="1211"/>
      <c r="J5" s="1211"/>
      <c r="K5" s="1211"/>
      <c r="L5" s="1211"/>
      <c r="M5" s="1211"/>
      <c r="N5" s="1211"/>
      <c r="O5" s="1211"/>
      <c r="P5" s="1211"/>
      <c r="Q5" s="1211"/>
      <c r="R5" s="1211"/>
      <c r="S5" s="1211"/>
      <c r="T5" s="1211"/>
      <c r="U5" s="1211"/>
      <c r="V5" s="1211"/>
      <c r="W5" s="1211"/>
      <c r="X5" s="1211"/>
      <c r="Y5" s="1211"/>
      <c r="Z5" s="1211"/>
      <c r="AA5" s="1211"/>
      <c r="AB5" s="1211"/>
      <c r="AC5" s="1211"/>
      <c r="AD5" s="1211"/>
      <c r="AE5" s="1211"/>
      <c r="AF5" s="1211"/>
      <c r="AG5" s="1211"/>
      <c r="AH5" s="1211"/>
      <c r="AI5" s="1211"/>
      <c r="AJ5" s="1211"/>
      <c r="AK5" s="1211"/>
      <c r="AL5" s="1211"/>
      <c r="AM5" s="1211"/>
      <c r="AN5" s="1211"/>
      <c r="AO5" s="1211"/>
      <c r="AP5" s="1211"/>
      <c r="AQ5" s="1211"/>
      <c r="AR5" s="1211"/>
      <c r="AS5" s="1211"/>
      <c r="AT5" s="1211"/>
      <c r="AU5" s="1211"/>
      <c r="AV5" s="1211"/>
      <c r="AW5" s="1211"/>
      <c r="AX5" s="1211"/>
      <c r="AY5" s="1211"/>
      <c r="AZ5" s="1211"/>
      <c r="BA5" s="1211"/>
      <c r="BB5" s="1211"/>
      <c r="BC5" s="1211"/>
      <c r="BD5" s="1211"/>
      <c r="BE5" s="1211"/>
      <c r="BF5" s="1211"/>
      <c r="BG5" s="1211"/>
      <c r="BH5" s="1211"/>
      <c r="BI5" s="1211"/>
      <c r="BJ5" s="1211"/>
      <c r="BK5" s="1211"/>
      <c r="BL5" s="1211"/>
      <c r="BM5" s="1211"/>
      <c r="BN5" s="1211"/>
      <c r="BO5" s="1211"/>
      <c r="BP5" s="1211"/>
      <c r="BQ5" s="1211"/>
      <c r="BR5" s="1211"/>
      <c r="BS5" s="1211"/>
      <c r="BT5" s="1211"/>
      <c r="BU5" s="1211"/>
      <c r="BV5" s="1211"/>
      <c r="BW5" s="1211"/>
      <c r="BX5" s="1211"/>
      <c r="BY5" s="1211"/>
      <c r="BZ5" s="1211"/>
      <c r="CA5" s="1211"/>
      <c r="CB5" s="1211"/>
      <c r="CC5" s="1211"/>
      <c r="CD5" s="1211"/>
      <c r="CE5" s="1211"/>
      <c r="CF5" s="1211"/>
      <c r="CG5" s="1211"/>
      <c r="CH5" s="1211"/>
      <c r="CI5" s="1211"/>
      <c r="CJ5" s="1211"/>
      <c r="CK5" s="1211"/>
      <c r="CL5" s="1211"/>
      <c r="CM5" s="1211"/>
      <c r="CN5" s="1211"/>
      <c r="CO5" s="1211"/>
      <c r="CP5" s="1211"/>
      <c r="CQ5" s="1211"/>
      <c r="CR5" s="1211"/>
      <c r="CS5" s="1211"/>
      <c r="CT5" s="1211"/>
      <c r="CU5" s="1211"/>
      <c r="CV5" s="1211"/>
      <c r="CW5" s="1211"/>
      <c r="CX5" s="1211"/>
      <c r="CY5" s="1211"/>
      <c r="CZ5" s="1211"/>
      <c r="DA5" s="1211"/>
      <c r="DB5" s="1211"/>
      <c r="DC5" s="1211"/>
      <c r="DD5" s="1211"/>
      <c r="DE5" s="1211"/>
    </row>
    <row r="6" spans="1:109" s="250" customFormat="1" x14ac:dyDescent="0.15">
      <c r="A6" s="1211"/>
      <c r="B6" s="1211"/>
      <c r="C6" s="1211"/>
      <c r="D6" s="1211"/>
      <c r="E6" s="1211"/>
      <c r="F6" s="1211"/>
      <c r="G6" s="1211"/>
      <c r="H6" s="1211"/>
      <c r="I6" s="1211"/>
      <c r="J6" s="1211"/>
      <c r="K6" s="1211"/>
      <c r="L6" s="1211"/>
      <c r="M6" s="1211"/>
      <c r="N6" s="1211"/>
      <c r="O6" s="1211"/>
      <c r="P6" s="1211"/>
      <c r="Q6" s="1211"/>
      <c r="R6" s="1211"/>
      <c r="S6" s="1211"/>
      <c r="T6" s="1211"/>
      <c r="U6" s="1211"/>
      <c r="V6" s="1211"/>
      <c r="W6" s="1211"/>
      <c r="X6" s="1211"/>
      <c r="Y6" s="1211"/>
      <c r="Z6" s="1211"/>
      <c r="AA6" s="1211"/>
      <c r="AB6" s="1211"/>
      <c r="AC6" s="1211"/>
      <c r="AD6" s="1211"/>
      <c r="AE6" s="1211"/>
      <c r="AF6" s="1211"/>
      <c r="AG6" s="1211"/>
      <c r="AH6" s="1211"/>
      <c r="AI6" s="1211"/>
      <c r="AJ6" s="1211"/>
      <c r="AK6" s="1211"/>
      <c r="AL6" s="1211"/>
      <c r="AM6" s="1211"/>
      <c r="AN6" s="1211"/>
      <c r="AO6" s="1211"/>
      <c r="AP6" s="1211"/>
      <c r="AQ6" s="1211"/>
      <c r="AR6" s="1211"/>
      <c r="AS6" s="1211"/>
      <c r="AT6" s="1211"/>
      <c r="AU6" s="1211"/>
      <c r="AV6" s="1211"/>
      <c r="AW6" s="1211"/>
      <c r="AX6" s="1211"/>
      <c r="AY6" s="1211"/>
      <c r="AZ6" s="1211"/>
      <c r="BA6" s="1211"/>
      <c r="BB6" s="1211"/>
      <c r="BC6" s="1211"/>
      <c r="BD6" s="1211"/>
      <c r="BE6" s="1211"/>
      <c r="BF6" s="1211"/>
      <c r="BG6" s="1211"/>
      <c r="BH6" s="1211"/>
      <c r="BI6" s="1211"/>
      <c r="BJ6" s="1211"/>
      <c r="BK6" s="1211"/>
      <c r="BL6" s="1211"/>
      <c r="BM6" s="1211"/>
      <c r="BN6" s="1211"/>
      <c r="BO6" s="1211"/>
      <c r="BP6" s="1211"/>
      <c r="BQ6" s="1211"/>
      <c r="BR6" s="1211"/>
      <c r="BS6" s="1211"/>
      <c r="BT6" s="1211"/>
      <c r="BU6" s="1211"/>
      <c r="BV6" s="1211"/>
      <c r="BW6" s="1211"/>
      <c r="BX6" s="1211"/>
      <c r="BY6" s="1211"/>
      <c r="BZ6" s="1211"/>
      <c r="CA6" s="1211"/>
      <c r="CB6" s="1211"/>
      <c r="CC6" s="1211"/>
      <c r="CD6" s="1211"/>
      <c r="CE6" s="1211"/>
      <c r="CF6" s="1211"/>
      <c r="CG6" s="1211"/>
      <c r="CH6" s="1211"/>
      <c r="CI6" s="1211"/>
      <c r="CJ6" s="1211"/>
      <c r="CK6" s="1211"/>
      <c r="CL6" s="1211"/>
      <c r="CM6" s="1211"/>
      <c r="CN6" s="1211"/>
      <c r="CO6" s="1211"/>
      <c r="CP6" s="1211"/>
      <c r="CQ6" s="1211"/>
      <c r="CR6" s="1211"/>
      <c r="CS6" s="1211"/>
      <c r="CT6" s="1211"/>
      <c r="CU6" s="1211"/>
      <c r="CV6" s="1211"/>
      <c r="CW6" s="1211"/>
      <c r="CX6" s="1211"/>
      <c r="CY6" s="1211"/>
      <c r="CZ6" s="1211"/>
      <c r="DA6" s="1211"/>
      <c r="DB6" s="1211"/>
      <c r="DC6" s="1211"/>
      <c r="DD6" s="1211"/>
      <c r="DE6" s="1211"/>
    </row>
    <row r="7" spans="1:109" s="250" customFormat="1" x14ac:dyDescent="0.15">
      <c r="A7" s="1211"/>
      <c r="B7" s="1211"/>
      <c r="C7" s="1211"/>
      <c r="D7" s="1211"/>
      <c r="E7" s="1211"/>
      <c r="F7" s="1211"/>
      <c r="G7" s="1211"/>
      <c r="H7" s="1211"/>
      <c r="I7" s="1211"/>
      <c r="J7" s="1211"/>
      <c r="K7" s="1211"/>
      <c r="L7" s="1211"/>
      <c r="M7" s="1211"/>
      <c r="N7" s="1211"/>
      <c r="O7" s="1211"/>
      <c r="P7" s="1211"/>
      <c r="Q7" s="1211"/>
      <c r="R7" s="1211"/>
      <c r="S7" s="1211"/>
      <c r="T7" s="1211"/>
      <c r="U7" s="1211"/>
      <c r="V7" s="1211"/>
      <c r="W7" s="1211"/>
      <c r="X7" s="1211"/>
      <c r="Y7" s="1211"/>
      <c r="Z7" s="1211"/>
      <c r="AA7" s="1211"/>
      <c r="AB7" s="1211"/>
      <c r="AC7" s="1211"/>
      <c r="AD7" s="1211"/>
      <c r="AE7" s="1211"/>
      <c r="AF7" s="1211"/>
      <c r="AG7" s="1211"/>
      <c r="AH7" s="1211"/>
      <c r="AI7" s="1211"/>
      <c r="AJ7" s="1211"/>
      <c r="AK7" s="1211"/>
      <c r="AL7" s="1211"/>
      <c r="AM7" s="1211"/>
      <c r="AN7" s="1211"/>
      <c r="AO7" s="1211"/>
      <c r="AP7" s="1211"/>
      <c r="AQ7" s="1211"/>
      <c r="AR7" s="1211"/>
      <c r="AS7" s="1211"/>
      <c r="AT7" s="1211"/>
      <c r="AU7" s="1211"/>
      <c r="AV7" s="1211"/>
      <c r="AW7" s="1211"/>
      <c r="AX7" s="1211"/>
      <c r="AY7" s="1211"/>
      <c r="AZ7" s="1211"/>
      <c r="BA7" s="1211"/>
      <c r="BB7" s="1211"/>
      <c r="BC7" s="1211"/>
      <c r="BD7" s="1211"/>
      <c r="BE7" s="1211"/>
      <c r="BF7" s="1211"/>
      <c r="BG7" s="1211"/>
      <c r="BH7" s="1211"/>
      <c r="BI7" s="1211"/>
      <c r="BJ7" s="1211"/>
      <c r="BK7" s="1211"/>
      <c r="BL7" s="1211"/>
      <c r="BM7" s="1211"/>
      <c r="BN7" s="1211"/>
      <c r="BO7" s="1211"/>
      <c r="BP7" s="1211"/>
      <c r="BQ7" s="1211"/>
      <c r="BR7" s="1211"/>
      <c r="BS7" s="1211"/>
      <c r="BT7" s="1211"/>
      <c r="BU7" s="1211"/>
      <c r="BV7" s="1211"/>
      <c r="BW7" s="1211"/>
      <c r="BX7" s="1211"/>
      <c r="BY7" s="1211"/>
      <c r="BZ7" s="1211"/>
      <c r="CA7" s="1211"/>
      <c r="CB7" s="1211"/>
      <c r="CC7" s="1211"/>
      <c r="CD7" s="1211"/>
      <c r="CE7" s="1211"/>
      <c r="CF7" s="1211"/>
      <c r="CG7" s="1211"/>
      <c r="CH7" s="1211"/>
      <c r="CI7" s="1211"/>
      <c r="CJ7" s="1211"/>
      <c r="CK7" s="1211"/>
      <c r="CL7" s="1211"/>
      <c r="CM7" s="1211"/>
      <c r="CN7" s="1211"/>
      <c r="CO7" s="1211"/>
      <c r="CP7" s="1211"/>
      <c r="CQ7" s="1211"/>
      <c r="CR7" s="1211"/>
      <c r="CS7" s="1211"/>
      <c r="CT7" s="1211"/>
      <c r="CU7" s="1211"/>
      <c r="CV7" s="1211"/>
      <c r="CW7" s="1211"/>
      <c r="CX7" s="1211"/>
      <c r="CY7" s="1211"/>
      <c r="CZ7" s="1211"/>
      <c r="DA7" s="1211"/>
      <c r="DB7" s="1211"/>
      <c r="DC7" s="1211"/>
      <c r="DD7" s="1211"/>
      <c r="DE7" s="1211"/>
    </row>
    <row r="8" spans="1:109" s="250" customFormat="1" x14ac:dyDescent="0.15">
      <c r="A8" s="1211"/>
      <c r="B8" s="1211"/>
      <c r="C8" s="1211"/>
      <c r="D8" s="1211"/>
      <c r="E8" s="1211"/>
      <c r="F8" s="1211"/>
      <c r="G8" s="1211"/>
      <c r="H8" s="1211"/>
      <c r="I8" s="1211"/>
      <c r="J8" s="1211"/>
      <c r="K8" s="1211"/>
      <c r="L8" s="1211"/>
      <c r="M8" s="1211"/>
      <c r="N8" s="1211"/>
      <c r="O8" s="1211"/>
      <c r="P8" s="1211"/>
      <c r="Q8" s="1211"/>
      <c r="R8" s="1211"/>
      <c r="S8" s="1211"/>
      <c r="T8" s="1211"/>
      <c r="U8" s="1211"/>
      <c r="V8" s="1211"/>
      <c r="W8" s="1211"/>
      <c r="X8" s="1211"/>
      <c r="Y8" s="1211"/>
      <c r="Z8" s="1211"/>
      <c r="AA8" s="1211"/>
      <c r="AB8" s="1211"/>
      <c r="AC8" s="1211"/>
      <c r="AD8" s="1211"/>
      <c r="AE8" s="1211"/>
      <c r="AF8" s="1211"/>
      <c r="AG8" s="1211"/>
      <c r="AH8" s="1211"/>
      <c r="AI8" s="1211"/>
      <c r="AJ8" s="1211"/>
      <c r="AK8" s="1211"/>
      <c r="AL8" s="1211"/>
      <c r="AM8" s="1211"/>
      <c r="AN8" s="1211"/>
      <c r="AO8" s="1211"/>
      <c r="AP8" s="1211"/>
      <c r="AQ8" s="1211"/>
      <c r="AR8" s="1211"/>
      <c r="AS8" s="1211"/>
      <c r="AT8" s="1211"/>
      <c r="AU8" s="1211"/>
      <c r="AV8" s="1211"/>
      <c r="AW8" s="1211"/>
      <c r="AX8" s="1211"/>
      <c r="AY8" s="1211"/>
      <c r="AZ8" s="1211"/>
      <c r="BA8" s="1211"/>
      <c r="BB8" s="1211"/>
      <c r="BC8" s="1211"/>
      <c r="BD8" s="1211"/>
      <c r="BE8" s="1211"/>
      <c r="BF8" s="1211"/>
      <c r="BG8" s="1211"/>
      <c r="BH8" s="1211"/>
      <c r="BI8" s="1211"/>
      <c r="BJ8" s="1211"/>
      <c r="BK8" s="1211"/>
      <c r="BL8" s="1211"/>
      <c r="BM8" s="1211"/>
      <c r="BN8" s="1211"/>
      <c r="BO8" s="1211"/>
      <c r="BP8" s="1211"/>
      <c r="BQ8" s="1211"/>
      <c r="BR8" s="1211"/>
      <c r="BS8" s="1211"/>
      <c r="BT8" s="1211"/>
      <c r="BU8" s="1211"/>
      <c r="BV8" s="1211"/>
      <c r="BW8" s="1211"/>
      <c r="BX8" s="1211"/>
      <c r="BY8" s="1211"/>
      <c r="BZ8" s="1211"/>
      <c r="CA8" s="1211"/>
      <c r="CB8" s="1211"/>
      <c r="CC8" s="1211"/>
      <c r="CD8" s="1211"/>
      <c r="CE8" s="1211"/>
      <c r="CF8" s="1211"/>
      <c r="CG8" s="1211"/>
      <c r="CH8" s="1211"/>
      <c r="CI8" s="1211"/>
      <c r="CJ8" s="1211"/>
      <c r="CK8" s="1211"/>
      <c r="CL8" s="1211"/>
      <c r="CM8" s="1211"/>
      <c r="CN8" s="1211"/>
      <c r="CO8" s="1211"/>
      <c r="CP8" s="1211"/>
      <c r="CQ8" s="1211"/>
      <c r="CR8" s="1211"/>
      <c r="CS8" s="1211"/>
      <c r="CT8" s="1211"/>
      <c r="CU8" s="1211"/>
      <c r="CV8" s="1211"/>
      <c r="CW8" s="1211"/>
      <c r="CX8" s="1211"/>
      <c r="CY8" s="1211"/>
      <c r="CZ8" s="1211"/>
      <c r="DA8" s="1211"/>
      <c r="DB8" s="1211"/>
      <c r="DC8" s="1211"/>
      <c r="DD8" s="1211"/>
      <c r="DE8" s="1211"/>
    </row>
    <row r="9" spans="1:109" s="250" customFormat="1" x14ac:dyDescent="0.15">
      <c r="A9" s="1211"/>
      <c r="B9" s="1211"/>
      <c r="C9" s="1211"/>
      <c r="D9" s="1211"/>
      <c r="E9" s="1211"/>
      <c r="F9" s="1211"/>
      <c r="G9" s="1211"/>
      <c r="H9" s="1211"/>
      <c r="I9" s="1211"/>
      <c r="J9" s="1211"/>
      <c r="K9" s="1211"/>
      <c r="L9" s="1211"/>
      <c r="M9" s="1211"/>
      <c r="N9" s="1211"/>
      <c r="O9" s="1211"/>
      <c r="P9" s="1211"/>
      <c r="Q9" s="1211"/>
      <c r="R9" s="1211"/>
      <c r="S9" s="1211"/>
      <c r="T9" s="1211"/>
      <c r="U9" s="1211"/>
      <c r="V9" s="1211"/>
      <c r="W9" s="1211"/>
      <c r="X9" s="1211"/>
      <c r="Y9" s="1211"/>
      <c r="Z9" s="1211"/>
      <c r="AA9" s="1211"/>
      <c r="AB9" s="1211"/>
      <c r="AC9" s="1211"/>
      <c r="AD9" s="1211"/>
      <c r="AE9" s="1211"/>
      <c r="AF9" s="1211"/>
      <c r="AG9" s="1211"/>
      <c r="AH9" s="1211"/>
      <c r="AI9" s="1211"/>
      <c r="AJ9" s="1211"/>
      <c r="AK9" s="1211"/>
      <c r="AL9" s="1211"/>
      <c r="AM9" s="1211"/>
      <c r="AN9" s="1211"/>
      <c r="AO9" s="1211"/>
      <c r="AP9" s="1211"/>
      <c r="AQ9" s="1211"/>
      <c r="AR9" s="1211"/>
      <c r="AS9" s="1211"/>
      <c r="AT9" s="1211"/>
      <c r="AU9" s="1211"/>
      <c r="AV9" s="1211"/>
      <c r="AW9" s="1211"/>
      <c r="AX9" s="1211"/>
      <c r="AY9" s="1211"/>
      <c r="AZ9" s="1211"/>
      <c r="BA9" s="1211"/>
      <c r="BB9" s="1211"/>
      <c r="BC9" s="1211"/>
      <c r="BD9" s="1211"/>
      <c r="BE9" s="1211"/>
      <c r="BF9" s="1211"/>
      <c r="BG9" s="1211"/>
      <c r="BH9" s="1211"/>
      <c r="BI9" s="1211"/>
      <c r="BJ9" s="1211"/>
      <c r="BK9" s="1211"/>
      <c r="BL9" s="1211"/>
      <c r="BM9" s="1211"/>
      <c r="BN9" s="1211"/>
      <c r="BO9" s="1211"/>
      <c r="BP9" s="1211"/>
      <c r="BQ9" s="1211"/>
      <c r="BR9" s="1211"/>
      <c r="BS9" s="1211"/>
      <c r="BT9" s="1211"/>
      <c r="BU9" s="1211"/>
      <c r="BV9" s="1211"/>
      <c r="BW9" s="1211"/>
      <c r="BX9" s="1211"/>
      <c r="BY9" s="1211"/>
      <c r="BZ9" s="1211"/>
      <c r="CA9" s="1211"/>
      <c r="CB9" s="1211"/>
      <c r="CC9" s="1211"/>
      <c r="CD9" s="1211"/>
      <c r="CE9" s="1211"/>
      <c r="CF9" s="1211"/>
      <c r="CG9" s="1211"/>
      <c r="CH9" s="1211"/>
      <c r="CI9" s="1211"/>
      <c r="CJ9" s="1211"/>
      <c r="CK9" s="1211"/>
      <c r="CL9" s="1211"/>
      <c r="CM9" s="1211"/>
      <c r="CN9" s="1211"/>
      <c r="CO9" s="1211"/>
      <c r="CP9" s="1211"/>
      <c r="CQ9" s="1211"/>
      <c r="CR9" s="1211"/>
      <c r="CS9" s="1211"/>
      <c r="CT9" s="1211"/>
      <c r="CU9" s="1211"/>
      <c r="CV9" s="1211"/>
      <c r="CW9" s="1211"/>
      <c r="CX9" s="1211"/>
      <c r="CY9" s="1211"/>
      <c r="CZ9" s="1211"/>
      <c r="DA9" s="1211"/>
      <c r="DB9" s="1211"/>
      <c r="DC9" s="1211"/>
      <c r="DD9" s="1211"/>
      <c r="DE9" s="1211"/>
    </row>
    <row r="10" spans="1:109" s="250" customFormat="1" x14ac:dyDescent="0.15">
      <c r="A10" s="1211"/>
      <c r="B10" s="1211"/>
      <c r="C10" s="1211"/>
      <c r="D10" s="1211"/>
      <c r="E10" s="1211"/>
      <c r="F10" s="1211"/>
      <c r="G10" s="1211"/>
      <c r="H10" s="1211"/>
      <c r="I10" s="1211"/>
      <c r="J10" s="1211"/>
      <c r="K10" s="1211"/>
      <c r="L10" s="1211"/>
      <c r="M10" s="1211"/>
      <c r="N10" s="1211"/>
      <c r="O10" s="1211"/>
      <c r="P10" s="1211"/>
      <c r="Q10" s="1211"/>
      <c r="R10" s="1211"/>
      <c r="S10" s="1211"/>
      <c r="T10" s="1211"/>
      <c r="U10" s="1211"/>
      <c r="V10" s="1211"/>
      <c r="W10" s="1211"/>
      <c r="X10" s="1211"/>
      <c r="Y10" s="1211"/>
      <c r="Z10" s="1211"/>
      <c r="AA10" s="1211"/>
      <c r="AB10" s="1211"/>
      <c r="AC10" s="1211"/>
      <c r="AD10" s="1211"/>
      <c r="AE10" s="1211"/>
      <c r="AF10" s="1211"/>
      <c r="AG10" s="1211"/>
      <c r="AH10" s="1211"/>
      <c r="AI10" s="1211"/>
      <c r="AJ10" s="1211"/>
      <c r="AK10" s="1211"/>
      <c r="AL10" s="1211"/>
      <c r="AM10" s="1211"/>
      <c r="AN10" s="1211"/>
      <c r="AO10" s="1211"/>
      <c r="AP10" s="1211"/>
      <c r="AQ10" s="1211"/>
      <c r="AR10" s="1211"/>
      <c r="AS10" s="1211"/>
      <c r="AT10" s="1211"/>
      <c r="AU10" s="1211"/>
      <c r="AV10" s="1211"/>
      <c r="AW10" s="1211"/>
      <c r="AX10" s="1211"/>
      <c r="AY10" s="1211"/>
      <c r="AZ10" s="1211"/>
      <c r="BA10" s="1211"/>
      <c r="BB10" s="1211"/>
      <c r="BC10" s="1211"/>
      <c r="BD10" s="1211"/>
      <c r="BE10" s="1211"/>
      <c r="BF10" s="1211"/>
      <c r="BG10" s="1211"/>
      <c r="BH10" s="1211"/>
      <c r="BI10" s="1211"/>
      <c r="BJ10" s="1211"/>
      <c r="BK10" s="1211"/>
      <c r="BL10" s="1211"/>
      <c r="BM10" s="1211"/>
      <c r="BN10" s="1211"/>
      <c r="BO10" s="1211"/>
      <c r="BP10" s="1211"/>
      <c r="BQ10" s="1211"/>
      <c r="BR10" s="1211"/>
      <c r="BS10" s="1211"/>
      <c r="BT10" s="1211"/>
      <c r="BU10" s="1211"/>
      <c r="BV10" s="1211"/>
      <c r="BW10" s="1211"/>
      <c r="BX10" s="1211"/>
      <c r="BY10" s="1211"/>
      <c r="BZ10" s="1211"/>
      <c r="CA10" s="1211"/>
      <c r="CB10" s="1211"/>
      <c r="CC10" s="1211"/>
      <c r="CD10" s="1211"/>
      <c r="CE10" s="1211"/>
      <c r="CF10" s="1211"/>
      <c r="CG10" s="1211"/>
      <c r="CH10" s="1211"/>
      <c r="CI10" s="1211"/>
      <c r="CJ10" s="1211"/>
      <c r="CK10" s="1211"/>
      <c r="CL10" s="1211"/>
      <c r="CM10" s="1211"/>
      <c r="CN10" s="1211"/>
      <c r="CO10" s="1211"/>
      <c r="CP10" s="1211"/>
      <c r="CQ10" s="1211"/>
      <c r="CR10" s="1211"/>
      <c r="CS10" s="1211"/>
      <c r="CT10" s="1211"/>
      <c r="CU10" s="1211"/>
      <c r="CV10" s="1211"/>
      <c r="CW10" s="1211"/>
      <c r="CX10" s="1211"/>
      <c r="CY10" s="1211"/>
      <c r="CZ10" s="1211"/>
      <c r="DA10" s="1211"/>
      <c r="DB10" s="1211"/>
      <c r="DC10" s="1211"/>
      <c r="DD10" s="1211"/>
      <c r="DE10" s="1211"/>
    </row>
    <row r="11" spans="1:109" s="250" customFormat="1" x14ac:dyDescent="0.15">
      <c r="A11" s="1211"/>
      <c r="B11" s="1211"/>
      <c r="C11" s="1211"/>
      <c r="D11" s="1211"/>
      <c r="E11" s="1211"/>
      <c r="F11" s="1211"/>
      <c r="G11" s="1211"/>
      <c r="H11" s="1211"/>
      <c r="I11" s="1211"/>
      <c r="J11" s="1211"/>
      <c r="K11" s="1211"/>
      <c r="L11" s="1211"/>
      <c r="M11" s="1211"/>
      <c r="N11" s="1211"/>
      <c r="O11" s="1211"/>
      <c r="P11" s="1211"/>
      <c r="Q11" s="1211"/>
      <c r="R11" s="1211"/>
      <c r="S11" s="1211"/>
      <c r="T11" s="1211"/>
      <c r="U11" s="1211"/>
      <c r="V11" s="1211"/>
      <c r="W11" s="1211"/>
      <c r="X11" s="1211"/>
      <c r="Y11" s="1211"/>
      <c r="Z11" s="1211"/>
      <c r="AA11" s="1211"/>
      <c r="AB11" s="1211"/>
      <c r="AC11" s="1211"/>
      <c r="AD11" s="1211"/>
      <c r="AE11" s="1211"/>
      <c r="AF11" s="1211"/>
      <c r="AG11" s="1211"/>
      <c r="AH11" s="1211"/>
      <c r="AI11" s="1211"/>
      <c r="AJ11" s="1211"/>
      <c r="AK11" s="1211"/>
      <c r="AL11" s="1211"/>
      <c r="AM11" s="1211"/>
      <c r="AN11" s="1211"/>
      <c r="AO11" s="1211"/>
      <c r="AP11" s="1211"/>
      <c r="AQ11" s="1211"/>
      <c r="AR11" s="1211"/>
      <c r="AS11" s="1211"/>
      <c r="AT11" s="1211"/>
      <c r="AU11" s="1211"/>
      <c r="AV11" s="1211"/>
      <c r="AW11" s="1211"/>
      <c r="AX11" s="1211"/>
      <c r="AY11" s="1211"/>
      <c r="AZ11" s="1211"/>
      <c r="BA11" s="1211"/>
      <c r="BB11" s="1211"/>
      <c r="BC11" s="1211"/>
      <c r="BD11" s="1211"/>
      <c r="BE11" s="1211"/>
      <c r="BF11" s="1211"/>
      <c r="BG11" s="1211"/>
      <c r="BH11" s="1211"/>
      <c r="BI11" s="1211"/>
      <c r="BJ11" s="1211"/>
      <c r="BK11" s="1211"/>
      <c r="BL11" s="1211"/>
      <c r="BM11" s="1211"/>
      <c r="BN11" s="1211"/>
      <c r="BO11" s="1211"/>
      <c r="BP11" s="1211"/>
      <c r="BQ11" s="1211"/>
      <c r="BR11" s="1211"/>
      <c r="BS11" s="1211"/>
      <c r="BT11" s="1211"/>
      <c r="BU11" s="1211"/>
      <c r="BV11" s="1211"/>
      <c r="BW11" s="1211"/>
      <c r="BX11" s="1211"/>
      <c r="BY11" s="1211"/>
      <c r="BZ11" s="1211"/>
      <c r="CA11" s="1211"/>
      <c r="CB11" s="1211"/>
      <c r="CC11" s="1211"/>
      <c r="CD11" s="1211"/>
      <c r="CE11" s="1211"/>
      <c r="CF11" s="1211"/>
      <c r="CG11" s="1211"/>
      <c r="CH11" s="1211"/>
      <c r="CI11" s="1211"/>
      <c r="CJ11" s="1211"/>
      <c r="CK11" s="1211"/>
      <c r="CL11" s="1211"/>
      <c r="CM11" s="1211"/>
      <c r="CN11" s="1211"/>
      <c r="CO11" s="1211"/>
      <c r="CP11" s="1211"/>
      <c r="CQ11" s="1211"/>
      <c r="CR11" s="1211"/>
      <c r="CS11" s="1211"/>
      <c r="CT11" s="1211"/>
      <c r="CU11" s="1211"/>
      <c r="CV11" s="1211"/>
      <c r="CW11" s="1211"/>
      <c r="CX11" s="1211"/>
      <c r="CY11" s="1211"/>
      <c r="CZ11" s="1211"/>
      <c r="DA11" s="1211"/>
      <c r="DB11" s="1211"/>
      <c r="DC11" s="1211"/>
      <c r="DD11" s="1211"/>
      <c r="DE11" s="1211"/>
    </row>
    <row r="12" spans="1:109" s="250" customFormat="1" x14ac:dyDescent="0.15">
      <c r="A12" s="1211"/>
      <c r="B12" s="1211"/>
      <c r="C12" s="1211"/>
      <c r="D12" s="1211"/>
      <c r="E12" s="1211"/>
      <c r="F12" s="1211"/>
      <c r="G12" s="1211"/>
      <c r="H12" s="1211"/>
      <c r="I12" s="1211"/>
      <c r="J12" s="1211"/>
      <c r="K12" s="1211"/>
      <c r="L12" s="1211"/>
      <c r="M12" s="1211"/>
      <c r="N12" s="1211"/>
      <c r="O12" s="1211"/>
      <c r="P12" s="1211"/>
      <c r="Q12" s="1211"/>
      <c r="R12" s="1211"/>
      <c r="S12" s="1211"/>
      <c r="T12" s="1211"/>
      <c r="U12" s="1211"/>
      <c r="V12" s="1211"/>
      <c r="W12" s="1211"/>
      <c r="X12" s="1211"/>
      <c r="Y12" s="1211"/>
      <c r="Z12" s="1211"/>
      <c r="AA12" s="1211"/>
      <c r="AB12" s="1211"/>
      <c r="AC12" s="1211"/>
      <c r="AD12" s="1211"/>
      <c r="AE12" s="1211"/>
      <c r="AF12" s="1211"/>
      <c r="AG12" s="1211"/>
      <c r="AH12" s="1211"/>
      <c r="AI12" s="1211"/>
      <c r="AJ12" s="1211"/>
      <c r="AK12" s="1211"/>
      <c r="AL12" s="1211"/>
      <c r="AM12" s="1211"/>
      <c r="AN12" s="1211"/>
      <c r="AO12" s="1211"/>
      <c r="AP12" s="1211"/>
      <c r="AQ12" s="1211"/>
      <c r="AR12" s="1211"/>
      <c r="AS12" s="1211"/>
      <c r="AT12" s="1211"/>
      <c r="AU12" s="1211"/>
      <c r="AV12" s="1211"/>
      <c r="AW12" s="1211"/>
      <c r="AX12" s="1211"/>
      <c r="AY12" s="1211"/>
      <c r="AZ12" s="1211"/>
      <c r="BA12" s="1211"/>
      <c r="BB12" s="1211"/>
      <c r="BC12" s="1211"/>
      <c r="BD12" s="1211"/>
      <c r="BE12" s="1211"/>
      <c r="BF12" s="1211"/>
      <c r="BG12" s="1211"/>
      <c r="BH12" s="1211"/>
      <c r="BI12" s="1211"/>
      <c r="BJ12" s="1211"/>
      <c r="BK12" s="1211"/>
      <c r="BL12" s="1211"/>
      <c r="BM12" s="1211"/>
      <c r="BN12" s="1211"/>
      <c r="BO12" s="1211"/>
      <c r="BP12" s="1211"/>
      <c r="BQ12" s="1211"/>
      <c r="BR12" s="1211"/>
      <c r="BS12" s="1211"/>
      <c r="BT12" s="1211"/>
      <c r="BU12" s="1211"/>
      <c r="BV12" s="1211"/>
      <c r="BW12" s="1211"/>
      <c r="BX12" s="1211"/>
      <c r="BY12" s="1211"/>
      <c r="BZ12" s="1211"/>
      <c r="CA12" s="1211"/>
      <c r="CB12" s="1211"/>
      <c r="CC12" s="1211"/>
      <c r="CD12" s="1211"/>
      <c r="CE12" s="1211"/>
      <c r="CF12" s="1211"/>
      <c r="CG12" s="1211"/>
      <c r="CH12" s="1211"/>
      <c r="CI12" s="1211"/>
      <c r="CJ12" s="1211"/>
      <c r="CK12" s="1211"/>
      <c r="CL12" s="1211"/>
      <c r="CM12" s="1211"/>
      <c r="CN12" s="1211"/>
      <c r="CO12" s="1211"/>
      <c r="CP12" s="1211"/>
      <c r="CQ12" s="1211"/>
      <c r="CR12" s="1211"/>
      <c r="CS12" s="1211"/>
      <c r="CT12" s="1211"/>
      <c r="CU12" s="1211"/>
      <c r="CV12" s="1211"/>
      <c r="CW12" s="1211"/>
      <c r="CX12" s="1211"/>
      <c r="CY12" s="1211"/>
      <c r="CZ12" s="1211"/>
      <c r="DA12" s="1211"/>
      <c r="DB12" s="1211"/>
      <c r="DC12" s="1211"/>
      <c r="DD12" s="1211"/>
      <c r="DE12" s="1211"/>
    </row>
    <row r="13" spans="1:109" s="250" customFormat="1" x14ac:dyDescent="0.15">
      <c r="A13" s="1211"/>
      <c r="B13" s="1211"/>
      <c r="C13" s="1211"/>
      <c r="D13" s="1211"/>
      <c r="E13" s="1211"/>
      <c r="F13" s="1211"/>
      <c r="G13" s="1211"/>
      <c r="H13" s="1211"/>
      <c r="I13" s="1211"/>
      <c r="J13" s="1211"/>
      <c r="K13" s="1211"/>
      <c r="L13" s="1211"/>
      <c r="M13" s="1211"/>
      <c r="N13" s="1211"/>
      <c r="O13" s="1211"/>
      <c r="P13" s="1211"/>
      <c r="Q13" s="1211"/>
      <c r="R13" s="1211"/>
      <c r="S13" s="1211"/>
      <c r="T13" s="1211"/>
      <c r="U13" s="1211"/>
      <c r="V13" s="1211"/>
      <c r="W13" s="1211"/>
      <c r="X13" s="1211"/>
      <c r="Y13" s="1211"/>
      <c r="Z13" s="1211"/>
      <c r="AA13" s="1211"/>
      <c r="AB13" s="1211"/>
      <c r="AC13" s="1211"/>
      <c r="AD13" s="1211"/>
      <c r="AE13" s="1211"/>
      <c r="AF13" s="1211"/>
      <c r="AG13" s="1211"/>
      <c r="AH13" s="1211"/>
      <c r="AI13" s="1211"/>
      <c r="AJ13" s="1211"/>
      <c r="AK13" s="1211"/>
      <c r="AL13" s="1211"/>
      <c r="AM13" s="1211"/>
      <c r="AN13" s="1211"/>
      <c r="AO13" s="1211"/>
      <c r="AP13" s="1211"/>
      <c r="AQ13" s="1211"/>
      <c r="AR13" s="1211"/>
      <c r="AS13" s="1211"/>
      <c r="AT13" s="1211"/>
      <c r="AU13" s="1211"/>
      <c r="AV13" s="1211"/>
      <c r="AW13" s="1211"/>
      <c r="AX13" s="1211"/>
      <c r="AY13" s="1211"/>
      <c r="AZ13" s="1211"/>
      <c r="BA13" s="1211"/>
      <c r="BB13" s="1211"/>
      <c r="BC13" s="1211"/>
      <c r="BD13" s="1211"/>
      <c r="BE13" s="1211"/>
      <c r="BF13" s="1211"/>
      <c r="BG13" s="1211"/>
      <c r="BH13" s="1211"/>
      <c r="BI13" s="1211"/>
      <c r="BJ13" s="1211"/>
      <c r="BK13" s="1211"/>
      <c r="BL13" s="1211"/>
      <c r="BM13" s="1211"/>
      <c r="BN13" s="1211"/>
      <c r="BO13" s="1211"/>
      <c r="BP13" s="1211"/>
      <c r="BQ13" s="1211"/>
      <c r="BR13" s="1211"/>
      <c r="BS13" s="1211"/>
      <c r="BT13" s="1211"/>
      <c r="BU13" s="1211"/>
      <c r="BV13" s="1211"/>
      <c r="BW13" s="1211"/>
      <c r="BX13" s="1211"/>
      <c r="BY13" s="1211"/>
      <c r="BZ13" s="1211"/>
      <c r="CA13" s="1211"/>
      <c r="CB13" s="1211"/>
      <c r="CC13" s="1211"/>
      <c r="CD13" s="1211"/>
      <c r="CE13" s="1211"/>
      <c r="CF13" s="1211"/>
      <c r="CG13" s="1211"/>
      <c r="CH13" s="1211"/>
      <c r="CI13" s="1211"/>
      <c r="CJ13" s="1211"/>
      <c r="CK13" s="1211"/>
      <c r="CL13" s="1211"/>
      <c r="CM13" s="1211"/>
      <c r="CN13" s="1211"/>
      <c r="CO13" s="1211"/>
      <c r="CP13" s="1211"/>
      <c r="CQ13" s="1211"/>
      <c r="CR13" s="1211"/>
      <c r="CS13" s="1211"/>
      <c r="CT13" s="1211"/>
      <c r="CU13" s="1211"/>
      <c r="CV13" s="1211"/>
      <c r="CW13" s="1211"/>
      <c r="CX13" s="1211"/>
      <c r="CY13" s="1211"/>
      <c r="CZ13" s="1211"/>
      <c r="DA13" s="1211"/>
      <c r="DB13" s="1211"/>
      <c r="DC13" s="1211"/>
      <c r="DD13" s="1211"/>
      <c r="DE13" s="1211"/>
    </row>
    <row r="14" spans="1:109" s="250" customFormat="1" x14ac:dyDescent="0.15">
      <c r="A14" s="1211"/>
      <c r="B14" s="1211"/>
      <c r="C14" s="1211"/>
      <c r="D14" s="1211"/>
      <c r="E14" s="1211"/>
      <c r="F14" s="1211"/>
      <c r="G14" s="1211"/>
      <c r="H14" s="1211"/>
      <c r="I14" s="1211"/>
      <c r="J14" s="1211"/>
      <c r="K14" s="1211"/>
      <c r="L14" s="1211"/>
      <c r="M14" s="1211"/>
      <c r="N14" s="1211"/>
      <c r="O14" s="1211"/>
      <c r="P14" s="1211"/>
      <c r="Q14" s="1211"/>
      <c r="R14" s="1211"/>
      <c r="S14" s="1211"/>
      <c r="T14" s="1211"/>
      <c r="U14" s="1211"/>
      <c r="V14" s="1211"/>
      <c r="W14" s="1211"/>
      <c r="X14" s="1211"/>
      <c r="Y14" s="1211"/>
      <c r="Z14" s="1211"/>
      <c r="AA14" s="1211"/>
      <c r="AB14" s="1211"/>
      <c r="AC14" s="1211"/>
      <c r="AD14" s="1211"/>
      <c r="AE14" s="1211"/>
      <c r="AF14" s="1211"/>
      <c r="AG14" s="1211"/>
      <c r="AH14" s="1211"/>
      <c r="AI14" s="1211"/>
      <c r="AJ14" s="1211"/>
      <c r="AK14" s="1211"/>
      <c r="AL14" s="1211"/>
      <c r="AM14" s="1211"/>
      <c r="AN14" s="1211"/>
      <c r="AO14" s="1211"/>
      <c r="AP14" s="1211"/>
      <c r="AQ14" s="1211"/>
      <c r="AR14" s="1211"/>
      <c r="AS14" s="1211"/>
      <c r="AT14" s="1211"/>
      <c r="AU14" s="1211"/>
      <c r="AV14" s="1211"/>
      <c r="AW14" s="1211"/>
      <c r="AX14" s="1211"/>
      <c r="AY14" s="1211"/>
      <c r="AZ14" s="1211"/>
      <c r="BA14" s="1211"/>
      <c r="BB14" s="1211"/>
      <c r="BC14" s="1211"/>
      <c r="BD14" s="1211"/>
      <c r="BE14" s="1211"/>
      <c r="BF14" s="1211"/>
      <c r="BG14" s="1211"/>
      <c r="BH14" s="1211"/>
      <c r="BI14" s="1211"/>
      <c r="BJ14" s="1211"/>
      <c r="BK14" s="1211"/>
      <c r="BL14" s="1211"/>
      <c r="BM14" s="1211"/>
      <c r="BN14" s="1211"/>
      <c r="BO14" s="1211"/>
      <c r="BP14" s="1211"/>
      <c r="BQ14" s="1211"/>
      <c r="BR14" s="1211"/>
      <c r="BS14" s="1211"/>
      <c r="BT14" s="1211"/>
      <c r="BU14" s="1211"/>
      <c r="BV14" s="1211"/>
      <c r="BW14" s="1211"/>
      <c r="BX14" s="1211"/>
      <c r="BY14" s="1211"/>
      <c r="BZ14" s="1211"/>
      <c r="CA14" s="1211"/>
      <c r="CB14" s="1211"/>
      <c r="CC14" s="1211"/>
      <c r="CD14" s="1211"/>
      <c r="CE14" s="1211"/>
      <c r="CF14" s="1211"/>
      <c r="CG14" s="1211"/>
      <c r="CH14" s="1211"/>
      <c r="CI14" s="1211"/>
      <c r="CJ14" s="1211"/>
      <c r="CK14" s="1211"/>
      <c r="CL14" s="1211"/>
      <c r="CM14" s="1211"/>
      <c r="CN14" s="1211"/>
      <c r="CO14" s="1211"/>
      <c r="CP14" s="1211"/>
      <c r="CQ14" s="1211"/>
      <c r="CR14" s="1211"/>
      <c r="CS14" s="1211"/>
      <c r="CT14" s="1211"/>
      <c r="CU14" s="1211"/>
      <c r="CV14" s="1211"/>
      <c r="CW14" s="1211"/>
      <c r="CX14" s="1211"/>
      <c r="CY14" s="1211"/>
      <c r="CZ14" s="1211"/>
      <c r="DA14" s="1211"/>
      <c r="DB14" s="1211"/>
      <c r="DC14" s="1211"/>
      <c r="DD14" s="1211"/>
      <c r="DE14" s="1211"/>
    </row>
    <row r="15" spans="1:109" s="250" customFormat="1" x14ac:dyDescent="0.15">
      <c r="A15" s="1210"/>
      <c r="B15" s="1211"/>
      <c r="C15" s="1211"/>
      <c r="D15" s="1211"/>
      <c r="E15" s="1211"/>
      <c r="F15" s="1211"/>
      <c r="G15" s="1211"/>
      <c r="H15" s="1211"/>
      <c r="I15" s="1211"/>
      <c r="J15" s="1211"/>
      <c r="K15" s="1211"/>
      <c r="L15" s="1211"/>
      <c r="M15" s="1211"/>
      <c r="N15" s="1211"/>
      <c r="O15" s="1211"/>
      <c r="P15" s="1211"/>
      <c r="Q15" s="1211"/>
      <c r="R15" s="1211"/>
      <c r="S15" s="1211"/>
      <c r="T15" s="1211"/>
      <c r="U15" s="1211"/>
      <c r="V15" s="1211"/>
      <c r="W15" s="1211"/>
      <c r="X15" s="1211"/>
      <c r="Y15" s="1211"/>
      <c r="Z15" s="1211"/>
      <c r="AA15" s="1211"/>
      <c r="AB15" s="1211"/>
      <c r="AC15" s="1211"/>
      <c r="AD15" s="1211"/>
      <c r="AE15" s="1211"/>
      <c r="AF15" s="1211"/>
      <c r="AG15" s="1211"/>
      <c r="AH15" s="1211"/>
      <c r="AI15" s="1211"/>
      <c r="AJ15" s="1211"/>
      <c r="AK15" s="1211"/>
      <c r="AL15" s="1211"/>
      <c r="AM15" s="1211"/>
      <c r="AN15" s="1211"/>
      <c r="AO15" s="1211"/>
      <c r="AP15" s="1211"/>
      <c r="AQ15" s="1211"/>
      <c r="AR15" s="1211"/>
      <c r="AS15" s="1211"/>
      <c r="AT15" s="1211"/>
      <c r="AU15" s="1211"/>
      <c r="AV15" s="1211"/>
      <c r="AW15" s="1211"/>
      <c r="AX15" s="1211"/>
      <c r="AY15" s="1211"/>
      <c r="AZ15" s="1211"/>
      <c r="BA15" s="1211"/>
      <c r="BB15" s="1211"/>
      <c r="BC15" s="1211"/>
      <c r="BD15" s="1211"/>
      <c r="BE15" s="1211"/>
      <c r="BF15" s="1211"/>
      <c r="BG15" s="1211"/>
      <c r="BH15" s="1211"/>
      <c r="BI15" s="1211"/>
      <c r="BJ15" s="1211"/>
      <c r="BK15" s="1211"/>
      <c r="BL15" s="1211"/>
      <c r="BM15" s="1211"/>
      <c r="BN15" s="1211"/>
      <c r="BO15" s="1211"/>
      <c r="BP15" s="1211"/>
      <c r="BQ15" s="1211"/>
      <c r="BR15" s="1211"/>
      <c r="BS15" s="1211"/>
      <c r="BT15" s="1211"/>
      <c r="BU15" s="1211"/>
      <c r="BV15" s="1211"/>
      <c r="BW15" s="1211"/>
      <c r="BX15" s="1211"/>
      <c r="BY15" s="1211"/>
      <c r="BZ15" s="1211"/>
      <c r="CA15" s="1211"/>
      <c r="CB15" s="1211"/>
      <c r="CC15" s="1211"/>
      <c r="CD15" s="1211"/>
      <c r="CE15" s="1211"/>
      <c r="CF15" s="1211"/>
      <c r="CG15" s="1211"/>
      <c r="CH15" s="1211"/>
      <c r="CI15" s="1211"/>
      <c r="CJ15" s="1211"/>
      <c r="CK15" s="1211"/>
      <c r="CL15" s="1211"/>
      <c r="CM15" s="1211"/>
      <c r="CN15" s="1211"/>
      <c r="CO15" s="1211"/>
      <c r="CP15" s="1211"/>
      <c r="CQ15" s="1211"/>
      <c r="CR15" s="1211"/>
      <c r="CS15" s="1211"/>
      <c r="CT15" s="1211"/>
      <c r="CU15" s="1211"/>
      <c r="CV15" s="1211"/>
      <c r="CW15" s="1211"/>
      <c r="CX15" s="1211"/>
      <c r="CY15" s="1211"/>
      <c r="CZ15" s="1211"/>
      <c r="DA15" s="1211"/>
      <c r="DB15" s="1211"/>
      <c r="DC15" s="1211"/>
      <c r="DD15" s="1211"/>
      <c r="DE15" s="1211"/>
    </row>
    <row r="16" spans="1:109" s="250" customFormat="1" x14ac:dyDescent="0.15">
      <c r="A16" s="1210"/>
      <c r="B16" s="1211"/>
      <c r="C16" s="1211"/>
      <c r="D16" s="1211"/>
      <c r="E16" s="1211"/>
      <c r="F16" s="1211"/>
      <c r="G16" s="1211"/>
      <c r="H16" s="1211"/>
      <c r="I16" s="1211"/>
      <c r="J16" s="1211"/>
      <c r="K16" s="1211"/>
      <c r="L16" s="1211"/>
      <c r="M16" s="1211"/>
      <c r="N16" s="1211"/>
      <c r="O16" s="1211"/>
      <c r="P16" s="1211"/>
      <c r="Q16" s="1211"/>
      <c r="R16" s="1211"/>
      <c r="S16" s="1211"/>
      <c r="T16" s="1211"/>
      <c r="U16" s="1211"/>
      <c r="V16" s="1211"/>
      <c r="W16" s="1211"/>
      <c r="X16" s="1211"/>
      <c r="Y16" s="1211"/>
      <c r="Z16" s="1211"/>
      <c r="AA16" s="1211"/>
      <c r="AB16" s="1211"/>
      <c r="AC16" s="1211"/>
      <c r="AD16" s="1211"/>
      <c r="AE16" s="1211"/>
      <c r="AF16" s="1211"/>
      <c r="AG16" s="1211"/>
      <c r="AH16" s="1211"/>
      <c r="AI16" s="1211"/>
      <c r="AJ16" s="1211"/>
      <c r="AK16" s="1211"/>
      <c r="AL16" s="1211"/>
      <c r="AM16" s="1211"/>
      <c r="AN16" s="1211"/>
      <c r="AO16" s="1211"/>
      <c r="AP16" s="1211"/>
      <c r="AQ16" s="1211"/>
      <c r="AR16" s="1211"/>
      <c r="AS16" s="1211"/>
      <c r="AT16" s="1211"/>
      <c r="AU16" s="1211"/>
      <c r="AV16" s="1211"/>
      <c r="AW16" s="1211"/>
      <c r="AX16" s="1211"/>
      <c r="AY16" s="1211"/>
      <c r="AZ16" s="1211"/>
      <c r="BA16" s="1211"/>
      <c r="BB16" s="1211"/>
      <c r="BC16" s="1211"/>
      <c r="BD16" s="1211"/>
      <c r="BE16" s="1211"/>
      <c r="BF16" s="1211"/>
      <c r="BG16" s="1211"/>
      <c r="BH16" s="1211"/>
      <c r="BI16" s="1211"/>
      <c r="BJ16" s="1211"/>
      <c r="BK16" s="1211"/>
      <c r="BL16" s="1211"/>
      <c r="BM16" s="1211"/>
      <c r="BN16" s="1211"/>
      <c r="BO16" s="1211"/>
      <c r="BP16" s="1211"/>
      <c r="BQ16" s="1211"/>
      <c r="BR16" s="1211"/>
      <c r="BS16" s="1211"/>
      <c r="BT16" s="1211"/>
      <c r="BU16" s="1211"/>
      <c r="BV16" s="1211"/>
      <c r="BW16" s="1211"/>
      <c r="BX16" s="1211"/>
      <c r="BY16" s="1211"/>
      <c r="BZ16" s="1211"/>
      <c r="CA16" s="1211"/>
      <c r="CB16" s="1211"/>
      <c r="CC16" s="1211"/>
      <c r="CD16" s="1211"/>
      <c r="CE16" s="1211"/>
      <c r="CF16" s="1211"/>
      <c r="CG16" s="1211"/>
      <c r="CH16" s="1211"/>
      <c r="CI16" s="1211"/>
      <c r="CJ16" s="1211"/>
      <c r="CK16" s="1211"/>
      <c r="CL16" s="1211"/>
      <c r="CM16" s="1211"/>
      <c r="CN16" s="1211"/>
      <c r="CO16" s="1211"/>
      <c r="CP16" s="1211"/>
      <c r="CQ16" s="1211"/>
      <c r="CR16" s="1211"/>
      <c r="CS16" s="1211"/>
      <c r="CT16" s="1211"/>
      <c r="CU16" s="1211"/>
      <c r="CV16" s="1211"/>
      <c r="CW16" s="1211"/>
      <c r="CX16" s="1211"/>
      <c r="CY16" s="1211"/>
      <c r="CZ16" s="1211"/>
      <c r="DA16" s="1211"/>
      <c r="DB16" s="1211"/>
      <c r="DC16" s="1211"/>
      <c r="DD16" s="1211"/>
      <c r="DE16" s="1211"/>
    </row>
    <row r="17" spans="1:109" s="250" customFormat="1" x14ac:dyDescent="0.15">
      <c r="A17" s="1210"/>
      <c r="B17" s="1211"/>
      <c r="C17" s="1211"/>
      <c r="D17" s="1211"/>
      <c r="E17" s="1211"/>
      <c r="F17" s="1211"/>
      <c r="G17" s="1211"/>
      <c r="H17" s="1211"/>
      <c r="I17" s="1211"/>
      <c r="J17" s="1211"/>
      <c r="K17" s="1211"/>
      <c r="L17" s="1211"/>
      <c r="M17" s="1211"/>
      <c r="N17" s="1211"/>
      <c r="O17" s="1211"/>
      <c r="P17" s="1211"/>
      <c r="Q17" s="1211"/>
      <c r="R17" s="1211"/>
      <c r="S17" s="1211"/>
      <c r="T17" s="1211"/>
      <c r="U17" s="1211"/>
      <c r="V17" s="1211"/>
      <c r="W17" s="1211"/>
      <c r="X17" s="1211"/>
      <c r="Y17" s="1211"/>
      <c r="Z17" s="1211"/>
      <c r="AA17" s="1211"/>
      <c r="AB17" s="1211"/>
      <c r="AC17" s="1211"/>
      <c r="AD17" s="1211"/>
      <c r="AE17" s="1211"/>
      <c r="AF17" s="1211"/>
      <c r="AG17" s="1211"/>
      <c r="AH17" s="1211"/>
      <c r="AI17" s="1211"/>
      <c r="AJ17" s="1211"/>
      <c r="AK17" s="1211"/>
      <c r="AL17" s="1211"/>
      <c r="AM17" s="1211"/>
      <c r="AN17" s="1211"/>
      <c r="AO17" s="1211"/>
      <c r="AP17" s="1211"/>
      <c r="AQ17" s="1211"/>
      <c r="AR17" s="1211"/>
      <c r="AS17" s="1211"/>
      <c r="AT17" s="1211"/>
      <c r="AU17" s="1211"/>
      <c r="AV17" s="1211"/>
      <c r="AW17" s="1211"/>
      <c r="AX17" s="1211"/>
      <c r="AY17" s="1211"/>
      <c r="AZ17" s="1211"/>
      <c r="BA17" s="1211"/>
      <c r="BB17" s="1211"/>
      <c r="BC17" s="1211"/>
      <c r="BD17" s="1211"/>
      <c r="BE17" s="1211"/>
      <c r="BF17" s="1211"/>
      <c r="BG17" s="1211"/>
      <c r="BH17" s="1211"/>
      <c r="BI17" s="1211"/>
      <c r="BJ17" s="1211"/>
      <c r="BK17" s="1211"/>
      <c r="BL17" s="1211"/>
      <c r="BM17" s="1211"/>
      <c r="BN17" s="1211"/>
      <c r="BO17" s="1211"/>
      <c r="BP17" s="1211"/>
      <c r="BQ17" s="1211"/>
      <c r="BR17" s="1211"/>
      <c r="BS17" s="1211"/>
      <c r="BT17" s="1211"/>
      <c r="BU17" s="1211"/>
      <c r="BV17" s="1211"/>
      <c r="BW17" s="1211"/>
      <c r="BX17" s="1211"/>
      <c r="BY17" s="1211"/>
      <c r="BZ17" s="1211"/>
      <c r="CA17" s="1211"/>
      <c r="CB17" s="1211"/>
      <c r="CC17" s="1211"/>
      <c r="CD17" s="1211"/>
      <c r="CE17" s="1211"/>
      <c r="CF17" s="1211"/>
      <c r="CG17" s="1211"/>
      <c r="CH17" s="1211"/>
      <c r="CI17" s="1211"/>
      <c r="CJ17" s="1211"/>
      <c r="CK17" s="1211"/>
      <c r="CL17" s="1211"/>
      <c r="CM17" s="1211"/>
      <c r="CN17" s="1211"/>
      <c r="CO17" s="1211"/>
      <c r="CP17" s="1211"/>
      <c r="CQ17" s="1211"/>
      <c r="CR17" s="1211"/>
      <c r="CS17" s="1211"/>
      <c r="CT17" s="1211"/>
      <c r="CU17" s="1211"/>
      <c r="CV17" s="1211"/>
      <c r="CW17" s="1211"/>
      <c r="CX17" s="1211"/>
      <c r="CY17" s="1211"/>
      <c r="CZ17" s="1211"/>
      <c r="DA17" s="1211"/>
      <c r="DB17" s="1211"/>
      <c r="DC17" s="1211"/>
      <c r="DD17" s="1211"/>
      <c r="DE17" s="1211"/>
    </row>
    <row r="18" spans="1:109" s="250" customFormat="1" x14ac:dyDescent="0.15">
      <c r="A18" s="1210"/>
      <c r="B18" s="1211"/>
      <c r="C18" s="1211"/>
      <c r="D18" s="1211"/>
      <c r="E18" s="1211"/>
      <c r="F18" s="1211"/>
      <c r="G18" s="1211"/>
      <c r="H18" s="1211"/>
      <c r="I18" s="1211"/>
      <c r="J18" s="1211"/>
      <c r="K18" s="1211"/>
      <c r="L18" s="1211"/>
      <c r="M18" s="1211"/>
      <c r="N18" s="1211"/>
      <c r="O18" s="1211"/>
      <c r="P18" s="1211"/>
      <c r="Q18" s="1211"/>
      <c r="R18" s="1211"/>
      <c r="S18" s="1211"/>
      <c r="T18" s="1211"/>
      <c r="U18" s="1211"/>
      <c r="V18" s="1211"/>
      <c r="W18" s="1211"/>
      <c r="X18" s="1211"/>
      <c r="Y18" s="1211"/>
      <c r="Z18" s="1211"/>
      <c r="AA18" s="1211"/>
      <c r="AB18" s="1211"/>
      <c r="AC18" s="1211"/>
      <c r="AD18" s="1211"/>
      <c r="AE18" s="1211"/>
      <c r="AF18" s="1211"/>
      <c r="AG18" s="1211"/>
      <c r="AH18" s="1211"/>
      <c r="AI18" s="1211"/>
      <c r="AJ18" s="1211"/>
      <c r="AK18" s="1211"/>
      <c r="AL18" s="1211"/>
      <c r="AM18" s="1211"/>
      <c r="AN18" s="1211"/>
      <c r="AO18" s="1211"/>
      <c r="AP18" s="1211"/>
      <c r="AQ18" s="1211"/>
      <c r="AR18" s="1211"/>
      <c r="AS18" s="1211"/>
      <c r="AT18" s="1211"/>
      <c r="AU18" s="1211"/>
      <c r="AV18" s="1211"/>
      <c r="AW18" s="1211"/>
      <c r="AX18" s="1211"/>
      <c r="AY18" s="1211"/>
      <c r="AZ18" s="1211"/>
      <c r="BA18" s="1211"/>
      <c r="BB18" s="1211"/>
      <c r="BC18" s="1211"/>
      <c r="BD18" s="1211"/>
      <c r="BE18" s="1211"/>
      <c r="BF18" s="1211"/>
      <c r="BG18" s="1211"/>
      <c r="BH18" s="1211"/>
      <c r="BI18" s="1211"/>
      <c r="BJ18" s="1211"/>
      <c r="BK18" s="1211"/>
      <c r="BL18" s="1211"/>
      <c r="BM18" s="1211"/>
      <c r="BN18" s="1211"/>
      <c r="BO18" s="1211"/>
      <c r="BP18" s="1211"/>
      <c r="BQ18" s="1211"/>
      <c r="BR18" s="1211"/>
      <c r="BS18" s="1211"/>
      <c r="BT18" s="1211"/>
      <c r="BU18" s="1211"/>
      <c r="BV18" s="1211"/>
      <c r="BW18" s="1211"/>
      <c r="BX18" s="1211"/>
      <c r="BY18" s="1211"/>
      <c r="BZ18" s="1211"/>
      <c r="CA18" s="1211"/>
      <c r="CB18" s="1211"/>
      <c r="CC18" s="1211"/>
      <c r="CD18" s="1211"/>
      <c r="CE18" s="1211"/>
      <c r="CF18" s="1211"/>
      <c r="CG18" s="1211"/>
      <c r="CH18" s="1211"/>
      <c r="CI18" s="1211"/>
      <c r="CJ18" s="1211"/>
      <c r="CK18" s="1211"/>
      <c r="CL18" s="1211"/>
      <c r="CM18" s="1211"/>
      <c r="CN18" s="1211"/>
      <c r="CO18" s="1211"/>
      <c r="CP18" s="1211"/>
      <c r="CQ18" s="1211"/>
      <c r="CR18" s="1211"/>
      <c r="CS18" s="1211"/>
      <c r="CT18" s="1211"/>
      <c r="CU18" s="1211"/>
      <c r="CV18" s="1211"/>
      <c r="CW18" s="1211"/>
      <c r="CX18" s="1211"/>
      <c r="CY18" s="1211"/>
      <c r="CZ18" s="1211"/>
      <c r="DA18" s="1211"/>
      <c r="DB18" s="1211"/>
      <c r="DC18" s="1211"/>
      <c r="DD18" s="1211"/>
      <c r="DE18" s="1211"/>
    </row>
    <row r="19" spans="1:109" x14ac:dyDescent="0.15">
      <c r="DD19" s="1210"/>
      <c r="DE19" s="1210"/>
    </row>
    <row r="20" spans="1:109" x14ac:dyDescent="0.15">
      <c r="DD20" s="1210"/>
      <c r="DE20" s="1210"/>
    </row>
    <row r="21" spans="1:109" ht="17.25" customHeight="1" x14ac:dyDescent="0.15">
      <c r="B21" s="1212"/>
      <c r="C21" s="1213"/>
      <c r="D21" s="1213"/>
      <c r="E21" s="1213"/>
      <c r="F21" s="1213"/>
      <c r="G21" s="1213"/>
      <c r="H21" s="1213"/>
      <c r="I21" s="1213"/>
      <c r="J21" s="1213"/>
      <c r="K21" s="1213"/>
      <c r="L21" s="1213"/>
      <c r="M21" s="1213"/>
      <c r="N21" s="1214"/>
      <c r="O21" s="1213"/>
      <c r="P21" s="1213"/>
      <c r="Q21" s="1213"/>
      <c r="R21" s="1213"/>
      <c r="S21" s="1213"/>
      <c r="T21" s="1213"/>
      <c r="U21" s="1213"/>
      <c r="V21" s="1213"/>
      <c r="W21" s="1213"/>
      <c r="X21" s="1213"/>
      <c r="Y21" s="1213"/>
      <c r="Z21" s="1213"/>
      <c r="AA21" s="1213"/>
      <c r="AB21" s="1213"/>
      <c r="AC21" s="1213"/>
      <c r="AD21" s="1213"/>
      <c r="AE21" s="1213"/>
      <c r="AF21" s="1213"/>
      <c r="AG21" s="1213"/>
      <c r="AH21" s="1213"/>
      <c r="AI21" s="1213"/>
      <c r="AJ21" s="1213"/>
      <c r="AK21" s="1213"/>
      <c r="AL21" s="1213"/>
      <c r="AM21" s="1213"/>
      <c r="AN21" s="1213"/>
      <c r="AO21" s="1213"/>
      <c r="AP21" s="1213"/>
      <c r="AQ21" s="1213"/>
      <c r="AR21" s="1213"/>
      <c r="AS21" s="1213"/>
      <c r="AT21" s="1214"/>
      <c r="AU21" s="1213"/>
      <c r="AV21" s="1213"/>
      <c r="AW21" s="1213"/>
      <c r="AX21" s="1213"/>
      <c r="AY21" s="1213"/>
      <c r="AZ21" s="1213"/>
      <c r="BA21" s="1213"/>
      <c r="BB21" s="1213"/>
      <c r="BC21" s="1213"/>
      <c r="BD21" s="1213"/>
      <c r="BE21" s="1213"/>
      <c r="BF21" s="1214"/>
      <c r="BG21" s="1213"/>
      <c r="BH21" s="1213"/>
      <c r="BI21" s="1213"/>
      <c r="BJ21" s="1213"/>
      <c r="BK21" s="1213"/>
      <c r="BL21" s="1213"/>
      <c r="BM21" s="1213"/>
      <c r="BN21" s="1213"/>
      <c r="BO21" s="1213"/>
      <c r="BP21" s="1213"/>
      <c r="BQ21" s="1213"/>
      <c r="BR21" s="1214"/>
      <c r="BS21" s="1213"/>
      <c r="BT21" s="1213"/>
      <c r="BU21" s="1213"/>
      <c r="BV21" s="1213"/>
      <c r="BW21" s="1213"/>
      <c r="BX21" s="1213"/>
      <c r="BY21" s="1213"/>
      <c r="BZ21" s="1213"/>
      <c r="CA21" s="1213"/>
      <c r="CB21" s="1213"/>
      <c r="CC21" s="1213"/>
      <c r="CD21" s="1214"/>
      <c r="CE21" s="1213"/>
      <c r="CF21" s="1213"/>
      <c r="CG21" s="1213"/>
      <c r="CH21" s="1213"/>
      <c r="CI21" s="1213"/>
      <c r="CJ21" s="1213"/>
      <c r="CK21" s="1213"/>
      <c r="CL21" s="1213"/>
      <c r="CM21" s="1213"/>
      <c r="CN21" s="1213"/>
      <c r="CO21" s="1213"/>
      <c r="CP21" s="1214"/>
      <c r="CQ21" s="1213"/>
      <c r="CR21" s="1213"/>
      <c r="CS21" s="1213"/>
      <c r="CT21" s="1213"/>
      <c r="CU21" s="1213"/>
      <c r="CV21" s="1213"/>
      <c r="CW21" s="1213"/>
      <c r="CX21" s="1213"/>
      <c r="CY21" s="1213"/>
      <c r="CZ21" s="1213"/>
      <c r="DA21" s="1213"/>
      <c r="DB21" s="1214"/>
      <c r="DC21" s="1213"/>
      <c r="DD21" s="1215"/>
      <c r="DE21" s="1210"/>
    </row>
    <row r="22" spans="1:109" ht="17.25" customHeight="1" x14ac:dyDescent="0.15">
      <c r="B22" s="1216"/>
    </row>
    <row r="23" spans="1:109" x14ac:dyDescent="0.15">
      <c r="B23" s="1216"/>
    </row>
    <row r="24" spans="1:109" x14ac:dyDescent="0.15">
      <c r="B24" s="1216"/>
    </row>
    <row r="25" spans="1:109" x14ac:dyDescent="0.15">
      <c r="B25" s="1216"/>
    </row>
    <row r="26" spans="1:109" x14ac:dyDescent="0.15">
      <c r="B26" s="1216"/>
    </row>
    <row r="27" spans="1:109" x14ac:dyDescent="0.15">
      <c r="B27" s="1216"/>
    </row>
    <row r="28" spans="1:109" x14ac:dyDescent="0.15">
      <c r="B28" s="1216"/>
    </row>
    <row r="29" spans="1:109" x14ac:dyDescent="0.15">
      <c r="B29" s="1216"/>
    </row>
    <row r="30" spans="1:109" x14ac:dyDescent="0.15">
      <c r="B30" s="1216"/>
    </row>
    <row r="31" spans="1:109" x14ac:dyDescent="0.15">
      <c r="B31" s="1216"/>
    </row>
    <row r="32" spans="1:109" x14ac:dyDescent="0.15">
      <c r="B32" s="1216"/>
    </row>
    <row r="33" spans="2:109" x14ac:dyDescent="0.15">
      <c r="B33" s="1216"/>
    </row>
    <row r="34" spans="2:109" x14ac:dyDescent="0.15">
      <c r="B34" s="1216"/>
    </row>
    <row r="35" spans="2:109" x14ac:dyDescent="0.15">
      <c r="B35" s="1216"/>
    </row>
    <row r="36" spans="2:109" x14ac:dyDescent="0.15">
      <c r="B36" s="1216"/>
    </row>
    <row r="37" spans="2:109" x14ac:dyDescent="0.15">
      <c r="B37" s="1216"/>
    </row>
    <row r="38" spans="2:109" x14ac:dyDescent="0.15">
      <c r="B38" s="1216"/>
    </row>
    <row r="39" spans="2:109" x14ac:dyDescent="0.15">
      <c r="B39" s="1218"/>
      <c r="C39" s="1219"/>
      <c r="D39" s="1219"/>
      <c r="E39" s="1219"/>
      <c r="F39" s="1219"/>
      <c r="G39" s="1219"/>
      <c r="H39" s="1219"/>
      <c r="I39" s="1219"/>
      <c r="J39" s="1219"/>
      <c r="K39" s="1219"/>
      <c r="L39" s="1219"/>
      <c r="M39" s="1219"/>
      <c r="N39" s="1219"/>
      <c r="O39" s="1219"/>
      <c r="P39" s="1219"/>
      <c r="Q39" s="1219"/>
      <c r="R39" s="1219"/>
      <c r="S39" s="1219"/>
      <c r="T39" s="1219"/>
      <c r="U39" s="1219"/>
      <c r="V39" s="1219"/>
      <c r="W39" s="1219"/>
      <c r="X39" s="1219"/>
      <c r="Y39" s="1219"/>
      <c r="Z39" s="1219"/>
      <c r="AA39" s="1219"/>
      <c r="AB39" s="1219"/>
      <c r="AC39" s="1219"/>
      <c r="AD39" s="1219"/>
      <c r="AE39" s="1219"/>
      <c r="AF39" s="1219"/>
      <c r="AG39" s="1219"/>
      <c r="AH39" s="1219"/>
      <c r="AI39" s="1219"/>
      <c r="AJ39" s="1219"/>
      <c r="AK39" s="1219"/>
      <c r="AL39" s="1219"/>
      <c r="AM39" s="1219"/>
      <c r="AN39" s="1219"/>
      <c r="AO39" s="1219"/>
      <c r="AP39" s="1219"/>
      <c r="AQ39" s="1219"/>
      <c r="AR39" s="1219"/>
      <c r="AS39" s="1219"/>
      <c r="AT39" s="1219"/>
      <c r="AU39" s="1219"/>
      <c r="AV39" s="1219"/>
      <c r="AW39" s="1219"/>
      <c r="AX39" s="1219"/>
      <c r="AY39" s="1219"/>
      <c r="AZ39" s="1219"/>
      <c r="BA39" s="1219"/>
      <c r="BB39" s="1219"/>
      <c r="BC39" s="1219"/>
      <c r="BD39" s="1219"/>
      <c r="BE39" s="1219"/>
      <c r="BF39" s="1219"/>
      <c r="BG39" s="1219"/>
      <c r="BH39" s="1219"/>
      <c r="BI39" s="1219"/>
      <c r="BJ39" s="1219"/>
      <c r="BK39" s="1219"/>
      <c r="BL39" s="1219"/>
      <c r="BM39" s="1219"/>
      <c r="BN39" s="1219"/>
      <c r="BO39" s="1219"/>
      <c r="BP39" s="1219"/>
      <c r="BQ39" s="1219"/>
      <c r="BR39" s="1219"/>
      <c r="BS39" s="1219"/>
      <c r="BT39" s="1219"/>
      <c r="BU39" s="1219"/>
      <c r="BV39" s="1219"/>
      <c r="BW39" s="1219"/>
      <c r="BX39" s="1219"/>
      <c r="BY39" s="1219"/>
      <c r="BZ39" s="1219"/>
      <c r="CA39" s="1219"/>
      <c r="CB39" s="1219"/>
      <c r="CC39" s="1219"/>
      <c r="CD39" s="1219"/>
      <c r="CE39" s="1219"/>
      <c r="CF39" s="1219"/>
      <c r="CG39" s="1219"/>
      <c r="CH39" s="1219"/>
      <c r="CI39" s="1219"/>
      <c r="CJ39" s="1219"/>
      <c r="CK39" s="1219"/>
      <c r="CL39" s="1219"/>
      <c r="CM39" s="1219"/>
      <c r="CN39" s="1219"/>
      <c r="CO39" s="1219"/>
      <c r="CP39" s="1219"/>
      <c r="CQ39" s="1219"/>
      <c r="CR39" s="1219"/>
      <c r="CS39" s="1219"/>
      <c r="CT39" s="1219"/>
      <c r="CU39" s="1219"/>
      <c r="CV39" s="1219"/>
      <c r="CW39" s="1219"/>
      <c r="CX39" s="1219"/>
      <c r="CY39" s="1219"/>
      <c r="CZ39" s="1219"/>
      <c r="DA39" s="1219"/>
      <c r="DB39" s="1219"/>
      <c r="DC39" s="1219"/>
      <c r="DD39" s="1220"/>
    </row>
    <row r="40" spans="2:109" x14ac:dyDescent="0.15">
      <c r="B40" s="1221"/>
      <c r="DD40" s="1221"/>
      <c r="DE40" s="1210"/>
    </row>
    <row r="41" spans="2:109" ht="17.25" x14ac:dyDescent="0.15">
      <c r="B41" s="1222" t="s">
        <v>607</v>
      </c>
      <c r="C41" s="1213"/>
      <c r="D41" s="1213"/>
      <c r="E41" s="1213"/>
      <c r="F41" s="1213"/>
      <c r="G41" s="1213"/>
      <c r="H41" s="1213"/>
      <c r="I41" s="1213"/>
      <c r="J41" s="1213"/>
      <c r="K41" s="1213"/>
      <c r="L41" s="1213"/>
      <c r="M41" s="1213"/>
      <c r="N41" s="1213"/>
      <c r="O41" s="1213"/>
      <c r="P41" s="1213"/>
      <c r="Q41" s="1213"/>
      <c r="R41" s="1213"/>
      <c r="S41" s="1213"/>
      <c r="T41" s="1213"/>
      <c r="U41" s="1213"/>
      <c r="V41" s="1213"/>
      <c r="W41" s="1213"/>
      <c r="X41" s="1213"/>
      <c r="Y41" s="1213"/>
      <c r="Z41" s="1213"/>
      <c r="AA41" s="1213"/>
      <c r="AB41" s="1213"/>
      <c r="AC41" s="1213"/>
      <c r="AD41" s="1213"/>
      <c r="AE41" s="1213"/>
      <c r="AF41" s="1213"/>
      <c r="AG41" s="1213"/>
      <c r="AH41" s="1213"/>
      <c r="AI41" s="1213"/>
      <c r="AJ41" s="1213"/>
      <c r="AK41" s="1213"/>
      <c r="AL41" s="1213"/>
      <c r="AM41" s="1213"/>
      <c r="AN41" s="1213"/>
      <c r="AO41" s="1213"/>
      <c r="AP41" s="1213"/>
      <c r="AQ41" s="1213"/>
      <c r="AR41" s="1213"/>
      <c r="AS41" s="1213"/>
      <c r="AT41" s="1213"/>
      <c r="AU41" s="1213"/>
      <c r="AV41" s="1213"/>
      <c r="AW41" s="1213"/>
      <c r="AX41" s="1213"/>
      <c r="AY41" s="1213"/>
      <c r="AZ41" s="1213"/>
      <c r="BA41" s="1213"/>
      <c r="BB41" s="1213"/>
      <c r="BC41" s="1213"/>
      <c r="BD41" s="1213"/>
      <c r="BE41" s="1213"/>
      <c r="BF41" s="1213"/>
      <c r="BG41" s="1213"/>
      <c r="BH41" s="1213"/>
      <c r="BI41" s="1213"/>
      <c r="BJ41" s="1213"/>
      <c r="BK41" s="1213"/>
      <c r="BL41" s="1213"/>
      <c r="BM41" s="1213"/>
      <c r="BN41" s="1213"/>
      <c r="BO41" s="1213"/>
      <c r="BP41" s="1213"/>
      <c r="BQ41" s="1213"/>
      <c r="BR41" s="1213"/>
      <c r="BS41" s="1213"/>
      <c r="BT41" s="1213"/>
      <c r="BU41" s="1213"/>
      <c r="BV41" s="1213"/>
      <c r="BW41" s="1213"/>
      <c r="BX41" s="1213"/>
      <c r="BY41" s="1213"/>
      <c r="BZ41" s="1213"/>
      <c r="CA41" s="1213"/>
      <c r="CB41" s="1213"/>
      <c r="CC41" s="1213"/>
      <c r="CD41" s="1213"/>
      <c r="CE41" s="1213"/>
      <c r="CF41" s="1213"/>
      <c r="CG41" s="1213"/>
      <c r="CH41" s="1213"/>
      <c r="CI41" s="1213"/>
      <c r="CJ41" s="1213"/>
      <c r="CK41" s="1213"/>
      <c r="CL41" s="1213"/>
      <c r="CM41" s="1213"/>
      <c r="CN41" s="1213"/>
      <c r="CO41" s="1213"/>
      <c r="CP41" s="1213"/>
      <c r="CQ41" s="1213"/>
      <c r="CR41" s="1213"/>
      <c r="CS41" s="1213"/>
      <c r="CT41" s="1213"/>
      <c r="CU41" s="1213"/>
      <c r="CV41" s="1213"/>
      <c r="CW41" s="1213"/>
      <c r="CX41" s="1213"/>
      <c r="CY41" s="1213"/>
      <c r="CZ41" s="1213"/>
      <c r="DA41" s="1213"/>
      <c r="DB41" s="1213"/>
      <c r="DC41" s="1213"/>
      <c r="DD41" s="1215"/>
    </row>
    <row r="42" spans="2:109" x14ac:dyDescent="0.15">
      <c r="B42" s="1216"/>
      <c r="G42" s="1223"/>
      <c r="I42" s="1224"/>
      <c r="J42" s="1224"/>
      <c r="K42" s="1224"/>
      <c r="AM42" s="1223"/>
      <c r="AN42" s="1223" t="s">
        <v>608</v>
      </c>
      <c r="AP42" s="1224"/>
      <c r="AQ42" s="1224"/>
      <c r="AR42" s="1224"/>
      <c r="AY42" s="1223"/>
      <c r="BA42" s="1224"/>
      <c r="BB42" s="1224"/>
      <c r="BC42" s="1224"/>
      <c r="BK42" s="1223"/>
      <c r="BM42" s="1224"/>
      <c r="BN42" s="1224"/>
      <c r="BO42" s="1224"/>
      <c r="BW42" s="1223"/>
      <c r="BY42" s="1224"/>
      <c r="BZ42" s="1224"/>
      <c r="CA42" s="1224"/>
      <c r="CI42" s="1223"/>
      <c r="CK42" s="1224"/>
      <c r="CL42" s="1224"/>
      <c r="CM42" s="1224"/>
      <c r="CU42" s="1223"/>
      <c r="CW42" s="1224"/>
      <c r="CX42" s="1224"/>
      <c r="CY42" s="1224"/>
    </row>
    <row r="43" spans="2:109" ht="13.5" customHeight="1" x14ac:dyDescent="0.15">
      <c r="B43" s="1216"/>
      <c r="AN43" s="1225" t="s">
        <v>616</v>
      </c>
      <c r="AO43" s="1226"/>
      <c r="AP43" s="1226"/>
      <c r="AQ43" s="1226"/>
      <c r="AR43" s="1226"/>
      <c r="AS43" s="1226"/>
      <c r="AT43" s="1226"/>
      <c r="AU43" s="1226"/>
      <c r="AV43" s="1226"/>
      <c r="AW43" s="1226"/>
      <c r="AX43" s="1226"/>
      <c r="AY43" s="1226"/>
      <c r="AZ43" s="1226"/>
      <c r="BA43" s="1226"/>
      <c r="BB43" s="1226"/>
      <c r="BC43" s="1226"/>
      <c r="BD43" s="1226"/>
      <c r="BE43" s="1226"/>
      <c r="BF43" s="1226"/>
      <c r="BG43" s="1226"/>
      <c r="BH43" s="1226"/>
      <c r="BI43" s="1226"/>
      <c r="BJ43" s="1226"/>
      <c r="BK43" s="1226"/>
      <c r="BL43" s="1226"/>
      <c r="BM43" s="1226"/>
      <c r="BN43" s="1226"/>
      <c r="BO43" s="1226"/>
      <c r="BP43" s="1226"/>
      <c r="BQ43" s="1226"/>
      <c r="BR43" s="1226"/>
      <c r="BS43" s="1226"/>
      <c r="BT43" s="1226"/>
      <c r="BU43" s="1226"/>
      <c r="BV43" s="1226"/>
      <c r="BW43" s="1226"/>
      <c r="BX43" s="1226"/>
      <c r="BY43" s="1226"/>
      <c r="BZ43" s="1226"/>
      <c r="CA43" s="1226"/>
      <c r="CB43" s="1226"/>
      <c r="CC43" s="1226"/>
      <c r="CD43" s="1226"/>
      <c r="CE43" s="1226"/>
      <c r="CF43" s="1226"/>
      <c r="CG43" s="1226"/>
      <c r="CH43" s="1226"/>
      <c r="CI43" s="1226"/>
      <c r="CJ43" s="1226"/>
      <c r="CK43" s="1226"/>
      <c r="CL43" s="1226"/>
      <c r="CM43" s="1226"/>
      <c r="CN43" s="1226"/>
      <c r="CO43" s="1226"/>
      <c r="CP43" s="1226"/>
      <c r="CQ43" s="1226"/>
      <c r="CR43" s="1226"/>
      <c r="CS43" s="1226"/>
      <c r="CT43" s="1226"/>
      <c r="CU43" s="1226"/>
      <c r="CV43" s="1226"/>
      <c r="CW43" s="1226"/>
      <c r="CX43" s="1226"/>
      <c r="CY43" s="1226"/>
      <c r="CZ43" s="1226"/>
      <c r="DA43" s="1226"/>
      <c r="DB43" s="1226"/>
      <c r="DC43" s="1227"/>
    </row>
    <row r="44" spans="2:109" x14ac:dyDescent="0.15">
      <c r="B44" s="1216"/>
      <c r="AN44" s="1228"/>
      <c r="AO44" s="1229"/>
      <c r="AP44" s="1229"/>
      <c r="AQ44" s="1229"/>
      <c r="AR44" s="1229"/>
      <c r="AS44" s="1229"/>
      <c r="AT44" s="1229"/>
      <c r="AU44" s="1229"/>
      <c r="AV44" s="1229"/>
      <c r="AW44" s="1229"/>
      <c r="AX44" s="1229"/>
      <c r="AY44" s="1229"/>
      <c r="AZ44" s="1229"/>
      <c r="BA44" s="1229"/>
      <c r="BB44" s="1229"/>
      <c r="BC44" s="1229"/>
      <c r="BD44" s="1229"/>
      <c r="BE44" s="1229"/>
      <c r="BF44" s="1229"/>
      <c r="BG44" s="1229"/>
      <c r="BH44" s="1229"/>
      <c r="BI44" s="1229"/>
      <c r="BJ44" s="1229"/>
      <c r="BK44" s="1229"/>
      <c r="BL44" s="1229"/>
      <c r="BM44" s="1229"/>
      <c r="BN44" s="1229"/>
      <c r="BO44" s="1229"/>
      <c r="BP44" s="1229"/>
      <c r="BQ44" s="1229"/>
      <c r="BR44" s="1229"/>
      <c r="BS44" s="1229"/>
      <c r="BT44" s="1229"/>
      <c r="BU44" s="1229"/>
      <c r="BV44" s="1229"/>
      <c r="BW44" s="1229"/>
      <c r="BX44" s="1229"/>
      <c r="BY44" s="1229"/>
      <c r="BZ44" s="1229"/>
      <c r="CA44" s="1229"/>
      <c r="CB44" s="1229"/>
      <c r="CC44" s="1229"/>
      <c r="CD44" s="1229"/>
      <c r="CE44" s="1229"/>
      <c r="CF44" s="1229"/>
      <c r="CG44" s="1229"/>
      <c r="CH44" s="1229"/>
      <c r="CI44" s="1229"/>
      <c r="CJ44" s="1229"/>
      <c r="CK44" s="1229"/>
      <c r="CL44" s="1229"/>
      <c r="CM44" s="1229"/>
      <c r="CN44" s="1229"/>
      <c r="CO44" s="1229"/>
      <c r="CP44" s="1229"/>
      <c r="CQ44" s="1229"/>
      <c r="CR44" s="1229"/>
      <c r="CS44" s="1229"/>
      <c r="CT44" s="1229"/>
      <c r="CU44" s="1229"/>
      <c r="CV44" s="1229"/>
      <c r="CW44" s="1229"/>
      <c r="CX44" s="1229"/>
      <c r="CY44" s="1229"/>
      <c r="CZ44" s="1229"/>
      <c r="DA44" s="1229"/>
      <c r="DB44" s="1229"/>
      <c r="DC44" s="1230"/>
    </row>
    <row r="45" spans="2:109" x14ac:dyDescent="0.15">
      <c r="B45" s="1216"/>
      <c r="AN45" s="1228"/>
      <c r="AO45" s="1229"/>
      <c r="AP45" s="1229"/>
      <c r="AQ45" s="1229"/>
      <c r="AR45" s="1229"/>
      <c r="AS45" s="1229"/>
      <c r="AT45" s="1229"/>
      <c r="AU45" s="1229"/>
      <c r="AV45" s="1229"/>
      <c r="AW45" s="1229"/>
      <c r="AX45" s="1229"/>
      <c r="AY45" s="1229"/>
      <c r="AZ45" s="1229"/>
      <c r="BA45" s="1229"/>
      <c r="BB45" s="1229"/>
      <c r="BC45" s="1229"/>
      <c r="BD45" s="1229"/>
      <c r="BE45" s="1229"/>
      <c r="BF45" s="1229"/>
      <c r="BG45" s="1229"/>
      <c r="BH45" s="1229"/>
      <c r="BI45" s="1229"/>
      <c r="BJ45" s="1229"/>
      <c r="BK45" s="1229"/>
      <c r="BL45" s="1229"/>
      <c r="BM45" s="1229"/>
      <c r="BN45" s="1229"/>
      <c r="BO45" s="1229"/>
      <c r="BP45" s="1229"/>
      <c r="BQ45" s="1229"/>
      <c r="BR45" s="1229"/>
      <c r="BS45" s="1229"/>
      <c r="BT45" s="1229"/>
      <c r="BU45" s="1229"/>
      <c r="BV45" s="1229"/>
      <c r="BW45" s="1229"/>
      <c r="BX45" s="1229"/>
      <c r="BY45" s="1229"/>
      <c r="BZ45" s="1229"/>
      <c r="CA45" s="1229"/>
      <c r="CB45" s="1229"/>
      <c r="CC45" s="1229"/>
      <c r="CD45" s="1229"/>
      <c r="CE45" s="1229"/>
      <c r="CF45" s="1229"/>
      <c r="CG45" s="1229"/>
      <c r="CH45" s="1229"/>
      <c r="CI45" s="1229"/>
      <c r="CJ45" s="1229"/>
      <c r="CK45" s="1229"/>
      <c r="CL45" s="1229"/>
      <c r="CM45" s="1229"/>
      <c r="CN45" s="1229"/>
      <c r="CO45" s="1229"/>
      <c r="CP45" s="1229"/>
      <c r="CQ45" s="1229"/>
      <c r="CR45" s="1229"/>
      <c r="CS45" s="1229"/>
      <c r="CT45" s="1229"/>
      <c r="CU45" s="1229"/>
      <c r="CV45" s="1229"/>
      <c r="CW45" s="1229"/>
      <c r="CX45" s="1229"/>
      <c r="CY45" s="1229"/>
      <c r="CZ45" s="1229"/>
      <c r="DA45" s="1229"/>
      <c r="DB45" s="1229"/>
      <c r="DC45" s="1230"/>
    </row>
    <row r="46" spans="2:109" x14ac:dyDescent="0.15">
      <c r="B46" s="1216"/>
      <c r="AN46" s="1228"/>
      <c r="AO46" s="1229"/>
      <c r="AP46" s="1229"/>
      <c r="AQ46" s="1229"/>
      <c r="AR46" s="1229"/>
      <c r="AS46" s="1229"/>
      <c r="AT46" s="1229"/>
      <c r="AU46" s="1229"/>
      <c r="AV46" s="1229"/>
      <c r="AW46" s="1229"/>
      <c r="AX46" s="1229"/>
      <c r="AY46" s="1229"/>
      <c r="AZ46" s="1229"/>
      <c r="BA46" s="1229"/>
      <c r="BB46" s="1229"/>
      <c r="BC46" s="1229"/>
      <c r="BD46" s="1229"/>
      <c r="BE46" s="1229"/>
      <c r="BF46" s="1229"/>
      <c r="BG46" s="1229"/>
      <c r="BH46" s="1229"/>
      <c r="BI46" s="1229"/>
      <c r="BJ46" s="1229"/>
      <c r="BK46" s="1229"/>
      <c r="BL46" s="1229"/>
      <c r="BM46" s="1229"/>
      <c r="BN46" s="1229"/>
      <c r="BO46" s="1229"/>
      <c r="BP46" s="1229"/>
      <c r="BQ46" s="1229"/>
      <c r="BR46" s="1229"/>
      <c r="BS46" s="1229"/>
      <c r="BT46" s="1229"/>
      <c r="BU46" s="1229"/>
      <c r="BV46" s="1229"/>
      <c r="BW46" s="1229"/>
      <c r="BX46" s="1229"/>
      <c r="BY46" s="1229"/>
      <c r="BZ46" s="1229"/>
      <c r="CA46" s="1229"/>
      <c r="CB46" s="1229"/>
      <c r="CC46" s="1229"/>
      <c r="CD46" s="1229"/>
      <c r="CE46" s="1229"/>
      <c r="CF46" s="1229"/>
      <c r="CG46" s="1229"/>
      <c r="CH46" s="1229"/>
      <c r="CI46" s="1229"/>
      <c r="CJ46" s="1229"/>
      <c r="CK46" s="1229"/>
      <c r="CL46" s="1229"/>
      <c r="CM46" s="1229"/>
      <c r="CN46" s="1229"/>
      <c r="CO46" s="1229"/>
      <c r="CP46" s="1229"/>
      <c r="CQ46" s="1229"/>
      <c r="CR46" s="1229"/>
      <c r="CS46" s="1229"/>
      <c r="CT46" s="1229"/>
      <c r="CU46" s="1229"/>
      <c r="CV46" s="1229"/>
      <c r="CW46" s="1229"/>
      <c r="CX46" s="1229"/>
      <c r="CY46" s="1229"/>
      <c r="CZ46" s="1229"/>
      <c r="DA46" s="1229"/>
      <c r="DB46" s="1229"/>
      <c r="DC46" s="1230"/>
    </row>
    <row r="47" spans="2:109" x14ac:dyDescent="0.15">
      <c r="B47" s="1216"/>
      <c r="AN47" s="1231"/>
      <c r="AO47" s="1232"/>
      <c r="AP47" s="1232"/>
      <c r="AQ47" s="1232"/>
      <c r="AR47" s="1232"/>
      <c r="AS47" s="1232"/>
      <c r="AT47" s="1232"/>
      <c r="AU47" s="1232"/>
      <c r="AV47" s="1232"/>
      <c r="AW47" s="1232"/>
      <c r="AX47" s="1232"/>
      <c r="AY47" s="1232"/>
      <c r="AZ47" s="1232"/>
      <c r="BA47" s="1232"/>
      <c r="BB47" s="1232"/>
      <c r="BC47" s="1232"/>
      <c r="BD47" s="1232"/>
      <c r="BE47" s="1232"/>
      <c r="BF47" s="1232"/>
      <c r="BG47" s="1232"/>
      <c r="BH47" s="1232"/>
      <c r="BI47" s="1232"/>
      <c r="BJ47" s="1232"/>
      <c r="BK47" s="1232"/>
      <c r="BL47" s="1232"/>
      <c r="BM47" s="1232"/>
      <c r="BN47" s="1232"/>
      <c r="BO47" s="1232"/>
      <c r="BP47" s="1232"/>
      <c r="BQ47" s="1232"/>
      <c r="BR47" s="1232"/>
      <c r="BS47" s="1232"/>
      <c r="BT47" s="1232"/>
      <c r="BU47" s="1232"/>
      <c r="BV47" s="1232"/>
      <c r="BW47" s="1232"/>
      <c r="BX47" s="1232"/>
      <c r="BY47" s="1232"/>
      <c r="BZ47" s="1232"/>
      <c r="CA47" s="1232"/>
      <c r="CB47" s="1232"/>
      <c r="CC47" s="1232"/>
      <c r="CD47" s="1232"/>
      <c r="CE47" s="1232"/>
      <c r="CF47" s="1232"/>
      <c r="CG47" s="1232"/>
      <c r="CH47" s="1232"/>
      <c r="CI47" s="1232"/>
      <c r="CJ47" s="1232"/>
      <c r="CK47" s="1232"/>
      <c r="CL47" s="1232"/>
      <c r="CM47" s="1232"/>
      <c r="CN47" s="1232"/>
      <c r="CO47" s="1232"/>
      <c r="CP47" s="1232"/>
      <c r="CQ47" s="1232"/>
      <c r="CR47" s="1232"/>
      <c r="CS47" s="1232"/>
      <c r="CT47" s="1232"/>
      <c r="CU47" s="1232"/>
      <c r="CV47" s="1232"/>
      <c r="CW47" s="1232"/>
      <c r="CX47" s="1232"/>
      <c r="CY47" s="1232"/>
      <c r="CZ47" s="1232"/>
      <c r="DA47" s="1232"/>
      <c r="DB47" s="1232"/>
      <c r="DC47" s="1233"/>
    </row>
    <row r="48" spans="2:109" x14ac:dyDescent="0.15">
      <c r="B48" s="1216"/>
      <c r="H48" s="1234"/>
      <c r="I48" s="1234"/>
      <c r="J48" s="1234"/>
      <c r="AN48" s="1234"/>
      <c r="AO48" s="1234"/>
      <c r="AP48" s="1234"/>
      <c r="AZ48" s="1234"/>
      <c r="BA48" s="1234"/>
      <c r="BB48" s="1234"/>
      <c r="BL48" s="1234"/>
      <c r="BM48" s="1234"/>
      <c r="BN48" s="1234"/>
      <c r="BX48" s="1234"/>
      <c r="BY48" s="1234"/>
      <c r="BZ48" s="1234"/>
      <c r="CJ48" s="1234"/>
      <c r="CK48" s="1234"/>
      <c r="CL48" s="1234"/>
      <c r="CV48" s="1234"/>
      <c r="CW48" s="1234"/>
      <c r="CX48" s="1234"/>
    </row>
    <row r="49" spans="1:109" x14ac:dyDescent="0.15">
      <c r="B49" s="1216"/>
      <c r="AN49" s="1210" t="s">
        <v>609</v>
      </c>
    </row>
    <row r="50" spans="1:109" x14ac:dyDescent="0.15">
      <c r="B50" s="1216"/>
      <c r="G50" s="1235"/>
      <c r="H50" s="1235"/>
      <c r="I50" s="1235"/>
      <c r="J50" s="1235"/>
      <c r="K50" s="1236"/>
      <c r="L50" s="1236"/>
      <c r="M50" s="1237"/>
      <c r="N50" s="1237"/>
      <c r="AN50" s="1238"/>
      <c r="AO50" s="1239"/>
      <c r="AP50" s="1239"/>
      <c r="AQ50" s="1239"/>
      <c r="AR50" s="1239"/>
      <c r="AS50" s="1239"/>
      <c r="AT50" s="1239"/>
      <c r="AU50" s="1239"/>
      <c r="AV50" s="1239"/>
      <c r="AW50" s="1239"/>
      <c r="AX50" s="1239"/>
      <c r="AY50" s="1239"/>
      <c r="AZ50" s="1239"/>
      <c r="BA50" s="1239"/>
      <c r="BB50" s="1239"/>
      <c r="BC50" s="1239"/>
      <c r="BD50" s="1239"/>
      <c r="BE50" s="1239"/>
      <c r="BF50" s="1239"/>
      <c r="BG50" s="1239"/>
      <c r="BH50" s="1239"/>
      <c r="BI50" s="1239"/>
      <c r="BJ50" s="1239"/>
      <c r="BK50" s="1239"/>
      <c r="BL50" s="1239"/>
      <c r="BM50" s="1239"/>
      <c r="BN50" s="1239"/>
      <c r="BO50" s="1240"/>
      <c r="BP50" s="1241" t="s">
        <v>557</v>
      </c>
      <c r="BQ50" s="1241"/>
      <c r="BR50" s="1241"/>
      <c r="BS50" s="1241"/>
      <c r="BT50" s="1241"/>
      <c r="BU50" s="1241"/>
      <c r="BV50" s="1241"/>
      <c r="BW50" s="1241"/>
      <c r="BX50" s="1241" t="s">
        <v>558</v>
      </c>
      <c r="BY50" s="1241"/>
      <c r="BZ50" s="1241"/>
      <c r="CA50" s="1241"/>
      <c r="CB50" s="1241"/>
      <c r="CC50" s="1241"/>
      <c r="CD50" s="1241"/>
      <c r="CE50" s="1241"/>
      <c r="CF50" s="1241" t="s">
        <v>559</v>
      </c>
      <c r="CG50" s="1241"/>
      <c r="CH50" s="1241"/>
      <c r="CI50" s="1241"/>
      <c r="CJ50" s="1241"/>
      <c r="CK50" s="1241"/>
      <c r="CL50" s="1241"/>
      <c r="CM50" s="1241"/>
      <c r="CN50" s="1241" t="s">
        <v>560</v>
      </c>
      <c r="CO50" s="1241"/>
      <c r="CP50" s="1241"/>
      <c r="CQ50" s="1241"/>
      <c r="CR50" s="1241"/>
      <c r="CS50" s="1241"/>
      <c r="CT50" s="1241"/>
      <c r="CU50" s="1241"/>
      <c r="CV50" s="1241" t="s">
        <v>561</v>
      </c>
      <c r="CW50" s="1241"/>
      <c r="CX50" s="1241"/>
      <c r="CY50" s="1241"/>
      <c r="CZ50" s="1241"/>
      <c r="DA50" s="1241"/>
      <c r="DB50" s="1241"/>
      <c r="DC50" s="1241"/>
    </row>
    <row r="51" spans="1:109" ht="13.5" customHeight="1" x14ac:dyDescent="0.15">
      <c r="B51" s="1216"/>
      <c r="G51" s="1242"/>
      <c r="H51" s="1242"/>
      <c r="I51" s="1243"/>
      <c r="J51" s="1243"/>
      <c r="K51" s="1244"/>
      <c r="L51" s="1244"/>
      <c r="M51" s="1244"/>
      <c r="N51" s="1244"/>
      <c r="AM51" s="1234"/>
      <c r="AN51" s="1245" t="s">
        <v>610</v>
      </c>
      <c r="AO51" s="1245"/>
      <c r="AP51" s="1245"/>
      <c r="AQ51" s="1245"/>
      <c r="AR51" s="1245"/>
      <c r="AS51" s="1245"/>
      <c r="AT51" s="1245"/>
      <c r="AU51" s="1245"/>
      <c r="AV51" s="1245"/>
      <c r="AW51" s="1245"/>
      <c r="AX51" s="1245"/>
      <c r="AY51" s="1245"/>
      <c r="AZ51" s="1245"/>
      <c r="BA51" s="1245"/>
      <c r="BB51" s="1245" t="s">
        <v>611</v>
      </c>
      <c r="BC51" s="1245"/>
      <c r="BD51" s="1245"/>
      <c r="BE51" s="1245"/>
      <c r="BF51" s="1245"/>
      <c r="BG51" s="1245"/>
      <c r="BH51" s="1245"/>
      <c r="BI51" s="1245"/>
      <c r="BJ51" s="1245"/>
      <c r="BK51" s="1245"/>
      <c r="BL51" s="1245"/>
      <c r="BM51" s="1245"/>
      <c r="BN51" s="1245"/>
      <c r="BO51" s="1245"/>
      <c r="BP51" s="1246"/>
      <c r="BQ51" s="1246"/>
      <c r="BR51" s="1246"/>
      <c r="BS51" s="1246"/>
      <c r="BT51" s="1246"/>
      <c r="BU51" s="1246"/>
      <c r="BV51" s="1246"/>
      <c r="BW51" s="1246"/>
      <c r="BX51" s="1246"/>
      <c r="BY51" s="1246"/>
      <c r="BZ51" s="1246"/>
      <c r="CA51" s="1246"/>
      <c r="CB51" s="1246"/>
      <c r="CC51" s="1246"/>
      <c r="CD51" s="1246"/>
      <c r="CE51" s="1246"/>
      <c r="CF51" s="1246"/>
      <c r="CG51" s="1246"/>
      <c r="CH51" s="1246"/>
      <c r="CI51" s="1246"/>
      <c r="CJ51" s="1246"/>
      <c r="CK51" s="1246"/>
      <c r="CL51" s="1246"/>
      <c r="CM51" s="1246"/>
      <c r="CN51" s="1246"/>
      <c r="CO51" s="1246"/>
      <c r="CP51" s="1246"/>
      <c r="CQ51" s="1246"/>
      <c r="CR51" s="1246"/>
      <c r="CS51" s="1246"/>
      <c r="CT51" s="1246"/>
      <c r="CU51" s="1246"/>
      <c r="CV51" s="1246"/>
      <c r="CW51" s="1246"/>
      <c r="CX51" s="1246"/>
      <c r="CY51" s="1246"/>
      <c r="CZ51" s="1246"/>
      <c r="DA51" s="1246"/>
      <c r="DB51" s="1246"/>
      <c r="DC51" s="1246"/>
    </row>
    <row r="52" spans="1:109" x14ac:dyDescent="0.15">
      <c r="B52" s="1216"/>
      <c r="G52" s="1242"/>
      <c r="H52" s="1242"/>
      <c r="I52" s="1243"/>
      <c r="J52" s="1243"/>
      <c r="K52" s="1244"/>
      <c r="L52" s="1244"/>
      <c r="M52" s="1244"/>
      <c r="N52" s="1244"/>
      <c r="AM52" s="1234"/>
      <c r="AN52" s="1245"/>
      <c r="AO52" s="1245"/>
      <c r="AP52" s="1245"/>
      <c r="AQ52" s="1245"/>
      <c r="AR52" s="1245"/>
      <c r="AS52" s="1245"/>
      <c r="AT52" s="1245"/>
      <c r="AU52" s="1245"/>
      <c r="AV52" s="1245"/>
      <c r="AW52" s="1245"/>
      <c r="AX52" s="1245"/>
      <c r="AY52" s="1245"/>
      <c r="AZ52" s="1245"/>
      <c r="BA52" s="1245"/>
      <c r="BB52" s="1245"/>
      <c r="BC52" s="1245"/>
      <c r="BD52" s="1245"/>
      <c r="BE52" s="1245"/>
      <c r="BF52" s="1245"/>
      <c r="BG52" s="1245"/>
      <c r="BH52" s="1245"/>
      <c r="BI52" s="1245"/>
      <c r="BJ52" s="1245"/>
      <c r="BK52" s="1245"/>
      <c r="BL52" s="1245"/>
      <c r="BM52" s="1245"/>
      <c r="BN52" s="1245"/>
      <c r="BO52" s="1245"/>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x14ac:dyDescent="0.15">
      <c r="A53" s="1224"/>
      <c r="B53" s="1216"/>
      <c r="G53" s="1242"/>
      <c r="H53" s="1242"/>
      <c r="I53" s="1235"/>
      <c r="J53" s="1235"/>
      <c r="K53" s="1244"/>
      <c r="L53" s="1244"/>
      <c r="M53" s="1244"/>
      <c r="N53" s="1244"/>
      <c r="AM53" s="1234"/>
      <c r="AN53" s="1245"/>
      <c r="AO53" s="1245"/>
      <c r="AP53" s="1245"/>
      <c r="AQ53" s="1245"/>
      <c r="AR53" s="1245"/>
      <c r="AS53" s="1245"/>
      <c r="AT53" s="1245"/>
      <c r="AU53" s="1245"/>
      <c r="AV53" s="1245"/>
      <c r="AW53" s="1245"/>
      <c r="AX53" s="1245"/>
      <c r="AY53" s="1245"/>
      <c r="AZ53" s="1245"/>
      <c r="BA53" s="1245"/>
      <c r="BB53" s="1245" t="s">
        <v>612</v>
      </c>
      <c r="BC53" s="1245"/>
      <c r="BD53" s="1245"/>
      <c r="BE53" s="1245"/>
      <c r="BF53" s="1245"/>
      <c r="BG53" s="1245"/>
      <c r="BH53" s="1245"/>
      <c r="BI53" s="1245"/>
      <c r="BJ53" s="1245"/>
      <c r="BK53" s="1245"/>
      <c r="BL53" s="1245"/>
      <c r="BM53" s="1245"/>
      <c r="BN53" s="1245"/>
      <c r="BO53" s="1245"/>
      <c r="BP53" s="1246">
        <v>64.599999999999994</v>
      </c>
      <c r="BQ53" s="1246"/>
      <c r="BR53" s="1246"/>
      <c r="BS53" s="1246"/>
      <c r="BT53" s="1246"/>
      <c r="BU53" s="1246"/>
      <c r="BV53" s="1246"/>
      <c r="BW53" s="1246"/>
      <c r="BX53" s="1246">
        <v>65.3</v>
      </c>
      <c r="BY53" s="1246"/>
      <c r="BZ53" s="1246"/>
      <c r="CA53" s="1246"/>
      <c r="CB53" s="1246"/>
      <c r="CC53" s="1246"/>
      <c r="CD53" s="1246"/>
      <c r="CE53" s="1246"/>
      <c r="CF53" s="1246">
        <v>69.2</v>
      </c>
      <c r="CG53" s="1246"/>
      <c r="CH53" s="1246"/>
      <c r="CI53" s="1246"/>
      <c r="CJ53" s="1246"/>
      <c r="CK53" s="1246"/>
      <c r="CL53" s="1246"/>
      <c r="CM53" s="1246"/>
      <c r="CN53" s="1246">
        <v>69.2</v>
      </c>
      <c r="CO53" s="1246"/>
      <c r="CP53" s="1246"/>
      <c r="CQ53" s="1246"/>
      <c r="CR53" s="1246"/>
      <c r="CS53" s="1246"/>
      <c r="CT53" s="1246"/>
      <c r="CU53" s="1246"/>
      <c r="CV53" s="1246">
        <v>70.7</v>
      </c>
      <c r="CW53" s="1246"/>
      <c r="CX53" s="1246"/>
      <c r="CY53" s="1246"/>
      <c r="CZ53" s="1246"/>
      <c r="DA53" s="1246"/>
      <c r="DB53" s="1246"/>
      <c r="DC53" s="1246"/>
    </row>
    <row r="54" spans="1:109" x14ac:dyDescent="0.15">
      <c r="A54" s="1224"/>
      <c r="B54" s="1216"/>
      <c r="G54" s="1242"/>
      <c r="H54" s="1242"/>
      <c r="I54" s="1235"/>
      <c r="J54" s="1235"/>
      <c r="K54" s="1244"/>
      <c r="L54" s="1244"/>
      <c r="M54" s="1244"/>
      <c r="N54" s="1244"/>
      <c r="AM54" s="1234"/>
      <c r="AN54" s="1245"/>
      <c r="AO54" s="1245"/>
      <c r="AP54" s="1245"/>
      <c r="AQ54" s="1245"/>
      <c r="AR54" s="1245"/>
      <c r="AS54" s="1245"/>
      <c r="AT54" s="1245"/>
      <c r="AU54" s="1245"/>
      <c r="AV54" s="1245"/>
      <c r="AW54" s="1245"/>
      <c r="AX54" s="1245"/>
      <c r="AY54" s="1245"/>
      <c r="AZ54" s="1245"/>
      <c r="BA54" s="1245"/>
      <c r="BB54" s="1245"/>
      <c r="BC54" s="1245"/>
      <c r="BD54" s="1245"/>
      <c r="BE54" s="1245"/>
      <c r="BF54" s="1245"/>
      <c r="BG54" s="1245"/>
      <c r="BH54" s="1245"/>
      <c r="BI54" s="1245"/>
      <c r="BJ54" s="1245"/>
      <c r="BK54" s="1245"/>
      <c r="BL54" s="1245"/>
      <c r="BM54" s="1245"/>
      <c r="BN54" s="1245"/>
      <c r="BO54" s="1245"/>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x14ac:dyDescent="0.15">
      <c r="A55" s="1224"/>
      <c r="B55" s="1216"/>
      <c r="G55" s="1235"/>
      <c r="H55" s="1235"/>
      <c r="I55" s="1235"/>
      <c r="J55" s="1235"/>
      <c r="K55" s="1244"/>
      <c r="L55" s="1244"/>
      <c r="M55" s="1244"/>
      <c r="N55" s="1244"/>
      <c r="AN55" s="1241" t="s">
        <v>613</v>
      </c>
      <c r="AO55" s="1241"/>
      <c r="AP55" s="1241"/>
      <c r="AQ55" s="1241"/>
      <c r="AR55" s="1241"/>
      <c r="AS55" s="1241"/>
      <c r="AT55" s="1241"/>
      <c r="AU55" s="1241"/>
      <c r="AV55" s="1241"/>
      <c r="AW55" s="1241"/>
      <c r="AX55" s="1241"/>
      <c r="AY55" s="1241"/>
      <c r="AZ55" s="1241"/>
      <c r="BA55" s="1241"/>
      <c r="BB55" s="1245" t="s">
        <v>611</v>
      </c>
      <c r="BC55" s="1245"/>
      <c r="BD55" s="1245"/>
      <c r="BE55" s="1245"/>
      <c r="BF55" s="1245"/>
      <c r="BG55" s="1245"/>
      <c r="BH55" s="1245"/>
      <c r="BI55" s="1245"/>
      <c r="BJ55" s="1245"/>
      <c r="BK55" s="1245"/>
      <c r="BL55" s="1245"/>
      <c r="BM55" s="1245"/>
      <c r="BN55" s="1245"/>
      <c r="BO55" s="1245"/>
      <c r="BP55" s="1246">
        <v>0</v>
      </c>
      <c r="BQ55" s="1246"/>
      <c r="BR55" s="1246"/>
      <c r="BS55" s="1246"/>
      <c r="BT55" s="1246"/>
      <c r="BU55" s="1246"/>
      <c r="BV55" s="1246"/>
      <c r="BW55" s="1246"/>
      <c r="BX55" s="1246">
        <v>0</v>
      </c>
      <c r="BY55" s="1246"/>
      <c r="BZ55" s="1246"/>
      <c r="CA55" s="1246"/>
      <c r="CB55" s="1246"/>
      <c r="CC55" s="1246"/>
      <c r="CD55" s="1246"/>
      <c r="CE55" s="1246"/>
      <c r="CF55" s="1246">
        <v>0</v>
      </c>
      <c r="CG55" s="1246"/>
      <c r="CH55" s="1246"/>
      <c r="CI55" s="1246"/>
      <c r="CJ55" s="1246"/>
      <c r="CK55" s="1246"/>
      <c r="CL55" s="1246"/>
      <c r="CM55" s="1246"/>
      <c r="CN55" s="1246">
        <v>0</v>
      </c>
      <c r="CO55" s="1246"/>
      <c r="CP55" s="1246"/>
      <c r="CQ55" s="1246"/>
      <c r="CR55" s="1246"/>
      <c r="CS55" s="1246"/>
      <c r="CT55" s="1246"/>
      <c r="CU55" s="1246"/>
      <c r="CV55" s="1246">
        <v>0</v>
      </c>
      <c r="CW55" s="1246"/>
      <c r="CX55" s="1246"/>
      <c r="CY55" s="1246"/>
      <c r="CZ55" s="1246"/>
      <c r="DA55" s="1246"/>
      <c r="DB55" s="1246"/>
      <c r="DC55" s="1246"/>
    </row>
    <row r="56" spans="1:109" x14ac:dyDescent="0.15">
      <c r="A56" s="1224"/>
      <c r="B56" s="1216"/>
      <c r="G56" s="1235"/>
      <c r="H56" s="1235"/>
      <c r="I56" s="1235"/>
      <c r="J56" s="1235"/>
      <c r="K56" s="1244"/>
      <c r="L56" s="1244"/>
      <c r="M56" s="1244"/>
      <c r="N56" s="1244"/>
      <c r="AN56" s="1241"/>
      <c r="AO56" s="1241"/>
      <c r="AP56" s="1241"/>
      <c r="AQ56" s="1241"/>
      <c r="AR56" s="1241"/>
      <c r="AS56" s="1241"/>
      <c r="AT56" s="1241"/>
      <c r="AU56" s="1241"/>
      <c r="AV56" s="1241"/>
      <c r="AW56" s="1241"/>
      <c r="AX56" s="1241"/>
      <c r="AY56" s="1241"/>
      <c r="AZ56" s="1241"/>
      <c r="BA56" s="1241"/>
      <c r="BB56" s="1245"/>
      <c r="BC56" s="1245"/>
      <c r="BD56" s="1245"/>
      <c r="BE56" s="1245"/>
      <c r="BF56" s="1245"/>
      <c r="BG56" s="1245"/>
      <c r="BH56" s="1245"/>
      <c r="BI56" s="1245"/>
      <c r="BJ56" s="1245"/>
      <c r="BK56" s="1245"/>
      <c r="BL56" s="1245"/>
      <c r="BM56" s="1245"/>
      <c r="BN56" s="1245"/>
      <c r="BO56" s="1245"/>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1224" customFormat="1" x14ac:dyDescent="0.15">
      <c r="B57" s="1247"/>
      <c r="G57" s="1235"/>
      <c r="H57" s="1235"/>
      <c r="I57" s="1248"/>
      <c r="J57" s="1248"/>
      <c r="K57" s="1244"/>
      <c r="L57" s="1244"/>
      <c r="M57" s="1244"/>
      <c r="N57" s="1244"/>
      <c r="AM57" s="1210"/>
      <c r="AN57" s="1241"/>
      <c r="AO57" s="1241"/>
      <c r="AP57" s="1241"/>
      <c r="AQ57" s="1241"/>
      <c r="AR57" s="1241"/>
      <c r="AS57" s="1241"/>
      <c r="AT57" s="1241"/>
      <c r="AU57" s="1241"/>
      <c r="AV57" s="1241"/>
      <c r="AW57" s="1241"/>
      <c r="AX57" s="1241"/>
      <c r="AY57" s="1241"/>
      <c r="AZ57" s="1241"/>
      <c r="BA57" s="1241"/>
      <c r="BB57" s="1245" t="s">
        <v>612</v>
      </c>
      <c r="BC57" s="1245"/>
      <c r="BD57" s="1245"/>
      <c r="BE57" s="1245"/>
      <c r="BF57" s="1245"/>
      <c r="BG57" s="1245"/>
      <c r="BH57" s="1245"/>
      <c r="BI57" s="1245"/>
      <c r="BJ57" s="1245"/>
      <c r="BK57" s="1245"/>
      <c r="BL57" s="1245"/>
      <c r="BM57" s="1245"/>
      <c r="BN57" s="1245"/>
      <c r="BO57" s="1245"/>
      <c r="BP57" s="1246">
        <v>58.4</v>
      </c>
      <c r="BQ57" s="1246"/>
      <c r="BR57" s="1246"/>
      <c r="BS57" s="1246"/>
      <c r="BT57" s="1246"/>
      <c r="BU57" s="1246"/>
      <c r="BV57" s="1246"/>
      <c r="BW57" s="1246"/>
      <c r="BX57" s="1246">
        <v>61.8</v>
      </c>
      <c r="BY57" s="1246"/>
      <c r="BZ57" s="1246"/>
      <c r="CA57" s="1246"/>
      <c r="CB57" s="1246"/>
      <c r="CC57" s="1246"/>
      <c r="CD57" s="1246"/>
      <c r="CE57" s="1246"/>
      <c r="CF57" s="1246">
        <v>63.1</v>
      </c>
      <c r="CG57" s="1246"/>
      <c r="CH57" s="1246"/>
      <c r="CI57" s="1246"/>
      <c r="CJ57" s="1246"/>
      <c r="CK57" s="1246"/>
      <c r="CL57" s="1246"/>
      <c r="CM57" s="1246"/>
      <c r="CN57" s="1246">
        <v>62.2</v>
      </c>
      <c r="CO57" s="1246"/>
      <c r="CP57" s="1246"/>
      <c r="CQ57" s="1246"/>
      <c r="CR57" s="1246"/>
      <c r="CS57" s="1246"/>
      <c r="CT57" s="1246"/>
      <c r="CU57" s="1246"/>
      <c r="CV57" s="1246">
        <v>61</v>
      </c>
      <c r="CW57" s="1246"/>
      <c r="CX57" s="1246"/>
      <c r="CY57" s="1246"/>
      <c r="CZ57" s="1246"/>
      <c r="DA57" s="1246"/>
      <c r="DB57" s="1246"/>
      <c r="DC57" s="1246"/>
      <c r="DD57" s="1249"/>
      <c r="DE57" s="1247"/>
    </row>
    <row r="58" spans="1:109" s="1224" customFormat="1" x14ac:dyDescent="0.15">
      <c r="A58" s="1210"/>
      <c r="B58" s="1247"/>
      <c r="G58" s="1235"/>
      <c r="H58" s="1235"/>
      <c r="I58" s="1248"/>
      <c r="J58" s="1248"/>
      <c r="K58" s="1244"/>
      <c r="L58" s="1244"/>
      <c r="M58" s="1244"/>
      <c r="N58" s="1244"/>
      <c r="AM58" s="1210"/>
      <c r="AN58" s="1241"/>
      <c r="AO58" s="1241"/>
      <c r="AP58" s="1241"/>
      <c r="AQ58" s="1241"/>
      <c r="AR58" s="1241"/>
      <c r="AS58" s="1241"/>
      <c r="AT58" s="1241"/>
      <c r="AU58" s="1241"/>
      <c r="AV58" s="1241"/>
      <c r="AW58" s="1241"/>
      <c r="AX58" s="1241"/>
      <c r="AY58" s="1241"/>
      <c r="AZ58" s="1241"/>
      <c r="BA58" s="1241"/>
      <c r="BB58" s="1245"/>
      <c r="BC58" s="1245"/>
      <c r="BD58" s="1245"/>
      <c r="BE58" s="1245"/>
      <c r="BF58" s="1245"/>
      <c r="BG58" s="1245"/>
      <c r="BH58" s="1245"/>
      <c r="BI58" s="1245"/>
      <c r="BJ58" s="1245"/>
      <c r="BK58" s="1245"/>
      <c r="BL58" s="1245"/>
      <c r="BM58" s="1245"/>
      <c r="BN58" s="1245"/>
      <c r="BO58" s="1245"/>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1249"/>
      <c r="DE58" s="1247"/>
    </row>
    <row r="59" spans="1:109" s="1224" customFormat="1" x14ac:dyDescent="0.15">
      <c r="A59" s="1210"/>
      <c r="B59" s="1247"/>
      <c r="K59" s="1250"/>
      <c r="L59" s="1250"/>
      <c r="M59" s="1250"/>
      <c r="N59" s="1250"/>
      <c r="AQ59" s="1250"/>
      <c r="AR59" s="1250"/>
      <c r="AS59" s="1250"/>
      <c r="AT59" s="1250"/>
      <c r="BC59" s="1250"/>
      <c r="BD59" s="1250"/>
      <c r="BE59" s="1250"/>
      <c r="BF59" s="1250"/>
      <c r="BO59" s="1250"/>
      <c r="BP59" s="1250"/>
      <c r="BQ59" s="1250"/>
      <c r="BR59" s="1250"/>
      <c r="CA59" s="1250"/>
      <c r="CB59" s="1250"/>
      <c r="CC59" s="1250"/>
      <c r="CD59" s="1250"/>
      <c r="CM59" s="1250"/>
      <c r="CN59" s="1250"/>
      <c r="CO59" s="1250"/>
      <c r="CP59" s="1250"/>
      <c r="CY59" s="1250"/>
      <c r="CZ59" s="1250"/>
      <c r="DA59" s="1250"/>
      <c r="DB59" s="1250"/>
      <c r="DC59" s="1250"/>
      <c r="DD59" s="1249"/>
      <c r="DE59" s="1247"/>
    </row>
    <row r="60" spans="1:109" s="1224" customFormat="1" x14ac:dyDescent="0.15">
      <c r="A60" s="1210"/>
      <c r="B60" s="1247"/>
      <c r="K60" s="1250"/>
      <c r="L60" s="1250"/>
      <c r="M60" s="1250"/>
      <c r="N60" s="1250"/>
      <c r="AQ60" s="1250"/>
      <c r="AR60" s="1250"/>
      <c r="AS60" s="1250"/>
      <c r="AT60" s="1250"/>
      <c r="BC60" s="1250"/>
      <c r="BD60" s="1250"/>
      <c r="BE60" s="1250"/>
      <c r="BF60" s="1250"/>
      <c r="BO60" s="1250"/>
      <c r="BP60" s="1250"/>
      <c r="BQ60" s="1250"/>
      <c r="BR60" s="1250"/>
      <c r="CA60" s="1250"/>
      <c r="CB60" s="1250"/>
      <c r="CC60" s="1250"/>
      <c r="CD60" s="1250"/>
      <c r="CM60" s="1250"/>
      <c r="CN60" s="1250"/>
      <c r="CO60" s="1250"/>
      <c r="CP60" s="1250"/>
      <c r="CY60" s="1250"/>
      <c r="CZ60" s="1250"/>
      <c r="DA60" s="1250"/>
      <c r="DB60" s="1250"/>
      <c r="DC60" s="1250"/>
      <c r="DD60" s="1249"/>
      <c r="DE60" s="1247"/>
    </row>
    <row r="61" spans="1:109" s="1224" customFormat="1" x14ac:dyDescent="0.15">
      <c r="A61" s="1210"/>
      <c r="B61" s="1251"/>
      <c r="C61" s="1252"/>
      <c r="D61" s="1252"/>
      <c r="E61" s="1252"/>
      <c r="F61" s="1252"/>
      <c r="G61" s="1252"/>
      <c r="H61" s="1252"/>
      <c r="I61" s="1252"/>
      <c r="J61" s="1252"/>
      <c r="K61" s="1252"/>
      <c r="L61" s="1252"/>
      <c r="M61" s="1253"/>
      <c r="N61" s="1253"/>
      <c r="O61" s="1252"/>
      <c r="P61" s="1252"/>
      <c r="Q61" s="1252"/>
      <c r="R61" s="1252"/>
      <c r="S61" s="1252"/>
      <c r="T61" s="1252"/>
      <c r="U61" s="1252"/>
      <c r="V61" s="1252"/>
      <c r="W61" s="1252"/>
      <c r="X61" s="1252"/>
      <c r="Y61" s="1252"/>
      <c r="Z61" s="1252"/>
      <c r="AA61" s="1252"/>
      <c r="AB61" s="1252"/>
      <c r="AC61" s="1252"/>
      <c r="AD61" s="1252"/>
      <c r="AE61" s="1252"/>
      <c r="AF61" s="1252"/>
      <c r="AG61" s="1252"/>
      <c r="AH61" s="1252"/>
      <c r="AI61" s="1252"/>
      <c r="AJ61" s="1252"/>
      <c r="AK61" s="1252"/>
      <c r="AL61" s="1252"/>
      <c r="AM61" s="1252"/>
      <c r="AN61" s="1252"/>
      <c r="AO61" s="1252"/>
      <c r="AP61" s="1252"/>
      <c r="AQ61" s="1252"/>
      <c r="AR61" s="1252"/>
      <c r="AS61" s="1253"/>
      <c r="AT61" s="1253"/>
      <c r="AU61" s="1252"/>
      <c r="AV61" s="1252"/>
      <c r="AW61" s="1252"/>
      <c r="AX61" s="1252"/>
      <c r="AY61" s="1252"/>
      <c r="AZ61" s="1252"/>
      <c r="BA61" s="1252"/>
      <c r="BB61" s="1252"/>
      <c r="BC61" s="1252"/>
      <c r="BD61" s="1252"/>
      <c r="BE61" s="1253"/>
      <c r="BF61" s="1253"/>
      <c r="BG61" s="1252"/>
      <c r="BH61" s="1252"/>
      <c r="BI61" s="1252"/>
      <c r="BJ61" s="1252"/>
      <c r="BK61" s="1252"/>
      <c r="BL61" s="1252"/>
      <c r="BM61" s="1252"/>
      <c r="BN61" s="1252"/>
      <c r="BO61" s="1252"/>
      <c r="BP61" s="1252"/>
      <c r="BQ61" s="1253"/>
      <c r="BR61" s="1253"/>
      <c r="BS61" s="1252"/>
      <c r="BT61" s="1252"/>
      <c r="BU61" s="1252"/>
      <c r="BV61" s="1252"/>
      <c r="BW61" s="1252"/>
      <c r="BX61" s="1252"/>
      <c r="BY61" s="1252"/>
      <c r="BZ61" s="1252"/>
      <c r="CA61" s="1252"/>
      <c r="CB61" s="1252"/>
      <c r="CC61" s="1253"/>
      <c r="CD61" s="1253"/>
      <c r="CE61" s="1252"/>
      <c r="CF61" s="1252"/>
      <c r="CG61" s="1252"/>
      <c r="CH61" s="1252"/>
      <c r="CI61" s="1252"/>
      <c r="CJ61" s="1252"/>
      <c r="CK61" s="1252"/>
      <c r="CL61" s="1252"/>
      <c r="CM61" s="1252"/>
      <c r="CN61" s="1252"/>
      <c r="CO61" s="1253"/>
      <c r="CP61" s="1253"/>
      <c r="CQ61" s="1252"/>
      <c r="CR61" s="1252"/>
      <c r="CS61" s="1252"/>
      <c r="CT61" s="1252"/>
      <c r="CU61" s="1252"/>
      <c r="CV61" s="1252"/>
      <c r="CW61" s="1252"/>
      <c r="CX61" s="1252"/>
      <c r="CY61" s="1252"/>
      <c r="CZ61" s="1252"/>
      <c r="DA61" s="1253"/>
      <c r="DB61" s="1253"/>
      <c r="DC61" s="1253"/>
      <c r="DD61" s="1254"/>
      <c r="DE61" s="1247"/>
    </row>
    <row r="62" spans="1:109" x14ac:dyDescent="0.15">
      <c r="B62" s="1221"/>
      <c r="C62" s="1221"/>
      <c r="D62" s="1221"/>
      <c r="E62" s="1221"/>
      <c r="F62" s="1221"/>
      <c r="G62" s="1221"/>
      <c r="H62" s="1221"/>
      <c r="I62" s="1221"/>
      <c r="J62" s="1221"/>
      <c r="K62" s="1221"/>
      <c r="L62" s="1221"/>
      <c r="M62" s="1221"/>
      <c r="N62" s="1221"/>
      <c r="O62" s="1221"/>
      <c r="P62" s="1221"/>
      <c r="Q62" s="1221"/>
      <c r="R62" s="1221"/>
      <c r="S62" s="1221"/>
      <c r="T62" s="1221"/>
      <c r="U62" s="1221"/>
      <c r="V62" s="1221"/>
      <c r="W62" s="1221"/>
      <c r="X62" s="1221"/>
      <c r="Y62" s="1221"/>
      <c r="Z62" s="1221"/>
      <c r="AA62" s="1221"/>
      <c r="AB62" s="1221"/>
      <c r="AC62" s="1221"/>
      <c r="AD62" s="1221"/>
      <c r="AE62" s="1221"/>
      <c r="AF62" s="1221"/>
      <c r="AG62" s="1221"/>
      <c r="AH62" s="1221"/>
      <c r="AI62" s="1221"/>
      <c r="AJ62" s="1221"/>
      <c r="AK62" s="1221"/>
      <c r="AL62" s="1221"/>
      <c r="AM62" s="1221"/>
      <c r="AN62" s="1221"/>
      <c r="AO62" s="1221"/>
      <c r="AP62" s="1221"/>
      <c r="AQ62" s="1221"/>
      <c r="AR62" s="1221"/>
      <c r="AS62" s="1221"/>
      <c r="AT62" s="1221"/>
      <c r="AU62" s="1221"/>
      <c r="AV62" s="1221"/>
      <c r="AW62" s="1221"/>
      <c r="AX62" s="1221"/>
      <c r="AY62" s="1221"/>
      <c r="AZ62" s="1221"/>
      <c r="BA62" s="1221"/>
      <c r="BB62" s="1221"/>
      <c r="BC62" s="1221"/>
      <c r="BD62" s="1221"/>
      <c r="BE62" s="1221"/>
      <c r="BF62" s="1221"/>
      <c r="BG62" s="1221"/>
      <c r="BH62" s="1221"/>
      <c r="BI62" s="1221"/>
      <c r="BJ62" s="1221"/>
      <c r="BK62" s="1221"/>
      <c r="BL62" s="1221"/>
      <c r="BM62" s="1221"/>
      <c r="BN62" s="1221"/>
      <c r="BO62" s="1221"/>
      <c r="BP62" s="1221"/>
      <c r="BQ62" s="1221"/>
      <c r="BR62" s="1221"/>
      <c r="BS62" s="1221"/>
      <c r="BT62" s="1221"/>
      <c r="BU62" s="1221"/>
      <c r="BV62" s="1221"/>
      <c r="BW62" s="1221"/>
      <c r="BX62" s="1221"/>
      <c r="BY62" s="1221"/>
      <c r="BZ62" s="1221"/>
      <c r="CA62" s="1221"/>
      <c r="CB62" s="1221"/>
      <c r="CC62" s="1221"/>
      <c r="CD62" s="1221"/>
      <c r="CE62" s="1221"/>
      <c r="CF62" s="1221"/>
      <c r="CG62" s="1221"/>
      <c r="CH62" s="1221"/>
      <c r="CI62" s="1221"/>
      <c r="CJ62" s="1221"/>
      <c r="CK62" s="1221"/>
      <c r="CL62" s="1221"/>
      <c r="CM62" s="1221"/>
      <c r="CN62" s="1221"/>
      <c r="CO62" s="1221"/>
      <c r="CP62" s="1221"/>
      <c r="CQ62" s="1221"/>
      <c r="CR62" s="1221"/>
      <c r="CS62" s="1221"/>
      <c r="CT62" s="1221"/>
      <c r="CU62" s="1221"/>
      <c r="CV62" s="1221"/>
      <c r="CW62" s="1221"/>
      <c r="CX62" s="1221"/>
      <c r="CY62" s="1221"/>
      <c r="CZ62" s="1221"/>
      <c r="DA62" s="1221"/>
      <c r="DB62" s="1221"/>
      <c r="DC62" s="1221"/>
      <c r="DD62" s="1221"/>
      <c r="DE62" s="1210"/>
    </row>
    <row r="63" spans="1:109" ht="17.25" x14ac:dyDescent="0.15">
      <c r="B63" s="1255" t="s">
        <v>614</v>
      </c>
    </row>
    <row r="64" spans="1:109" x14ac:dyDescent="0.15">
      <c r="B64" s="1216"/>
      <c r="G64" s="1223"/>
      <c r="I64" s="1256"/>
      <c r="J64" s="1256"/>
      <c r="K64" s="1256"/>
      <c r="L64" s="1256"/>
      <c r="M64" s="1256"/>
      <c r="N64" s="1257"/>
      <c r="AM64" s="1223"/>
      <c r="AN64" s="1223" t="s">
        <v>608</v>
      </c>
      <c r="AP64" s="1224"/>
      <c r="AQ64" s="1224"/>
      <c r="AR64" s="1224"/>
      <c r="AY64" s="1223"/>
      <c r="BA64" s="1224"/>
      <c r="BB64" s="1224"/>
      <c r="BC64" s="1224"/>
      <c r="BK64" s="1223"/>
      <c r="BM64" s="1224"/>
      <c r="BN64" s="1224"/>
      <c r="BO64" s="1224"/>
      <c r="BW64" s="1223"/>
      <c r="BY64" s="1224"/>
      <c r="BZ64" s="1224"/>
      <c r="CA64" s="1224"/>
      <c r="CI64" s="1223"/>
      <c r="CK64" s="1224"/>
      <c r="CL64" s="1224"/>
      <c r="CM64" s="1224"/>
      <c r="CU64" s="1223"/>
      <c r="CW64" s="1224"/>
      <c r="CX64" s="1224"/>
      <c r="CY64" s="1224"/>
    </row>
    <row r="65" spans="2:107" x14ac:dyDescent="0.15">
      <c r="B65" s="1216"/>
      <c r="AN65" s="1225" t="s">
        <v>617</v>
      </c>
      <c r="AO65" s="1226"/>
      <c r="AP65" s="1226"/>
      <c r="AQ65" s="1226"/>
      <c r="AR65" s="1226"/>
      <c r="AS65" s="1226"/>
      <c r="AT65" s="1226"/>
      <c r="AU65" s="1226"/>
      <c r="AV65" s="1226"/>
      <c r="AW65" s="1226"/>
      <c r="AX65" s="1226"/>
      <c r="AY65" s="1226"/>
      <c r="AZ65" s="1226"/>
      <c r="BA65" s="1226"/>
      <c r="BB65" s="1226"/>
      <c r="BC65" s="1226"/>
      <c r="BD65" s="1226"/>
      <c r="BE65" s="1226"/>
      <c r="BF65" s="1226"/>
      <c r="BG65" s="1226"/>
      <c r="BH65" s="1226"/>
      <c r="BI65" s="1226"/>
      <c r="BJ65" s="1226"/>
      <c r="BK65" s="1226"/>
      <c r="BL65" s="1226"/>
      <c r="BM65" s="1226"/>
      <c r="BN65" s="1226"/>
      <c r="BO65" s="1226"/>
      <c r="BP65" s="1226"/>
      <c r="BQ65" s="1226"/>
      <c r="BR65" s="1226"/>
      <c r="BS65" s="1226"/>
      <c r="BT65" s="1226"/>
      <c r="BU65" s="1226"/>
      <c r="BV65" s="1226"/>
      <c r="BW65" s="1226"/>
      <c r="BX65" s="1226"/>
      <c r="BY65" s="1226"/>
      <c r="BZ65" s="1226"/>
      <c r="CA65" s="1226"/>
      <c r="CB65" s="1226"/>
      <c r="CC65" s="1226"/>
      <c r="CD65" s="1226"/>
      <c r="CE65" s="1226"/>
      <c r="CF65" s="1226"/>
      <c r="CG65" s="1226"/>
      <c r="CH65" s="1226"/>
      <c r="CI65" s="1226"/>
      <c r="CJ65" s="1226"/>
      <c r="CK65" s="1226"/>
      <c r="CL65" s="1226"/>
      <c r="CM65" s="1226"/>
      <c r="CN65" s="1226"/>
      <c r="CO65" s="1226"/>
      <c r="CP65" s="1226"/>
      <c r="CQ65" s="1226"/>
      <c r="CR65" s="1226"/>
      <c r="CS65" s="1226"/>
      <c r="CT65" s="1226"/>
      <c r="CU65" s="1226"/>
      <c r="CV65" s="1226"/>
      <c r="CW65" s="1226"/>
      <c r="CX65" s="1226"/>
      <c r="CY65" s="1226"/>
      <c r="CZ65" s="1226"/>
      <c r="DA65" s="1226"/>
      <c r="DB65" s="1226"/>
      <c r="DC65" s="1227"/>
    </row>
    <row r="66" spans="2:107" x14ac:dyDescent="0.15">
      <c r="B66" s="1216"/>
      <c r="AN66" s="1228"/>
      <c r="AO66" s="1229"/>
      <c r="AP66" s="1229"/>
      <c r="AQ66" s="1229"/>
      <c r="AR66" s="1229"/>
      <c r="AS66" s="1229"/>
      <c r="AT66" s="1229"/>
      <c r="AU66" s="1229"/>
      <c r="AV66" s="1229"/>
      <c r="AW66" s="1229"/>
      <c r="AX66" s="1229"/>
      <c r="AY66" s="1229"/>
      <c r="AZ66" s="1229"/>
      <c r="BA66" s="1229"/>
      <c r="BB66" s="1229"/>
      <c r="BC66" s="1229"/>
      <c r="BD66" s="1229"/>
      <c r="BE66" s="1229"/>
      <c r="BF66" s="1229"/>
      <c r="BG66" s="1229"/>
      <c r="BH66" s="1229"/>
      <c r="BI66" s="1229"/>
      <c r="BJ66" s="1229"/>
      <c r="BK66" s="1229"/>
      <c r="BL66" s="1229"/>
      <c r="BM66" s="1229"/>
      <c r="BN66" s="1229"/>
      <c r="BO66" s="1229"/>
      <c r="BP66" s="1229"/>
      <c r="BQ66" s="1229"/>
      <c r="BR66" s="1229"/>
      <c r="BS66" s="1229"/>
      <c r="BT66" s="1229"/>
      <c r="BU66" s="1229"/>
      <c r="BV66" s="1229"/>
      <c r="BW66" s="1229"/>
      <c r="BX66" s="1229"/>
      <c r="BY66" s="1229"/>
      <c r="BZ66" s="1229"/>
      <c r="CA66" s="1229"/>
      <c r="CB66" s="1229"/>
      <c r="CC66" s="1229"/>
      <c r="CD66" s="1229"/>
      <c r="CE66" s="1229"/>
      <c r="CF66" s="1229"/>
      <c r="CG66" s="1229"/>
      <c r="CH66" s="1229"/>
      <c r="CI66" s="1229"/>
      <c r="CJ66" s="1229"/>
      <c r="CK66" s="1229"/>
      <c r="CL66" s="1229"/>
      <c r="CM66" s="1229"/>
      <c r="CN66" s="1229"/>
      <c r="CO66" s="1229"/>
      <c r="CP66" s="1229"/>
      <c r="CQ66" s="1229"/>
      <c r="CR66" s="1229"/>
      <c r="CS66" s="1229"/>
      <c r="CT66" s="1229"/>
      <c r="CU66" s="1229"/>
      <c r="CV66" s="1229"/>
      <c r="CW66" s="1229"/>
      <c r="CX66" s="1229"/>
      <c r="CY66" s="1229"/>
      <c r="CZ66" s="1229"/>
      <c r="DA66" s="1229"/>
      <c r="DB66" s="1229"/>
      <c r="DC66" s="1230"/>
    </row>
    <row r="67" spans="2:107" x14ac:dyDescent="0.15">
      <c r="B67" s="1216"/>
      <c r="AN67" s="1228"/>
      <c r="AO67" s="1229"/>
      <c r="AP67" s="1229"/>
      <c r="AQ67" s="1229"/>
      <c r="AR67" s="1229"/>
      <c r="AS67" s="1229"/>
      <c r="AT67" s="1229"/>
      <c r="AU67" s="1229"/>
      <c r="AV67" s="1229"/>
      <c r="AW67" s="1229"/>
      <c r="AX67" s="1229"/>
      <c r="AY67" s="1229"/>
      <c r="AZ67" s="1229"/>
      <c r="BA67" s="1229"/>
      <c r="BB67" s="1229"/>
      <c r="BC67" s="1229"/>
      <c r="BD67" s="1229"/>
      <c r="BE67" s="1229"/>
      <c r="BF67" s="1229"/>
      <c r="BG67" s="1229"/>
      <c r="BH67" s="1229"/>
      <c r="BI67" s="1229"/>
      <c r="BJ67" s="1229"/>
      <c r="BK67" s="1229"/>
      <c r="BL67" s="1229"/>
      <c r="BM67" s="1229"/>
      <c r="BN67" s="1229"/>
      <c r="BO67" s="1229"/>
      <c r="BP67" s="1229"/>
      <c r="BQ67" s="1229"/>
      <c r="BR67" s="1229"/>
      <c r="BS67" s="1229"/>
      <c r="BT67" s="1229"/>
      <c r="BU67" s="1229"/>
      <c r="BV67" s="1229"/>
      <c r="BW67" s="1229"/>
      <c r="BX67" s="1229"/>
      <c r="BY67" s="1229"/>
      <c r="BZ67" s="1229"/>
      <c r="CA67" s="1229"/>
      <c r="CB67" s="1229"/>
      <c r="CC67" s="1229"/>
      <c r="CD67" s="1229"/>
      <c r="CE67" s="1229"/>
      <c r="CF67" s="1229"/>
      <c r="CG67" s="1229"/>
      <c r="CH67" s="1229"/>
      <c r="CI67" s="1229"/>
      <c r="CJ67" s="1229"/>
      <c r="CK67" s="1229"/>
      <c r="CL67" s="1229"/>
      <c r="CM67" s="1229"/>
      <c r="CN67" s="1229"/>
      <c r="CO67" s="1229"/>
      <c r="CP67" s="1229"/>
      <c r="CQ67" s="1229"/>
      <c r="CR67" s="1229"/>
      <c r="CS67" s="1229"/>
      <c r="CT67" s="1229"/>
      <c r="CU67" s="1229"/>
      <c r="CV67" s="1229"/>
      <c r="CW67" s="1229"/>
      <c r="CX67" s="1229"/>
      <c r="CY67" s="1229"/>
      <c r="CZ67" s="1229"/>
      <c r="DA67" s="1229"/>
      <c r="DB67" s="1229"/>
      <c r="DC67" s="1230"/>
    </row>
    <row r="68" spans="2:107" x14ac:dyDescent="0.15">
      <c r="B68" s="1216"/>
      <c r="AN68" s="1228"/>
      <c r="AO68" s="1229"/>
      <c r="AP68" s="1229"/>
      <c r="AQ68" s="1229"/>
      <c r="AR68" s="1229"/>
      <c r="AS68" s="1229"/>
      <c r="AT68" s="1229"/>
      <c r="AU68" s="1229"/>
      <c r="AV68" s="1229"/>
      <c r="AW68" s="1229"/>
      <c r="AX68" s="1229"/>
      <c r="AY68" s="1229"/>
      <c r="AZ68" s="1229"/>
      <c r="BA68" s="1229"/>
      <c r="BB68" s="1229"/>
      <c r="BC68" s="1229"/>
      <c r="BD68" s="1229"/>
      <c r="BE68" s="1229"/>
      <c r="BF68" s="1229"/>
      <c r="BG68" s="1229"/>
      <c r="BH68" s="1229"/>
      <c r="BI68" s="1229"/>
      <c r="BJ68" s="1229"/>
      <c r="BK68" s="1229"/>
      <c r="BL68" s="1229"/>
      <c r="BM68" s="1229"/>
      <c r="BN68" s="1229"/>
      <c r="BO68" s="1229"/>
      <c r="BP68" s="1229"/>
      <c r="BQ68" s="1229"/>
      <c r="BR68" s="1229"/>
      <c r="BS68" s="1229"/>
      <c r="BT68" s="1229"/>
      <c r="BU68" s="1229"/>
      <c r="BV68" s="1229"/>
      <c r="BW68" s="1229"/>
      <c r="BX68" s="1229"/>
      <c r="BY68" s="1229"/>
      <c r="BZ68" s="1229"/>
      <c r="CA68" s="1229"/>
      <c r="CB68" s="1229"/>
      <c r="CC68" s="1229"/>
      <c r="CD68" s="1229"/>
      <c r="CE68" s="1229"/>
      <c r="CF68" s="1229"/>
      <c r="CG68" s="1229"/>
      <c r="CH68" s="1229"/>
      <c r="CI68" s="1229"/>
      <c r="CJ68" s="1229"/>
      <c r="CK68" s="1229"/>
      <c r="CL68" s="1229"/>
      <c r="CM68" s="1229"/>
      <c r="CN68" s="1229"/>
      <c r="CO68" s="1229"/>
      <c r="CP68" s="1229"/>
      <c r="CQ68" s="1229"/>
      <c r="CR68" s="1229"/>
      <c r="CS68" s="1229"/>
      <c r="CT68" s="1229"/>
      <c r="CU68" s="1229"/>
      <c r="CV68" s="1229"/>
      <c r="CW68" s="1229"/>
      <c r="CX68" s="1229"/>
      <c r="CY68" s="1229"/>
      <c r="CZ68" s="1229"/>
      <c r="DA68" s="1229"/>
      <c r="DB68" s="1229"/>
      <c r="DC68" s="1230"/>
    </row>
    <row r="69" spans="2:107" x14ac:dyDescent="0.15">
      <c r="B69" s="1216"/>
      <c r="AN69" s="1231"/>
      <c r="AO69" s="1232"/>
      <c r="AP69" s="1232"/>
      <c r="AQ69" s="1232"/>
      <c r="AR69" s="1232"/>
      <c r="AS69" s="1232"/>
      <c r="AT69" s="1232"/>
      <c r="AU69" s="1232"/>
      <c r="AV69" s="1232"/>
      <c r="AW69" s="1232"/>
      <c r="AX69" s="1232"/>
      <c r="AY69" s="1232"/>
      <c r="AZ69" s="1232"/>
      <c r="BA69" s="1232"/>
      <c r="BB69" s="1232"/>
      <c r="BC69" s="1232"/>
      <c r="BD69" s="1232"/>
      <c r="BE69" s="1232"/>
      <c r="BF69" s="1232"/>
      <c r="BG69" s="1232"/>
      <c r="BH69" s="1232"/>
      <c r="BI69" s="1232"/>
      <c r="BJ69" s="1232"/>
      <c r="BK69" s="1232"/>
      <c r="BL69" s="1232"/>
      <c r="BM69" s="1232"/>
      <c r="BN69" s="1232"/>
      <c r="BO69" s="1232"/>
      <c r="BP69" s="1232"/>
      <c r="BQ69" s="1232"/>
      <c r="BR69" s="1232"/>
      <c r="BS69" s="1232"/>
      <c r="BT69" s="1232"/>
      <c r="BU69" s="1232"/>
      <c r="BV69" s="1232"/>
      <c r="BW69" s="1232"/>
      <c r="BX69" s="1232"/>
      <c r="BY69" s="1232"/>
      <c r="BZ69" s="1232"/>
      <c r="CA69" s="1232"/>
      <c r="CB69" s="1232"/>
      <c r="CC69" s="1232"/>
      <c r="CD69" s="1232"/>
      <c r="CE69" s="1232"/>
      <c r="CF69" s="1232"/>
      <c r="CG69" s="1232"/>
      <c r="CH69" s="1232"/>
      <c r="CI69" s="1232"/>
      <c r="CJ69" s="1232"/>
      <c r="CK69" s="1232"/>
      <c r="CL69" s="1232"/>
      <c r="CM69" s="1232"/>
      <c r="CN69" s="1232"/>
      <c r="CO69" s="1232"/>
      <c r="CP69" s="1232"/>
      <c r="CQ69" s="1232"/>
      <c r="CR69" s="1232"/>
      <c r="CS69" s="1232"/>
      <c r="CT69" s="1232"/>
      <c r="CU69" s="1232"/>
      <c r="CV69" s="1232"/>
      <c r="CW69" s="1232"/>
      <c r="CX69" s="1232"/>
      <c r="CY69" s="1232"/>
      <c r="CZ69" s="1232"/>
      <c r="DA69" s="1232"/>
      <c r="DB69" s="1232"/>
      <c r="DC69" s="1233"/>
    </row>
    <row r="70" spans="2:107" x14ac:dyDescent="0.15">
      <c r="B70" s="1216"/>
      <c r="H70" s="1258"/>
      <c r="I70" s="1258"/>
      <c r="J70" s="1259"/>
      <c r="K70" s="1259"/>
      <c r="L70" s="1260"/>
      <c r="M70" s="1259"/>
      <c r="N70" s="1260"/>
      <c r="AN70" s="1234"/>
      <c r="AO70" s="1234"/>
      <c r="AP70" s="1234"/>
      <c r="AZ70" s="1234"/>
      <c r="BA70" s="1234"/>
      <c r="BB70" s="1234"/>
      <c r="BL70" s="1234"/>
      <c r="BM70" s="1234"/>
      <c r="BN70" s="1234"/>
      <c r="BX70" s="1234"/>
      <c r="BY70" s="1234"/>
      <c r="BZ70" s="1234"/>
      <c r="CJ70" s="1234"/>
      <c r="CK70" s="1234"/>
      <c r="CL70" s="1234"/>
      <c r="CV70" s="1234"/>
      <c r="CW70" s="1234"/>
      <c r="CX70" s="1234"/>
    </row>
    <row r="71" spans="2:107" x14ac:dyDescent="0.15">
      <c r="B71" s="1216"/>
      <c r="G71" s="1261"/>
      <c r="I71" s="1262"/>
      <c r="J71" s="1259"/>
      <c r="K71" s="1259"/>
      <c r="L71" s="1260"/>
      <c r="M71" s="1259"/>
      <c r="N71" s="1260"/>
      <c r="AM71" s="1261"/>
      <c r="AN71" s="1210" t="s">
        <v>609</v>
      </c>
    </row>
    <row r="72" spans="2:107" x14ac:dyDescent="0.15">
      <c r="B72" s="1216"/>
      <c r="G72" s="1235"/>
      <c r="H72" s="1235"/>
      <c r="I72" s="1235"/>
      <c r="J72" s="1235"/>
      <c r="K72" s="1236"/>
      <c r="L72" s="1236"/>
      <c r="M72" s="1237"/>
      <c r="N72" s="1237"/>
      <c r="AN72" s="1238"/>
      <c r="AO72" s="1239"/>
      <c r="AP72" s="1239"/>
      <c r="AQ72" s="1239"/>
      <c r="AR72" s="1239"/>
      <c r="AS72" s="1239"/>
      <c r="AT72" s="1239"/>
      <c r="AU72" s="1239"/>
      <c r="AV72" s="1239"/>
      <c r="AW72" s="1239"/>
      <c r="AX72" s="1239"/>
      <c r="AY72" s="1239"/>
      <c r="AZ72" s="1239"/>
      <c r="BA72" s="1239"/>
      <c r="BB72" s="1239"/>
      <c r="BC72" s="1239"/>
      <c r="BD72" s="1239"/>
      <c r="BE72" s="1239"/>
      <c r="BF72" s="1239"/>
      <c r="BG72" s="1239"/>
      <c r="BH72" s="1239"/>
      <c r="BI72" s="1239"/>
      <c r="BJ72" s="1239"/>
      <c r="BK72" s="1239"/>
      <c r="BL72" s="1239"/>
      <c r="BM72" s="1239"/>
      <c r="BN72" s="1239"/>
      <c r="BO72" s="1240"/>
      <c r="BP72" s="1241" t="s">
        <v>557</v>
      </c>
      <c r="BQ72" s="1241"/>
      <c r="BR72" s="1241"/>
      <c r="BS72" s="1241"/>
      <c r="BT72" s="1241"/>
      <c r="BU72" s="1241"/>
      <c r="BV72" s="1241"/>
      <c r="BW72" s="1241"/>
      <c r="BX72" s="1241" t="s">
        <v>558</v>
      </c>
      <c r="BY72" s="1241"/>
      <c r="BZ72" s="1241"/>
      <c r="CA72" s="1241"/>
      <c r="CB72" s="1241"/>
      <c r="CC72" s="1241"/>
      <c r="CD72" s="1241"/>
      <c r="CE72" s="1241"/>
      <c r="CF72" s="1241" t="s">
        <v>559</v>
      </c>
      <c r="CG72" s="1241"/>
      <c r="CH72" s="1241"/>
      <c r="CI72" s="1241"/>
      <c r="CJ72" s="1241"/>
      <c r="CK72" s="1241"/>
      <c r="CL72" s="1241"/>
      <c r="CM72" s="1241"/>
      <c r="CN72" s="1241" t="s">
        <v>560</v>
      </c>
      <c r="CO72" s="1241"/>
      <c r="CP72" s="1241"/>
      <c r="CQ72" s="1241"/>
      <c r="CR72" s="1241"/>
      <c r="CS72" s="1241"/>
      <c r="CT72" s="1241"/>
      <c r="CU72" s="1241"/>
      <c r="CV72" s="1241" t="s">
        <v>561</v>
      </c>
      <c r="CW72" s="1241"/>
      <c r="CX72" s="1241"/>
      <c r="CY72" s="1241"/>
      <c r="CZ72" s="1241"/>
      <c r="DA72" s="1241"/>
      <c r="DB72" s="1241"/>
      <c r="DC72" s="1241"/>
    </row>
    <row r="73" spans="2:107" x14ac:dyDescent="0.15">
      <c r="B73" s="1216"/>
      <c r="G73" s="1242"/>
      <c r="H73" s="1242"/>
      <c r="I73" s="1242"/>
      <c r="J73" s="1242"/>
      <c r="K73" s="1263"/>
      <c r="L73" s="1263"/>
      <c r="M73" s="1263"/>
      <c r="N73" s="1263"/>
      <c r="AM73" s="1234"/>
      <c r="AN73" s="1245" t="s">
        <v>610</v>
      </c>
      <c r="AO73" s="1245"/>
      <c r="AP73" s="1245"/>
      <c r="AQ73" s="1245"/>
      <c r="AR73" s="1245"/>
      <c r="AS73" s="1245"/>
      <c r="AT73" s="1245"/>
      <c r="AU73" s="1245"/>
      <c r="AV73" s="1245"/>
      <c r="AW73" s="1245"/>
      <c r="AX73" s="1245"/>
      <c r="AY73" s="1245"/>
      <c r="AZ73" s="1245"/>
      <c r="BA73" s="1245"/>
      <c r="BB73" s="1245" t="s">
        <v>611</v>
      </c>
      <c r="BC73" s="1245"/>
      <c r="BD73" s="1245"/>
      <c r="BE73" s="1245"/>
      <c r="BF73" s="1245"/>
      <c r="BG73" s="1245"/>
      <c r="BH73" s="1245"/>
      <c r="BI73" s="1245"/>
      <c r="BJ73" s="1245"/>
      <c r="BK73" s="1245"/>
      <c r="BL73" s="1245"/>
      <c r="BM73" s="1245"/>
      <c r="BN73" s="1245"/>
      <c r="BO73" s="1245"/>
      <c r="BP73" s="1246"/>
      <c r="BQ73" s="1246"/>
      <c r="BR73" s="1246"/>
      <c r="BS73" s="1246"/>
      <c r="BT73" s="1246"/>
      <c r="BU73" s="1246"/>
      <c r="BV73" s="1246"/>
      <c r="BW73" s="1246"/>
      <c r="BX73" s="1246"/>
      <c r="BY73" s="1246"/>
      <c r="BZ73" s="1246"/>
      <c r="CA73" s="1246"/>
      <c r="CB73" s="1246"/>
      <c r="CC73" s="1246"/>
      <c r="CD73" s="1246"/>
      <c r="CE73" s="1246"/>
      <c r="CF73" s="1246"/>
      <c r="CG73" s="1246"/>
      <c r="CH73" s="1246"/>
      <c r="CI73" s="1246"/>
      <c r="CJ73" s="1246"/>
      <c r="CK73" s="1246"/>
      <c r="CL73" s="1246"/>
      <c r="CM73" s="1246"/>
      <c r="CN73" s="1246"/>
      <c r="CO73" s="1246"/>
      <c r="CP73" s="1246"/>
      <c r="CQ73" s="1246"/>
      <c r="CR73" s="1246"/>
      <c r="CS73" s="1246"/>
      <c r="CT73" s="1246"/>
      <c r="CU73" s="1246"/>
      <c r="CV73" s="1246"/>
      <c r="CW73" s="1246"/>
      <c r="CX73" s="1246"/>
      <c r="CY73" s="1246"/>
      <c r="CZ73" s="1246"/>
      <c r="DA73" s="1246"/>
      <c r="DB73" s="1246"/>
      <c r="DC73" s="1246"/>
    </row>
    <row r="74" spans="2:107" x14ac:dyDescent="0.15">
      <c r="B74" s="1216"/>
      <c r="G74" s="1242"/>
      <c r="H74" s="1242"/>
      <c r="I74" s="1242"/>
      <c r="J74" s="1242"/>
      <c r="K74" s="1263"/>
      <c r="L74" s="1263"/>
      <c r="M74" s="1263"/>
      <c r="N74" s="1263"/>
      <c r="AM74" s="1234"/>
      <c r="AN74" s="1245"/>
      <c r="AO74" s="1245"/>
      <c r="AP74" s="1245"/>
      <c r="AQ74" s="1245"/>
      <c r="AR74" s="1245"/>
      <c r="AS74" s="1245"/>
      <c r="AT74" s="1245"/>
      <c r="AU74" s="1245"/>
      <c r="AV74" s="1245"/>
      <c r="AW74" s="1245"/>
      <c r="AX74" s="1245"/>
      <c r="AY74" s="1245"/>
      <c r="AZ74" s="1245"/>
      <c r="BA74" s="1245"/>
      <c r="BB74" s="1245"/>
      <c r="BC74" s="1245"/>
      <c r="BD74" s="1245"/>
      <c r="BE74" s="1245"/>
      <c r="BF74" s="1245"/>
      <c r="BG74" s="1245"/>
      <c r="BH74" s="1245"/>
      <c r="BI74" s="1245"/>
      <c r="BJ74" s="1245"/>
      <c r="BK74" s="1245"/>
      <c r="BL74" s="1245"/>
      <c r="BM74" s="1245"/>
      <c r="BN74" s="1245"/>
      <c r="BO74" s="1245"/>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x14ac:dyDescent="0.15">
      <c r="B75" s="1216"/>
      <c r="G75" s="1242"/>
      <c r="H75" s="1242"/>
      <c r="I75" s="1235"/>
      <c r="J75" s="1235"/>
      <c r="K75" s="1244"/>
      <c r="L75" s="1244"/>
      <c r="M75" s="1244"/>
      <c r="N75" s="1244"/>
      <c r="AM75" s="1234"/>
      <c r="AN75" s="1245"/>
      <c r="AO75" s="1245"/>
      <c r="AP75" s="1245"/>
      <c r="AQ75" s="1245"/>
      <c r="AR75" s="1245"/>
      <c r="AS75" s="1245"/>
      <c r="AT75" s="1245"/>
      <c r="AU75" s="1245"/>
      <c r="AV75" s="1245"/>
      <c r="AW75" s="1245"/>
      <c r="AX75" s="1245"/>
      <c r="AY75" s="1245"/>
      <c r="AZ75" s="1245"/>
      <c r="BA75" s="1245"/>
      <c r="BB75" s="1245" t="s">
        <v>615</v>
      </c>
      <c r="BC75" s="1245"/>
      <c r="BD75" s="1245"/>
      <c r="BE75" s="1245"/>
      <c r="BF75" s="1245"/>
      <c r="BG75" s="1245"/>
      <c r="BH75" s="1245"/>
      <c r="BI75" s="1245"/>
      <c r="BJ75" s="1245"/>
      <c r="BK75" s="1245"/>
      <c r="BL75" s="1245"/>
      <c r="BM75" s="1245"/>
      <c r="BN75" s="1245"/>
      <c r="BO75" s="1245"/>
      <c r="BP75" s="1246">
        <v>5.9</v>
      </c>
      <c r="BQ75" s="1246"/>
      <c r="BR75" s="1246"/>
      <c r="BS75" s="1246"/>
      <c r="BT75" s="1246"/>
      <c r="BU75" s="1246"/>
      <c r="BV75" s="1246"/>
      <c r="BW75" s="1246"/>
      <c r="BX75" s="1246">
        <v>6.4</v>
      </c>
      <c r="BY75" s="1246"/>
      <c r="BZ75" s="1246"/>
      <c r="CA75" s="1246"/>
      <c r="CB75" s="1246"/>
      <c r="CC75" s="1246"/>
      <c r="CD75" s="1246"/>
      <c r="CE75" s="1246"/>
      <c r="CF75" s="1246">
        <v>6.3</v>
      </c>
      <c r="CG75" s="1246"/>
      <c r="CH75" s="1246"/>
      <c r="CI75" s="1246"/>
      <c r="CJ75" s="1246"/>
      <c r="CK75" s="1246"/>
      <c r="CL75" s="1246"/>
      <c r="CM75" s="1246"/>
      <c r="CN75" s="1246">
        <v>5.8</v>
      </c>
      <c r="CO75" s="1246"/>
      <c r="CP75" s="1246"/>
      <c r="CQ75" s="1246"/>
      <c r="CR75" s="1246"/>
      <c r="CS75" s="1246"/>
      <c r="CT75" s="1246"/>
      <c r="CU75" s="1246"/>
      <c r="CV75" s="1246">
        <v>5.6</v>
      </c>
      <c r="CW75" s="1246"/>
      <c r="CX75" s="1246"/>
      <c r="CY75" s="1246"/>
      <c r="CZ75" s="1246"/>
      <c r="DA75" s="1246"/>
      <c r="DB75" s="1246"/>
      <c r="DC75" s="1246"/>
    </row>
    <row r="76" spans="2:107" x14ac:dyDescent="0.15">
      <c r="B76" s="1216"/>
      <c r="G76" s="1242"/>
      <c r="H76" s="1242"/>
      <c r="I76" s="1235"/>
      <c r="J76" s="1235"/>
      <c r="K76" s="1244"/>
      <c r="L76" s="1244"/>
      <c r="M76" s="1244"/>
      <c r="N76" s="1244"/>
      <c r="AM76" s="1234"/>
      <c r="AN76" s="1245"/>
      <c r="AO76" s="1245"/>
      <c r="AP76" s="1245"/>
      <c r="AQ76" s="1245"/>
      <c r="AR76" s="1245"/>
      <c r="AS76" s="1245"/>
      <c r="AT76" s="1245"/>
      <c r="AU76" s="1245"/>
      <c r="AV76" s="1245"/>
      <c r="AW76" s="1245"/>
      <c r="AX76" s="1245"/>
      <c r="AY76" s="1245"/>
      <c r="AZ76" s="1245"/>
      <c r="BA76" s="1245"/>
      <c r="BB76" s="1245"/>
      <c r="BC76" s="1245"/>
      <c r="BD76" s="1245"/>
      <c r="BE76" s="1245"/>
      <c r="BF76" s="1245"/>
      <c r="BG76" s="1245"/>
      <c r="BH76" s="1245"/>
      <c r="BI76" s="1245"/>
      <c r="BJ76" s="1245"/>
      <c r="BK76" s="1245"/>
      <c r="BL76" s="1245"/>
      <c r="BM76" s="1245"/>
      <c r="BN76" s="1245"/>
      <c r="BO76" s="1245"/>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x14ac:dyDescent="0.15">
      <c r="B77" s="1216"/>
      <c r="G77" s="1235"/>
      <c r="H77" s="1235"/>
      <c r="I77" s="1235"/>
      <c r="J77" s="1235"/>
      <c r="K77" s="1263"/>
      <c r="L77" s="1263"/>
      <c r="M77" s="1263"/>
      <c r="N77" s="1263"/>
      <c r="AN77" s="1241" t="s">
        <v>613</v>
      </c>
      <c r="AO77" s="1241"/>
      <c r="AP77" s="1241"/>
      <c r="AQ77" s="1241"/>
      <c r="AR77" s="1241"/>
      <c r="AS77" s="1241"/>
      <c r="AT77" s="1241"/>
      <c r="AU77" s="1241"/>
      <c r="AV77" s="1241"/>
      <c r="AW77" s="1241"/>
      <c r="AX77" s="1241"/>
      <c r="AY77" s="1241"/>
      <c r="AZ77" s="1241"/>
      <c r="BA77" s="1241"/>
      <c r="BB77" s="1245" t="s">
        <v>611</v>
      </c>
      <c r="BC77" s="1245"/>
      <c r="BD77" s="1245"/>
      <c r="BE77" s="1245"/>
      <c r="BF77" s="1245"/>
      <c r="BG77" s="1245"/>
      <c r="BH77" s="1245"/>
      <c r="BI77" s="1245"/>
      <c r="BJ77" s="1245"/>
      <c r="BK77" s="1245"/>
      <c r="BL77" s="1245"/>
      <c r="BM77" s="1245"/>
      <c r="BN77" s="1245"/>
      <c r="BO77" s="1245"/>
      <c r="BP77" s="1246">
        <v>0</v>
      </c>
      <c r="BQ77" s="1246"/>
      <c r="BR77" s="1246"/>
      <c r="BS77" s="1246"/>
      <c r="BT77" s="1246"/>
      <c r="BU77" s="1246"/>
      <c r="BV77" s="1246"/>
      <c r="BW77" s="1246"/>
      <c r="BX77" s="1246">
        <v>0</v>
      </c>
      <c r="BY77" s="1246"/>
      <c r="BZ77" s="1246"/>
      <c r="CA77" s="1246"/>
      <c r="CB77" s="1246"/>
      <c r="CC77" s="1246"/>
      <c r="CD77" s="1246"/>
      <c r="CE77" s="1246"/>
      <c r="CF77" s="1246">
        <v>0</v>
      </c>
      <c r="CG77" s="1246"/>
      <c r="CH77" s="1246"/>
      <c r="CI77" s="1246"/>
      <c r="CJ77" s="1246"/>
      <c r="CK77" s="1246"/>
      <c r="CL77" s="1246"/>
      <c r="CM77" s="1246"/>
      <c r="CN77" s="1246">
        <v>0</v>
      </c>
      <c r="CO77" s="1246"/>
      <c r="CP77" s="1246"/>
      <c r="CQ77" s="1246"/>
      <c r="CR77" s="1246"/>
      <c r="CS77" s="1246"/>
      <c r="CT77" s="1246"/>
      <c r="CU77" s="1246"/>
      <c r="CV77" s="1246">
        <v>0</v>
      </c>
      <c r="CW77" s="1246"/>
      <c r="CX77" s="1246"/>
      <c r="CY77" s="1246"/>
      <c r="CZ77" s="1246"/>
      <c r="DA77" s="1246"/>
      <c r="DB77" s="1246"/>
      <c r="DC77" s="1246"/>
    </row>
    <row r="78" spans="2:107" x14ac:dyDescent="0.15">
      <c r="B78" s="1216"/>
      <c r="G78" s="1235"/>
      <c r="H78" s="1235"/>
      <c r="I78" s="1235"/>
      <c r="J78" s="1235"/>
      <c r="K78" s="1263"/>
      <c r="L78" s="1263"/>
      <c r="M78" s="1263"/>
      <c r="N78" s="1263"/>
      <c r="AN78" s="1241"/>
      <c r="AO78" s="1241"/>
      <c r="AP78" s="1241"/>
      <c r="AQ78" s="1241"/>
      <c r="AR78" s="1241"/>
      <c r="AS78" s="1241"/>
      <c r="AT78" s="1241"/>
      <c r="AU78" s="1241"/>
      <c r="AV78" s="1241"/>
      <c r="AW78" s="1241"/>
      <c r="AX78" s="1241"/>
      <c r="AY78" s="1241"/>
      <c r="AZ78" s="1241"/>
      <c r="BA78" s="1241"/>
      <c r="BB78" s="1245"/>
      <c r="BC78" s="1245"/>
      <c r="BD78" s="1245"/>
      <c r="BE78" s="1245"/>
      <c r="BF78" s="1245"/>
      <c r="BG78" s="1245"/>
      <c r="BH78" s="1245"/>
      <c r="BI78" s="1245"/>
      <c r="BJ78" s="1245"/>
      <c r="BK78" s="1245"/>
      <c r="BL78" s="1245"/>
      <c r="BM78" s="1245"/>
      <c r="BN78" s="1245"/>
      <c r="BO78" s="1245"/>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x14ac:dyDescent="0.15">
      <c r="B79" s="1216"/>
      <c r="G79" s="1235"/>
      <c r="H79" s="1235"/>
      <c r="I79" s="1248"/>
      <c r="J79" s="1248"/>
      <c r="K79" s="1264"/>
      <c r="L79" s="1264"/>
      <c r="M79" s="1264"/>
      <c r="N79" s="1264"/>
      <c r="AN79" s="1241"/>
      <c r="AO79" s="1241"/>
      <c r="AP79" s="1241"/>
      <c r="AQ79" s="1241"/>
      <c r="AR79" s="1241"/>
      <c r="AS79" s="1241"/>
      <c r="AT79" s="1241"/>
      <c r="AU79" s="1241"/>
      <c r="AV79" s="1241"/>
      <c r="AW79" s="1241"/>
      <c r="AX79" s="1241"/>
      <c r="AY79" s="1241"/>
      <c r="AZ79" s="1241"/>
      <c r="BA79" s="1241"/>
      <c r="BB79" s="1245" t="s">
        <v>615</v>
      </c>
      <c r="BC79" s="1245"/>
      <c r="BD79" s="1245"/>
      <c r="BE79" s="1245"/>
      <c r="BF79" s="1245"/>
      <c r="BG79" s="1245"/>
      <c r="BH79" s="1245"/>
      <c r="BI79" s="1245"/>
      <c r="BJ79" s="1245"/>
      <c r="BK79" s="1245"/>
      <c r="BL79" s="1245"/>
      <c r="BM79" s="1245"/>
      <c r="BN79" s="1245"/>
      <c r="BO79" s="1245"/>
      <c r="BP79" s="1246">
        <v>5.6</v>
      </c>
      <c r="BQ79" s="1246"/>
      <c r="BR79" s="1246"/>
      <c r="BS79" s="1246"/>
      <c r="BT79" s="1246"/>
      <c r="BU79" s="1246"/>
      <c r="BV79" s="1246"/>
      <c r="BW79" s="1246"/>
      <c r="BX79" s="1246">
        <v>5.3</v>
      </c>
      <c r="BY79" s="1246"/>
      <c r="BZ79" s="1246"/>
      <c r="CA79" s="1246"/>
      <c r="CB79" s="1246"/>
      <c r="CC79" s="1246"/>
      <c r="CD79" s="1246"/>
      <c r="CE79" s="1246"/>
      <c r="CF79" s="1246">
        <v>5.8</v>
      </c>
      <c r="CG79" s="1246"/>
      <c r="CH79" s="1246"/>
      <c r="CI79" s="1246"/>
      <c r="CJ79" s="1246"/>
      <c r="CK79" s="1246"/>
      <c r="CL79" s="1246"/>
      <c r="CM79" s="1246"/>
      <c r="CN79" s="1246">
        <v>5.8</v>
      </c>
      <c r="CO79" s="1246"/>
      <c r="CP79" s="1246"/>
      <c r="CQ79" s="1246"/>
      <c r="CR79" s="1246"/>
      <c r="CS79" s="1246"/>
      <c r="CT79" s="1246"/>
      <c r="CU79" s="1246"/>
      <c r="CV79" s="1246">
        <v>6.6</v>
      </c>
      <c r="CW79" s="1246"/>
      <c r="CX79" s="1246"/>
      <c r="CY79" s="1246"/>
      <c r="CZ79" s="1246"/>
      <c r="DA79" s="1246"/>
      <c r="DB79" s="1246"/>
      <c r="DC79" s="1246"/>
    </row>
    <row r="80" spans="2:107" x14ac:dyDescent="0.15">
      <c r="B80" s="1216"/>
      <c r="G80" s="1235"/>
      <c r="H80" s="1235"/>
      <c r="I80" s="1248"/>
      <c r="J80" s="1248"/>
      <c r="K80" s="1264"/>
      <c r="L80" s="1264"/>
      <c r="M80" s="1264"/>
      <c r="N80" s="1264"/>
      <c r="AN80" s="1241"/>
      <c r="AO80" s="1241"/>
      <c r="AP80" s="1241"/>
      <c r="AQ80" s="1241"/>
      <c r="AR80" s="1241"/>
      <c r="AS80" s="1241"/>
      <c r="AT80" s="1241"/>
      <c r="AU80" s="1241"/>
      <c r="AV80" s="1241"/>
      <c r="AW80" s="1241"/>
      <c r="AX80" s="1241"/>
      <c r="AY80" s="1241"/>
      <c r="AZ80" s="1241"/>
      <c r="BA80" s="1241"/>
      <c r="BB80" s="1245"/>
      <c r="BC80" s="1245"/>
      <c r="BD80" s="1245"/>
      <c r="BE80" s="1245"/>
      <c r="BF80" s="1245"/>
      <c r="BG80" s="1245"/>
      <c r="BH80" s="1245"/>
      <c r="BI80" s="1245"/>
      <c r="BJ80" s="1245"/>
      <c r="BK80" s="1245"/>
      <c r="BL80" s="1245"/>
      <c r="BM80" s="1245"/>
      <c r="BN80" s="1245"/>
      <c r="BO80" s="1245"/>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x14ac:dyDescent="0.15">
      <c r="B81" s="1216"/>
    </row>
    <row r="82" spans="2:109" ht="17.25" x14ac:dyDescent="0.15">
      <c r="B82" s="1216"/>
      <c r="K82" s="1265"/>
      <c r="L82" s="1265"/>
      <c r="M82" s="1265"/>
      <c r="N82" s="1265"/>
      <c r="AQ82" s="1265"/>
      <c r="AR82" s="1265"/>
      <c r="AS82" s="1265"/>
      <c r="AT82" s="1265"/>
      <c r="BC82" s="1265"/>
      <c r="BD82" s="1265"/>
      <c r="BE82" s="1265"/>
      <c r="BF82" s="1265"/>
      <c r="BO82" s="1265"/>
      <c r="BP82" s="1265"/>
      <c r="BQ82" s="1265"/>
      <c r="BR82" s="1265"/>
      <c r="CA82" s="1265"/>
      <c r="CB82" s="1265"/>
      <c r="CC82" s="1265"/>
      <c r="CD82" s="1265"/>
      <c r="CM82" s="1265"/>
      <c r="CN82" s="1265"/>
      <c r="CO82" s="1265"/>
      <c r="CP82" s="1265"/>
      <c r="CY82" s="1265"/>
      <c r="CZ82" s="1265"/>
      <c r="DA82" s="1265"/>
      <c r="DB82" s="1265"/>
      <c r="DC82" s="1265"/>
    </row>
    <row r="83" spans="2:109" x14ac:dyDescent="0.15">
      <c r="B83" s="1218"/>
      <c r="C83" s="1219"/>
      <c r="D83" s="1219"/>
      <c r="E83" s="1219"/>
      <c r="F83" s="1219"/>
      <c r="G83" s="1219"/>
      <c r="H83" s="1219"/>
      <c r="I83" s="1219"/>
      <c r="J83" s="1219"/>
      <c r="K83" s="1219"/>
      <c r="L83" s="1219"/>
      <c r="M83" s="1219"/>
      <c r="N83" s="1219"/>
      <c r="O83" s="1219"/>
      <c r="P83" s="1219"/>
      <c r="Q83" s="1219"/>
      <c r="R83" s="1219"/>
      <c r="S83" s="1219"/>
      <c r="T83" s="1219"/>
      <c r="U83" s="1219"/>
      <c r="V83" s="1219"/>
      <c r="W83" s="1219"/>
      <c r="X83" s="1219"/>
      <c r="Y83" s="1219"/>
      <c r="Z83" s="1219"/>
      <c r="AA83" s="1219"/>
      <c r="AB83" s="1219"/>
      <c r="AC83" s="1219"/>
      <c r="AD83" s="1219"/>
      <c r="AE83" s="1219"/>
      <c r="AF83" s="1219"/>
      <c r="AG83" s="1219"/>
      <c r="AH83" s="1219"/>
      <c r="AI83" s="1219"/>
      <c r="AJ83" s="1219"/>
      <c r="AK83" s="1219"/>
      <c r="AL83" s="1219"/>
      <c r="AM83" s="1219"/>
      <c r="AN83" s="1219"/>
      <c r="AO83" s="1219"/>
      <c r="AP83" s="1219"/>
      <c r="AQ83" s="1219"/>
      <c r="AR83" s="1219"/>
      <c r="AS83" s="1219"/>
      <c r="AT83" s="1219"/>
      <c r="AU83" s="1219"/>
      <c r="AV83" s="1219"/>
      <c r="AW83" s="1219"/>
      <c r="AX83" s="1219"/>
      <c r="AY83" s="1219"/>
      <c r="AZ83" s="1219"/>
      <c r="BA83" s="1219"/>
      <c r="BB83" s="1219"/>
      <c r="BC83" s="1219"/>
      <c r="BD83" s="1219"/>
      <c r="BE83" s="1219"/>
      <c r="BF83" s="1219"/>
      <c r="BG83" s="1219"/>
      <c r="BH83" s="1219"/>
      <c r="BI83" s="1219"/>
      <c r="BJ83" s="1219"/>
      <c r="BK83" s="1219"/>
      <c r="BL83" s="1219"/>
      <c r="BM83" s="1219"/>
      <c r="BN83" s="1219"/>
      <c r="BO83" s="1219"/>
      <c r="BP83" s="1219"/>
      <c r="BQ83" s="1219"/>
      <c r="BR83" s="1219"/>
      <c r="BS83" s="1219"/>
      <c r="BT83" s="1219"/>
      <c r="BU83" s="1219"/>
      <c r="BV83" s="1219"/>
      <c r="BW83" s="1219"/>
      <c r="BX83" s="1219"/>
      <c r="BY83" s="1219"/>
      <c r="BZ83" s="1219"/>
      <c r="CA83" s="1219"/>
      <c r="CB83" s="1219"/>
      <c r="CC83" s="1219"/>
      <c r="CD83" s="1219"/>
      <c r="CE83" s="1219"/>
      <c r="CF83" s="1219"/>
      <c r="CG83" s="1219"/>
      <c r="CH83" s="1219"/>
      <c r="CI83" s="1219"/>
      <c r="CJ83" s="1219"/>
      <c r="CK83" s="1219"/>
      <c r="CL83" s="1219"/>
      <c r="CM83" s="1219"/>
      <c r="CN83" s="1219"/>
      <c r="CO83" s="1219"/>
      <c r="CP83" s="1219"/>
      <c r="CQ83" s="1219"/>
      <c r="CR83" s="1219"/>
      <c r="CS83" s="1219"/>
      <c r="CT83" s="1219"/>
      <c r="CU83" s="1219"/>
      <c r="CV83" s="1219"/>
      <c r="CW83" s="1219"/>
      <c r="CX83" s="1219"/>
      <c r="CY83" s="1219"/>
      <c r="CZ83" s="1219"/>
      <c r="DA83" s="1219"/>
      <c r="DB83" s="1219"/>
      <c r="DC83" s="1219"/>
      <c r="DD83" s="1220"/>
    </row>
    <row r="84" spans="2:109" x14ac:dyDescent="0.15">
      <c r="DD84" s="1210"/>
      <c r="DE84" s="1210"/>
    </row>
    <row r="85" spans="2:109" x14ac:dyDescent="0.15">
      <c r="DD85" s="1210"/>
      <c r="DE85" s="1210"/>
    </row>
  </sheetData>
  <sheetProtection algorithmName="SHA-512" hashValue="QLY8WFeUQgd/33q8Snm9HorQdfkS2YZjgeWcyCDewrIRMNMS8xDrzBOs1AxvvXgDUR9LAdkY0kL2GsAMxBv1XQ==" saltValue="Ci8iw/Z9xs4XfehS5/OpE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6A8DB-6613-4259-9D1D-509B720AF9BC}">
  <sheetPr>
    <pageSetUpPr fitToPage="1"/>
  </sheetPr>
  <dimension ref="A1:DR125"/>
  <sheetViews>
    <sheetView showGridLines="0" topLeftCell="M94" zoomScaleNormal="100" zoomScaleSheetLayoutView="70" workbookViewId="0">
      <selection activeCell="CQ112" sqref="CQ112"/>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504</v>
      </c>
    </row>
  </sheetData>
  <sheetProtection algorithmName="SHA-512" hashValue="WzW5CvlMX+j0bRAB4t39yX6OErZ7dJ/oH25Tc5lQO2ic+VrqF7PneWQR3+kK4tSgwge/ymw+d5Nx+gqwabKYVw==" saltValue="5kBYSXIXNNSFk3MarZjIo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6CC6E-2951-463F-9036-6FFF53C4805E}">
  <sheetPr>
    <pageSetUpPr fitToPage="1"/>
  </sheetPr>
  <dimension ref="A1:DR125"/>
  <sheetViews>
    <sheetView showGridLines="0" tabSelected="1" topLeftCell="A100" zoomScaleNormal="100" zoomScaleSheetLayoutView="55" workbookViewId="0">
      <selection activeCell="B118" sqref="B118"/>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504</v>
      </c>
    </row>
  </sheetData>
  <sheetProtection algorithmName="SHA-512" hashValue="k81pJahkP5qf6ZLmWBMm22KDgDifL7jApSLX/MUoO8id5AsB/KEPkHxv4zjimzufbigpVTQ+ePH5FkuUI069lA==" saltValue="uQPVM/73UhdQOFpRPxWD6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554</v>
      </c>
      <c r="G2" s="148"/>
      <c r="H2" s="149"/>
    </row>
    <row r="3" spans="1:8" x14ac:dyDescent="0.15">
      <c r="A3" s="145" t="s">
        <v>547</v>
      </c>
      <c r="B3" s="150"/>
      <c r="C3" s="151"/>
      <c r="D3" s="152">
        <v>128043</v>
      </c>
      <c r="E3" s="153"/>
      <c r="F3" s="154">
        <v>267911</v>
      </c>
      <c r="G3" s="155"/>
      <c r="H3" s="156"/>
    </row>
    <row r="4" spans="1:8" x14ac:dyDescent="0.15">
      <c r="A4" s="157"/>
      <c r="B4" s="158"/>
      <c r="C4" s="159"/>
      <c r="D4" s="160">
        <v>87067</v>
      </c>
      <c r="E4" s="161"/>
      <c r="F4" s="162">
        <v>106425</v>
      </c>
      <c r="G4" s="163"/>
      <c r="H4" s="164"/>
    </row>
    <row r="5" spans="1:8" x14ac:dyDescent="0.15">
      <c r="A5" s="145" t="s">
        <v>549</v>
      </c>
      <c r="B5" s="150"/>
      <c r="C5" s="151"/>
      <c r="D5" s="152">
        <v>167453</v>
      </c>
      <c r="E5" s="153"/>
      <c r="F5" s="154">
        <v>228215</v>
      </c>
      <c r="G5" s="155"/>
      <c r="H5" s="156"/>
    </row>
    <row r="6" spans="1:8" x14ac:dyDescent="0.15">
      <c r="A6" s="157"/>
      <c r="B6" s="158"/>
      <c r="C6" s="159"/>
      <c r="D6" s="160">
        <v>120970</v>
      </c>
      <c r="E6" s="161"/>
      <c r="F6" s="162">
        <v>117571</v>
      </c>
      <c r="G6" s="163"/>
      <c r="H6" s="164"/>
    </row>
    <row r="7" spans="1:8" x14ac:dyDescent="0.15">
      <c r="A7" s="145" t="s">
        <v>550</v>
      </c>
      <c r="B7" s="150"/>
      <c r="C7" s="151"/>
      <c r="D7" s="152">
        <v>164782</v>
      </c>
      <c r="E7" s="153"/>
      <c r="F7" s="154">
        <v>264232</v>
      </c>
      <c r="G7" s="155"/>
      <c r="H7" s="156"/>
    </row>
    <row r="8" spans="1:8" x14ac:dyDescent="0.15">
      <c r="A8" s="157"/>
      <c r="B8" s="158"/>
      <c r="C8" s="159"/>
      <c r="D8" s="160">
        <v>115397</v>
      </c>
      <c r="E8" s="161"/>
      <c r="F8" s="162">
        <v>133959</v>
      </c>
      <c r="G8" s="163"/>
      <c r="H8" s="164"/>
    </row>
    <row r="9" spans="1:8" x14ac:dyDescent="0.15">
      <c r="A9" s="145" t="s">
        <v>551</v>
      </c>
      <c r="B9" s="150"/>
      <c r="C9" s="151"/>
      <c r="D9" s="152">
        <v>301039</v>
      </c>
      <c r="E9" s="153"/>
      <c r="F9" s="154">
        <v>263613</v>
      </c>
      <c r="G9" s="155"/>
      <c r="H9" s="156"/>
    </row>
    <row r="10" spans="1:8" x14ac:dyDescent="0.15">
      <c r="A10" s="157"/>
      <c r="B10" s="158"/>
      <c r="C10" s="159"/>
      <c r="D10" s="160">
        <v>256458</v>
      </c>
      <c r="E10" s="161"/>
      <c r="F10" s="162">
        <v>128823</v>
      </c>
      <c r="G10" s="163"/>
      <c r="H10" s="164"/>
    </row>
    <row r="11" spans="1:8" x14ac:dyDescent="0.15">
      <c r="A11" s="145" t="s">
        <v>552</v>
      </c>
      <c r="B11" s="150"/>
      <c r="C11" s="151"/>
      <c r="D11" s="152">
        <v>117328</v>
      </c>
      <c r="E11" s="153"/>
      <c r="F11" s="154">
        <v>362690</v>
      </c>
      <c r="G11" s="155"/>
      <c r="H11" s="156"/>
    </row>
    <row r="12" spans="1:8" x14ac:dyDescent="0.15">
      <c r="A12" s="157"/>
      <c r="B12" s="158"/>
      <c r="C12" s="165"/>
      <c r="D12" s="160">
        <v>77776</v>
      </c>
      <c r="E12" s="161"/>
      <c r="F12" s="162">
        <v>172580</v>
      </c>
      <c r="G12" s="163"/>
      <c r="H12" s="164"/>
    </row>
    <row r="13" spans="1:8" x14ac:dyDescent="0.15">
      <c r="A13" s="145"/>
      <c r="B13" s="150"/>
      <c r="C13" s="166"/>
      <c r="D13" s="167">
        <v>175729</v>
      </c>
      <c r="E13" s="168"/>
      <c r="F13" s="169">
        <v>277332</v>
      </c>
      <c r="G13" s="170"/>
      <c r="H13" s="156"/>
    </row>
    <row r="14" spans="1:8" x14ac:dyDescent="0.15">
      <c r="A14" s="157"/>
      <c r="B14" s="158"/>
      <c r="C14" s="159"/>
      <c r="D14" s="160">
        <v>131534</v>
      </c>
      <c r="E14" s="161"/>
      <c r="F14" s="162">
        <v>131872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5.2</v>
      </c>
      <c r="C19" s="171">
        <f>ROUND(VALUE(SUBSTITUTE(実質収支比率等に係る経年分析!G$48,"▲","-")),2)</f>
        <v>3.82</v>
      </c>
      <c r="D19" s="171">
        <f>ROUND(VALUE(SUBSTITUTE(実質収支比率等に係る経年分析!H$48,"▲","-")),2)</f>
        <v>5.31</v>
      </c>
      <c r="E19" s="171">
        <f>ROUND(VALUE(SUBSTITUTE(実質収支比率等に係る経年分析!I$48,"▲","-")),2)</f>
        <v>6.87</v>
      </c>
      <c r="F19" s="171">
        <f>ROUND(VALUE(SUBSTITUTE(実質収支比率等に係る経年分析!J$48,"▲","-")),2)</f>
        <v>11.11</v>
      </c>
    </row>
    <row r="20" spans="1:11" x14ac:dyDescent="0.15">
      <c r="A20" s="171" t="s">
        <v>55</v>
      </c>
      <c r="B20" s="171">
        <f>ROUND(VALUE(SUBSTITUTE(実質収支比率等に係る経年分析!F$47,"▲","-")),2)</f>
        <v>72.75</v>
      </c>
      <c r="C20" s="171">
        <f>ROUND(VALUE(SUBSTITUTE(実質収支比率等に係る経年分析!G$47,"▲","-")),2)</f>
        <v>72.010000000000005</v>
      </c>
      <c r="D20" s="171">
        <f>ROUND(VALUE(SUBSTITUTE(実質収支比率等に係る経年分析!H$47,"▲","-")),2)</f>
        <v>67.63</v>
      </c>
      <c r="E20" s="171">
        <f>ROUND(VALUE(SUBSTITUTE(実質収支比率等に係る経年分析!I$47,"▲","-")),2)</f>
        <v>61.21</v>
      </c>
      <c r="F20" s="171">
        <f>ROUND(VALUE(SUBSTITUTE(実質収支比率等に係る経年分析!J$47,"▲","-")),2)</f>
        <v>61.34</v>
      </c>
    </row>
    <row r="21" spans="1:11" x14ac:dyDescent="0.15">
      <c r="A21" s="171" t="s">
        <v>56</v>
      </c>
      <c r="B21" s="171">
        <f>IF(ISNUMBER(VALUE(SUBSTITUTE(実質収支比率等に係る経年分析!F$49,"▲","-"))),ROUND(VALUE(SUBSTITUTE(実質収支比率等に係る経年分析!F$49,"▲","-")),2),NA())</f>
        <v>-7.01</v>
      </c>
      <c r="C21" s="171">
        <f>IF(ISNUMBER(VALUE(SUBSTITUTE(実質収支比率等に係る経年分析!G$49,"▲","-"))),ROUND(VALUE(SUBSTITUTE(実質収支比率等に係る経年分析!G$49,"▲","-")),2),NA())</f>
        <v>-6.16</v>
      </c>
      <c r="D21" s="171">
        <f>IF(ISNUMBER(VALUE(SUBSTITUTE(実質収支比率等に係る経年分析!H$49,"▲","-"))),ROUND(VALUE(SUBSTITUTE(実質収支比率等に係る経年分析!H$49,"▲","-")),2),NA())</f>
        <v>-5.7</v>
      </c>
      <c r="E21" s="171">
        <f>IF(ISNUMBER(VALUE(SUBSTITUTE(実質収支比率等に係る経年分析!I$49,"▲","-"))),ROUND(VALUE(SUBSTITUTE(実質収支比率等に係る経年分析!I$49,"▲","-")),2),NA())</f>
        <v>-2.41</v>
      </c>
      <c r="F21" s="171">
        <f>IF(ISNUMBER(VALUE(SUBSTITUTE(実質収支比率等に係る経年分析!J$49,"▲","-"))),ROUND(VALUE(SUBSTITUTE(実質収支比率等に係る経年分析!J$49,"▲","-")),2),NA())</f>
        <v>4.6399999999999997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0.98</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1.76</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str">
        <f>IF(連結実質赤字比率に係る赤字・黒字の構成分析!C$38="",NA(),連結実質赤字比率に係る赤字・黒字の構成分析!C$38)</f>
        <v>木祖村後期高齢者医療制度特別会計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木祖村国民健康保険特別会計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1.06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0.91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0.28000000000000003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0.31</v>
      </c>
    </row>
    <row r="34" spans="1:16" x14ac:dyDescent="0.15">
      <c r="A34" s="172" t="str">
        <f>IF(連結実質赤字比率に係る赤字・黒字の構成分析!C$36="",NA(),連結実質赤字比率に係る赤字・黒字の構成分析!C$36)</f>
        <v>木祖村下水道事業会計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0.57999999999999996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1.03</v>
      </c>
    </row>
    <row r="35" spans="1:16" x14ac:dyDescent="0.15">
      <c r="A35" s="172" t="str">
        <f>IF(連結実質赤字比率に係る赤字・黒字の構成分析!C$35="",NA(),連結実質赤字比率に係る赤字・黒字の構成分析!C$35)</f>
        <v>木祖村簡易水道事業会計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#VALUE!</v>
      </c>
      <c r="G35" s="172" t="e">
        <f>IF(ROUND(VALUE(SUBSTITUTE(連結実質赤字比率に係る赤字・黒字の構成分析!H$35,"▲", "-")), 2) &gt;= 0, ABS(ROUND(VALUE(SUBSTITUTE(連結実質赤字比率に係る赤字・黒字の構成分析!H$35,"▲", "-")), 2)), NA())</f>
        <v>#VALUE!</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1.45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2.77</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5.19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3.81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5.31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6.86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438</v>
      </c>
      <c r="E42" s="173"/>
      <c r="F42" s="173"/>
      <c r="G42" s="173">
        <f>'実質公債費比率（分子）の構造'!L$52</f>
        <v>439</v>
      </c>
      <c r="H42" s="173"/>
      <c r="I42" s="173"/>
      <c r="J42" s="173">
        <f>'実質公債費比率（分子）の構造'!M$52</f>
        <v>423</v>
      </c>
      <c r="K42" s="173"/>
      <c r="L42" s="173"/>
      <c r="M42" s="173">
        <f>'実質公債費比率（分子）の構造'!N$52</f>
        <v>414</v>
      </c>
      <c r="N42" s="173"/>
      <c r="O42" s="173"/>
      <c r="P42" s="173">
        <f>'実質公債費比率（分子）の構造'!O$52</f>
        <v>389</v>
      </c>
    </row>
    <row r="43" spans="1:16" x14ac:dyDescent="0.15">
      <c r="A43" s="173" t="s">
        <v>64</v>
      </c>
      <c r="B43" s="173" t="str">
        <f>'実質公債費比率（分子）の構造'!K$51</f>
        <v>-</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x14ac:dyDescent="0.15">
      <c r="A44" s="173" t="s">
        <v>65</v>
      </c>
      <c r="B44" s="173">
        <f>'実質公債費比率（分子）の構造'!K$50</f>
        <v>2</v>
      </c>
      <c r="C44" s="173"/>
      <c r="D44" s="173"/>
      <c r="E44" s="173">
        <f>'実質公債費比率（分子）の構造'!L$50</f>
        <v>1</v>
      </c>
      <c r="F44" s="173"/>
      <c r="G44" s="173"/>
      <c r="H44" s="173">
        <f>'実質公債費比率（分子）の構造'!M$50</f>
        <v>1</v>
      </c>
      <c r="I44" s="173"/>
      <c r="J44" s="173"/>
      <c r="K44" s="173">
        <f>'実質公債費比率（分子）の構造'!N$50</f>
        <v>2</v>
      </c>
      <c r="L44" s="173"/>
      <c r="M44" s="173"/>
      <c r="N44" s="173">
        <f>'実質公債費比率（分子）の構造'!O$50</f>
        <v>3</v>
      </c>
      <c r="O44" s="173"/>
      <c r="P44" s="173"/>
    </row>
    <row r="45" spans="1:16" x14ac:dyDescent="0.15">
      <c r="A45" s="173" t="s">
        <v>66</v>
      </c>
      <c r="B45" s="173">
        <f>'実質公債費比率（分子）の構造'!K$49</f>
        <v>11</v>
      </c>
      <c r="C45" s="173"/>
      <c r="D45" s="173"/>
      <c r="E45" s="173">
        <f>'実質公債費比率（分子）の構造'!L$49</f>
        <v>11</v>
      </c>
      <c r="F45" s="173"/>
      <c r="G45" s="173"/>
      <c r="H45" s="173">
        <f>'実質公債費比率（分子）の構造'!M$49</f>
        <v>14</v>
      </c>
      <c r="I45" s="173"/>
      <c r="J45" s="173"/>
      <c r="K45" s="173">
        <f>'実質公債費比率（分子）の構造'!N$49</f>
        <v>9</v>
      </c>
      <c r="L45" s="173"/>
      <c r="M45" s="173"/>
      <c r="N45" s="173">
        <f>'実質公債費比率（分子）の構造'!O$49</f>
        <v>12</v>
      </c>
      <c r="O45" s="173"/>
      <c r="P45" s="173"/>
    </row>
    <row r="46" spans="1:16" x14ac:dyDescent="0.15">
      <c r="A46" s="173" t="s">
        <v>67</v>
      </c>
      <c r="B46" s="173">
        <f>'実質公債費比率（分子）の構造'!K$48</f>
        <v>157</v>
      </c>
      <c r="C46" s="173"/>
      <c r="D46" s="173"/>
      <c r="E46" s="173">
        <f>'実質公債費比率（分子）の構造'!L$48</f>
        <v>161</v>
      </c>
      <c r="F46" s="173"/>
      <c r="G46" s="173"/>
      <c r="H46" s="173">
        <f>'実質公債費比率（分子）の構造'!M$48</f>
        <v>153</v>
      </c>
      <c r="I46" s="173"/>
      <c r="J46" s="173"/>
      <c r="K46" s="173">
        <f>'実質公債費比率（分子）の構造'!N$48</f>
        <v>152</v>
      </c>
      <c r="L46" s="173"/>
      <c r="M46" s="173"/>
      <c r="N46" s="173">
        <f>'実質公債費比率（分子）の構造'!O$48</f>
        <v>175</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363</v>
      </c>
      <c r="C49" s="173"/>
      <c r="D49" s="173"/>
      <c r="E49" s="173">
        <f>'実質公債費比率（分子）の構造'!L$45</f>
        <v>372</v>
      </c>
      <c r="F49" s="173"/>
      <c r="G49" s="173"/>
      <c r="H49" s="173">
        <f>'実質公債費比率（分子）の構造'!M$45</f>
        <v>331</v>
      </c>
      <c r="I49" s="173"/>
      <c r="J49" s="173"/>
      <c r="K49" s="173">
        <f>'実質公債費比率（分子）の構造'!N$45</f>
        <v>332</v>
      </c>
      <c r="L49" s="173"/>
      <c r="M49" s="173"/>
      <c r="N49" s="173">
        <f>'実質公債費比率（分子）の構造'!O$45</f>
        <v>314</v>
      </c>
      <c r="O49" s="173"/>
      <c r="P49" s="173"/>
    </row>
    <row r="50" spans="1:16" x14ac:dyDescent="0.15">
      <c r="A50" s="173" t="s">
        <v>71</v>
      </c>
      <c r="B50" s="173" t="e">
        <f>NA()</f>
        <v>#N/A</v>
      </c>
      <c r="C50" s="173">
        <f>IF(ISNUMBER('実質公債費比率（分子）の構造'!K$53),'実質公債費比率（分子）の構造'!K$53,NA())</f>
        <v>95</v>
      </c>
      <c r="D50" s="173" t="e">
        <f>NA()</f>
        <v>#N/A</v>
      </c>
      <c r="E50" s="173" t="e">
        <f>NA()</f>
        <v>#N/A</v>
      </c>
      <c r="F50" s="173">
        <f>IF(ISNUMBER('実質公債費比率（分子）の構造'!L$53),'実質公債費比率（分子）の構造'!L$53,NA())</f>
        <v>106</v>
      </c>
      <c r="G50" s="173" t="e">
        <f>NA()</f>
        <v>#N/A</v>
      </c>
      <c r="H50" s="173" t="e">
        <f>NA()</f>
        <v>#N/A</v>
      </c>
      <c r="I50" s="173">
        <f>IF(ISNUMBER('実質公債費比率（分子）の構造'!M$53),'実質公債費比率（分子）の構造'!M$53,NA())</f>
        <v>76</v>
      </c>
      <c r="J50" s="173" t="e">
        <f>NA()</f>
        <v>#N/A</v>
      </c>
      <c r="K50" s="173" t="e">
        <f>NA()</f>
        <v>#N/A</v>
      </c>
      <c r="L50" s="173">
        <f>IF(ISNUMBER('実質公債費比率（分子）の構造'!N$53),'実質公債費比率（分子）の構造'!N$53,NA())</f>
        <v>81</v>
      </c>
      <c r="M50" s="173" t="e">
        <f>NA()</f>
        <v>#N/A</v>
      </c>
      <c r="N50" s="173" t="e">
        <f>NA()</f>
        <v>#N/A</v>
      </c>
      <c r="O50" s="173">
        <f>IF(ISNUMBER('実質公債費比率（分子）の構造'!O$53),'実質公債費比率（分子）の構造'!O$53,NA())</f>
        <v>115</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3631</v>
      </c>
      <c r="E56" s="172"/>
      <c r="F56" s="172"/>
      <c r="G56" s="172">
        <f>'将来負担比率（分子）の構造'!J$52</f>
        <v>3603</v>
      </c>
      <c r="H56" s="172"/>
      <c r="I56" s="172"/>
      <c r="J56" s="172">
        <f>'将来負担比率（分子）の構造'!K$52</f>
        <v>3469</v>
      </c>
      <c r="K56" s="172"/>
      <c r="L56" s="172"/>
      <c r="M56" s="172">
        <f>'将来負担比率（分子）の構造'!L$52</f>
        <v>3687</v>
      </c>
      <c r="N56" s="172"/>
      <c r="O56" s="172"/>
      <c r="P56" s="172">
        <f>'将来負担比率（分子）の構造'!M$52</f>
        <v>3469</v>
      </c>
    </row>
    <row r="57" spans="1:16" x14ac:dyDescent="0.15">
      <c r="A57" s="172" t="s">
        <v>42</v>
      </c>
      <c r="B57" s="172"/>
      <c r="C57" s="172"/>
      <c r="D57" s="172">
        <f>'将来負担比率（分子）の構造'!I$51</f>
        <v>70</v>
      </c>
      <c r="E57" s="172"/>
      <c r="F57" s="172"/>
      <c r="G57" s="172">
        <f>'将来負担比率（分子）の構造'!J$51</f>
        <v>60</v>
      </c>
      <c r="H57" s="172"/>
      <c r="I57" s="172"/>
      <c r="J57" s="172">
        <f>'将来負担比率（分子）の構造'!K$51</f>
        <v>71</v>
      </c>
      <c r="K57" s="172"/>
      <c r="L57" s="172"/>
      <c r="M57" s="172">
        <f>'将来負担比率（分子）の構造'!L$51</f>
        <v>64</v>
      </c>
      <c r="N57" s="172"/>
      <c r="O57" s="172"/>
      <c r="P57" s="172">
        <f>'将来負担比率（分子）の構造'!M$51</f>
        <v>78</v>
      </c>
    </row>
    <row r="58" spans="1:16" x14ac:dyDescent="0.15">
      <c r="A58" s="172" t="s">
        <v>41</v>
      </c>
      <c r="B58" s="172"/>
      <c r="C58" s="172"/>
      <c r="D58" s="172">
        <f>'将来負担比率（分子）の構造'!I$50</f>
        <v>2110</v>
      </c>
      <c r="E58" s="172"/>
      <c r="F58" s="172"/>
      <c r="G58" s="172">
        <f>'将来負担比率（分子）の構造'!J$50</f>
        <v>2093</v>
      </c>
      <c r="H58" s="172"/>
      <c r="I58" s="172"/>
      <c r="J58" s="172">
        <f>'将来負担比率（分子）の構造'!K$50</f>
        <v>2130</v>
      </c>
      <c r="K58" s="172"/>
      <c r="L58" s="172"/>
      <c r="M58" s="172">
        <f>'将来負担比率（分子）の構造'!L$50</f>
        <v>1911</v>
      </c>
      <c r="N58" s="172"/>
      <c r="O58" s="172"/>
      <c r="P58" s="172">
        <f>'将来負担比率（分子）の構造'!M$50</f>
        <v>1998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388</v>
      </c>
      <c r="C62" s="172"/>
      <c r="D62" s="172"/>
      <c r="E62" s="172">
        <f>'将来負担比率（分子）の構造'!J$45</f>
        <v>422</v>
      </c>
      <c r="F62" s="172"/>
      <c r="G62" s="172"/>
      <c r="H62" s="172">
        <f>'将来負担比率（分子）の構造'!K$45</f>
        <v>444</v>
      </c>
      <c r="I62" s="172"/>
      <c r="J62" s="172"/>
      <c r="K62" s="172">
        <f>'将来負担比率（分子）の構造'!L$45</f>
        <v>384</v>
      </c>
      <c r="L62" s="172"/>
      <c r="M62" s="172"/>
      <c r="N62" s="172">
        <f>'将来負担比率（分子）の構造'!M$45</f>
        <v>406</v>
      </c>
      <c r="O62" s="172"/>
      <c r="P62" s="172"/>
    </row>
    <row r="63" spans="1:16" x14ac:dyDescent="0.15">
      <c r="A63" s="172" t="s">
        <v>34</v>
      </c>
      <c r="B63" s="172">
        <f>'将来負担比率（分子）の構造'!I$44</f>
        <v>83</v>
      </c>
      <c r="C63" s="172"/>
      <c r="D63" s="172"/>
      <c r="E63" s="172">
        <f>'将来負担比率（分子）の構造'!J$44</f>
        <v>84</v>
      </c>
      <c r="F63" s="172"/>
      <c r="G63" s="172"/>
      <c r="H63" s="172">
        <f>'将来負担比率（分子）の構造'!K$44</f>
        <v>77</v>
      </c>
      <c r="I63" s="172"/>
      <c r="J63" s="172"/>
      <c r="K63" s="172">
        <f>'将来負担比率（分子）の構造'!L$44</f>
        <v>66</v>
      </c>
      <c r="L63" s="172"/>
      <c r="M63" s="172"/>
      <c r="N63" s="172">
        <f>'将来負担比率（分子）の構造'!M$44</f>
        <v>68</v>
      </c>
      <c r="O63" s="172"/>
      <c r="P63" s="172"/>
    </row>
    <row r="64" spans="1:16" x14ac:dyDescent="0.15">
      <c r="A64" s="172" t="s">
        <v>33</v>
      </c>
      <c r="B64" s="172">
        <f>'将来負担比率（分子）の構造'!I$43</f>
        <v>1806</v>
      </c>
      <c r="C64" s="172"/>
      <c r="D64" s="172"/>
      <c r="E64" s="172">
        <f>'将来負担比率（分子）の構造'!J$43</f>
        <v>1655</v>
      </c>
      <c r="F64" s="172"/>
      <c r="G64" s="172"/>
      <c r="H64" s="172">
        <f>'将来負担比率（分子）の構造'!K$43</f>
        <v>1477</v>
      </c>
      <c r="I64" s="172"/>
      <c r="J64" s="172"/>
      <c r="K64" s="172">
        <f>'将来負担比率（分子）の構造'!L$43</f>
        <v>1514</v>
      </c>
      <c r="L64" s="172"/>
      <c r="M64" s="172"/>
      <c r="N64" s="172">
        <f>'将来負担比率（分子）の構造'!M$43</f>
        <v>1603</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2563</v>
      </c>
      <c r="C66" s="172"/>
      <c r="D66" s="172"/>
      <c r="E66" s="172">
        <f>'将来負担比率（分子）の構造'!J$41</f>
        <v>2612</v>
      </c>
      <c r="F66" s="172"/>
      <c r="G66" s="172"/>
      <c r="H66" s="172">
        <f>'将来負担比率（分子）の構造'!K$41</f>
        <v>2683</v>
      </c>
      <c r="I66" s="172"/>
      <c r="J66" s="172"/>
      <c r="K66" s="172">
        <f>'将来負担比率（分子）の構造'!L$41</f>
        <v>2930</v>
      </c>
      <c r="L66" s="172"/>
      <c r="M66" s="172"/>
      <c r="N66" s="172">
        <f>'将来負担比率（分子）の構造'!M$41</f>
        <v>2910</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1256</v>
      </c>
      <c r="C72" s="176">
        <f>基金残高に係る経年分析!G55</f>
        <v>1220</v>
      </c>
      <c r="D72" s="176">
        <f>基金残高に係る経年分析!H55</f>
        <v>1291</v>
      </c>
    </row>
    <row r="73" spans="1:16" x14ac:dyDescent="0.15">
      <c r="A73" s="175" t="s">
        <v>78</v>
      </c>
      <c r="B73" s="176">
        <f>基金残高に係る経年分析!F56</f>
        <v>9</v>
      </c>
      <c r="C73" s="176">
        <f>基金残高に係る経年分析!G56</f>
        <v>9</v>
      </c>
      <c r="D73" s="176">
        <f>基金残高に係る経年分析!H56</f>
        <v>9</v>
      </c>
    </row>
    <row r="74" spans="1:16" x14ac:dyDescent="0.15">
      <c r="A74" s="175" t="s">
        <v>79</v>
      </c>
      <c r="B74" s="176">
        <f>基金残高に係る経年分析!F57</f>
        <v>437</v>
      </c>
      <c r="C74" s="176">
        <f>基金残高に係る経年分析!G57</f>
        <v>426</v>
      </c>
      <c r="D74" s="176">
        <f>基金残高に係る経年分析!H57</f>
        <v>443</v>
      </c>
    </row>
  </sheetData>
  <sheetProtection algorithmName="SHA-512" hashValue="2cQ+LbvsH93y/vBhAs8rZwGGdel9iBZpSdnyj5cMtxu618YTbhYzAWy3Tor3lRxflK4YEe3nc10LrZ6ah3jnAw==" saltValue="1H8XwjrC4Av0bBtg8+Pm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13" t="s">
        <v>212</v>
      </c>
      <c r="DI1" s="714"/>
      <c r="DJ1" s="714"/>
      <c r="DK1" s="714"/>
      <c r="DL1" s="714"/>
      <c r="DM1" s="714"/>
      <c r="DN1" s="715"/>
      <c r="DO1" s="211"/>
      <c r="DP1" s="713" t="s">
        <v>213</v>
      </c>
      <c r="DQ1" s="714"/>
      <c r="DR1" s="714"/>
      <c r="DS1" s="714"/>
      <c r="DT1" s="714"/>
      <c r="DU1" s="714"/>
      <c r="DV1" s="714"/>
      <c r="DW1" s="714"/>
      <c r="DX1" s="714"/>
      <c r="DY1" s="714"/>
      <c r="DZ1" s="714"/>
      <c r="EA1" s="714"/>
      <c r="EB1" s="714"/>
      <c r="EC1" s="715"/>
      <c r="ED1" s="210"/>
      <c r="EE1" s="210"/>
      <c r="EF1" s="210"/>
      <c r="EG1" s="210"/>
      <c r="EH1" s="210"/>
      <c r="EI1" s="210"/>
      <c r="EJ1" s="210"/>
      <c r="EK1" s="210"/>
      <c r="EL1" s="210"/>
      <c r="EM1" s="210"/>
    </row>
    <row r="2" spans="2:143" ht="22.5" customHeight="1" x14ac:dyDescent="0.15">
      <c r="B2" s="212" t="s">
        <v>214</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75" t="s">
        <v>215</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216</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675" t="s">
        <v>217</v>
      </c>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7"/>
    </row>
    <row r="4" spans="2:143" ht="11.25" customHeight="1" x14ac:dyDescent="0.15">
      <c r="B4" s="675" t="s">
        <v>1</v>
      </c>
      <c r="C4" s="676"/>
      <c r="D4" s="676"/>
      <c r="E4" s="676"/>
      <c r="F4" s="676"/>
      <c r="G4" s="676"/>
      <c r="H4" s="676"/>
      <c r="I4" s="676"/>
      <c r="J4" s="676"/>
      <c r="K4" s="676"/>
      <c r="L4" s="676"/>
      <c r="M4" s="676"/>
      <c r="N4" s="676"/>
      <c r="O4" s="676"/>
      <c r="P4" s="676"/>
      <c r="Q4" s="677"/>
      <c r="R4" s="675" t="s">
        <v>218</v>
      </c>
      <c r="S4" s="676"/>
      <c r="T4" s="676"/>
      <c r="U4" s="676"/>
      <c r="V4" s="676"/>
      <c r="W4" s="676"/>
      <c r="X4" s="676"/>
      <c r="Y4" s="677"/>
      <c r="Z4" s="675" t="s">
        <v>219</v>
      </c>
      <c r="AA4" s="676"/>
      <c r="AB4" s="676"/>
      <c r="AC4" s="677"/>
      <c r="AD4" s="675" t="s">
        <v>220</v>
      </c>
      <c r="AE4" s="676"/>
      <c r="AF4" s="676"/>
      <c r="AG4" s="676"/>
      <c r="AH4" s="676"/>
      <c r="AI4" s="676"/>
      <c r="AJ4" s="676"/>
      <c r="AK4" s="677"/>
      <c r="AL4" s="675" t="s">
        <v>219</v>
      </c>
      <c r="AM4" s="676"/>
      <c r="AN4" s="676"/>
      <c r="AO4" s="677"/>
      <c r="AP4" s="716" t="s">
        <v>221</v>
      </c>
      <c r="AQ4" s="716"/>
      <c r="AR4" s="716"/>
      <c r="AS4" s="716"/>
      <c r="AT4" s="716"/>
      <c r="AU4" s="716"/>
      <c r="AV4" s="716"/>
      <c r="AW4" s="716"/>
      <c r="AX4" s="716"/>
      <c r="AY4" s="716"/>
      <c r="AZ4" s="716"/>
      <c r="BA4" s="716"/>
      <c r="BB4" s="716"/>
      <c r="BC4" s="716"/>
      <c r="BD4" s="716"/>
      <c r="BE4" s="716"/>
      <c r="BF4" s="716"/>
      <c r="BG4" s="716" t="s">
        <v>222</v>
      </c>
      <c r="BH4" s="716"/>
      <c r="BI4" s="716"/>
      <c r="BJ4" s="716"/>
      <c r="BK4" s="716"/>
      <c r="BL4" s="716"/>
      <c r="BM4" s="716"/>
      <c r="BN4" s="716"/>
      <c r="BO4" s="716" t="s">
        <v>219</v>
      </c>
      <c r="BP4" s="716"/>
      <c r="BQ4" s="716"/>
      <c r="BR4" s="716"/>
      <c r="BS4" s="716" t="s">
        <v>223</v>
      </c>
      <c r="BT4" s="716"/>
      <c r="BU4" s="716"/>
      <c r="BV4" s="716"/>
      <c r="BW4" s="716"/>
      <c r="BX4" s="716"/>
      <c r="BY4" s="716"/>
      <c r="BZ4" s="716"/>
      <c r="CA4" s="716"/>
      <c r="CB4" s="716"/>
      <c r="CD4" s="675" t="s">
        <v>224</v>
      </c>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6"/>
      <c r="DY4" s="676"/>
      <c r="DZ4" s="676"/>
      <c r="EA4" s="676"/>
      <c r="EB4" s="676"/>
      <c r="EC4" s="677"/>
    </row>
    <row r="5" spans="2:143" ht="11.25" customHeight="1" x14ac:dyDescent="0.15">
      <c r="B5" s="672" t="s">
        <v>225</v>
      </c>
      <c r="C5" s="673"/>
      <c r="D5" s="673"/>
      <c r="E5" s="673"/>
      <c r="F5" s="673"/>
      <c r="G5" s="673"/>
      <c r="H5" s="673"/>
      <c r="I5" s="673"/>
      <c r="J5" s="673"/>
      <c r="K5" s="673"/>
      <c r="L5" s="673"/>
      <c r="M5" s="673"/>
      <c r="N5" s="673"/>
      <c r="O5" s="673"/>
      <c r="P5" s="673"/>
      <c r="Q5" s="674"/>
      <c r="R5" s="669">
        <v>575409</v>
      </c>
      <c r="S5" s="670"/>
      <c r="T5" s="670"/>
      <c r="U5" s="670"/>
      <c r="V5" s="670"/>
      <c r="W5" s="670"/>
      <c r="X5" s="670"/>
      <c r="Y5" s="698"/>
      <c r="Z5" s="711">
        <v>17.899999999999999</v>
      </c>
      <c r="AA5" s="711"/>
      <c r="AB5" s="711"/>
      <c r="AC5" s="711"/>
      <c r="AD5" s="712">
        <v>575409</v>
      </c>
      <c r="AE5" s="712"/>
      <c r="AF5" s="712"/>
      <c r="AG5" s="712"/>
      <c r="AH5" s="712"/>
      <c r="AI5" s="712"/>
      <c r="AJ5" s="712"/>
      <c r="AK5" s="712"/>
      <c r="AL5" s="699">
        <v>27.6</v>
      </c>
      <c r="AM5" s="685"/>
      <c r="AN5" s="685"/>
      <c r="AO5" s="700"/>
      <c r="AP5" s="672" t="s">
        <v>226</v>
      </c>
      <c r="AQ5" s="673"/>
      <c r="AR5" s="673"/>
      <c r="AS5" s="673"/>
      <c r="AT5" s="673"/>
      <c r="AU5" s="673"/>
      <c r="AV5" s="673"/>
      <c r="AW5" s="673"/>
      <c r="AX5" s="673"/>
      <c r="AY5" s="673"/>
      <c r="AZ5" s="673"/>
      <c r="BA5" s="673"/>
      <c r="BB5" s="673"/>
      <c r="BC5" s="673"/>
      <c r="BD5" s="673"/>
      <c r="BE5" s="673"/>
      <c r="BF5" s="674"/>
      <c r="BG5" s="622">
        <v>575409</v>
      </c>
      <c r="BH5" s="623"/>
      <c r="BI5" s="623"/>
      <c r="BJ5" s="623"/>
      <c r="BK5" s="623"/>
      <c r="BL5" s="623"/>
      <c r="BM5" s="623"/>
      <c r="BN5" s="624"/>
      <c r="BO5" s="648">
        <v>100</v>
      </c>
      <c r="BP5" s="648"/>
      <c r="BQ5" s="648"/>
      <c r="BR5" s="648"/>
      <c r="BS5" s="649">
        <v>30707</v>
      </c>
      <c r="BT5" s="649"/>
      <c r="BU5" s="649"/>
      <c r="BV5" s="649"/>
      <c r="BW5" s="649"/>
      <c r="BX5" s="649"/>
      <c r="BY5" s="649"/>
      <c r="BZ5" s="649"/>
      <c r="CA5" s="649"/>
      <c r="CB5" s="694"/>
      <c r="CD5" s="675" t="s">
        <v>221</v>
      </c>
      <c r="CE5" s="676"/>
      <c r="CF5" s="676"/>
      <c r="CG5" s="676"/>
      <c r="CH5" s="676"/>
      <c r="CI5" s="676"/>
      <c r="CJ5" s="676"/>
      <c r="CK5" s="676"/>
      <c r="CL5" s="676"/>
      <c r="CM5" s="676"/>
      <c r="CN5" s="676"/>
      <c r="CO5" s="676"/>
      <c r="CP5" s="676"/>
      <c r="CQ5" s="677"/>
      <c r="CR5" s="675" t="s">
        <v>227</v>
      </c>
      <c r="CS5" s="676"/>
      <c r="CT5" s="676"/>
      <c r="CU5" s="676"/>
      <c r="CV5" s="676"/>
      <c r="CW5" s="676"/>
      <c r="CX5" s="676"/>
      <c r="CY5" s="677"/>
      <c r="CZ5" s="675" t="s">
        <v>219</v>
      </c>
      <c r="DA5" s="676"/>
      <c r="DB5" s="676"/>
      <c r="DC5" s="677"/>
      <c r="DD5" s="675" t="s">
        <v>228</v>
      </c>
      <c r="DE5" s="676"/>
      <c r="DF5" s="676"/>
      <c r="DG5" s="676"/>
      <c r="DH5" s="676"/>
      <c r="DI5" s="676"/>
      <c r="DJ5" s="676"/>
      <c r="DK5" s="676"/>
      <c r="DL5" s="676"/>
      <c r="DM5" s="676"/>
      <c r="DN5" s="676"/>
      <c r="DO5" s="676"/>
      <c r="DP5" s="677"/>
      <c r="DQ5" s="675" t="s">
        <v>229</v>
      </c>
      <c r="DR5" s="676"/>
      <c r="DS5" s="676"/>
      <c r="DT5" s="676"/>
      <c r="DU5" s="676"/>
      <c r="DV5" s="676"/>
      <c r="DW5" s="676"/>
      <c r="DX5" s="676"/>
      <c r="DY5" s="676"/>
      <c r="DZ5" s="676"/>
      <c r="EA5" s="676"/>
      <c r="EB5" s="676"/>
      <c r="EC5" s="677"/>
    </row>
    <row r="6" spans="2:143" ht="11.25" customHeight="1" x14ac:dyDescent="0.15">
      <c r="B6" s="619" t="s">
        <v>230</v>
      </c>
      <c r="C6" s="620"/>
      <c r="D6" s="620"/>
      <c r="E6" s="620"/>
      <c r="F6" s="620"/>
      <c r="G6" s="620"/>
      <c r="H6" s="620"/>
      <c r="I6" s="620"/>
      <c r="J6" s="620"/>
      <c r="K6" s="620"/>
      <c r="L6" s="620"/>
      <c r="M6" s="620"/>
      <c r="N6" s="620"/>
      <c r="O6" s="620"/>
      <c r="P6" s="620"/>
      <c r="Q6" s="621"/>
      <c r="R6" s="622">
        <v>41211</v>
      </c>
      <c r="S6" s="623"/>
      <c r="T6" s="623"/>
      <c r="U6" s="623"/>
      <c r="V6" s="623"/>
      <c r="W6" s="623"/>
      <c r="X6" s="623"/>
      <c r="Y6" s="624"/>
      <c r="Z6" s="648">
        <v>1.3</v>
      </c>
      <c r="AA6" s="648"/>
      <c r="AB6" s="648"/>
      <c r="AC6" s="648"/>
      <c r="AD6" s="649">
        <v>41211</v>
      </c>
      <c r="AE6" s="649"/>
      <c r="AF6" s="649"/>
      <c r="AG6" s="649"/>
      <c r="AH6" s="649"/>
      <c r="AI6" s="649"/>
      <c r="AJ6" s="649"/>
      <c r="AK6" s="649"/>
      <c r="AL6" s="625">
        <v>2</v>
      </c>
      <c r="AM6" s="626"/>
      <c r="AN6" s="626"/>
      <c r="AO6" s="650"/>
      <c r="AP6" s="619" t="s">
        <v>231</v>
      </c>
      <c r="AQ6" s="620"/>
      <c r="AR6" s="620"/>
      <c r="AS6" s="620"/>
      <c r="AT6" s="620"/>
      <c r="AU6" s="620"/>
      <c r="AV6" s="620"/>
      <c r="AW6" s="620"/>
      <c r="AX6" s="620"/>
      <c r="AY6" s="620"/>
      <c r="AZ6" s="620"/>
      <c r="BA6" s="620"/>
      <c r="BB6" s="620"/>
      <c r="BC6" s="620"/>
      <c r="BD6" s="620"/>
      <c r="BE6" s="620"/>
      <c r="BF6" s="621"/>
      <c r="BG6" s="622">
        <v>575409</v>
      </c>
      <c r="BH6" s="623"/>
      <c r="BI6" s="623"/>
      <c r="BJ6" s="623"/>
      <c r="BK6" s="623"/>
      <c r="BL6" s="623"/>
      <c r="BM6" s="623"/>
      <c r="BN6" s="624"/>
      <c r="BO6" s="648">
        <v>100</v>
      </c>
      <c r="BP6" s="648"/>
      <c r="BQ6" s="648"/>
      <c r="BR6" s="648"/>
      <c r="BS6" s="649">
        <v>30707</v>
      </c>
      <c r="BT6" s="649"/>
      <c r="BU6" s="649"/>
      <c r="BV6" s="649"/>
      <c r="BW6" s="649"/>
      <c r="BX6" s="649"/>
      <c r="BY6" s="649"/>
      <c r="BZ6" s="649"/>
      <c r="CA6" s="649"/>
      <c r="CB6" s="694"/>
      <c r="CD6" s="672" t="s">
        <v>232</v>
      </c>
      <c r="CE6" s="673"/>
      <c r="CF6" s="673"/>
      <c r="CG6" s="673"/>
      <c r="CH6" s="673"/>
      <c r="CI6" s="673"/>
      <c r="CJ6" s="673"/>
      <c r="CK6" s="673"/>
      <c r="CL6" s="673"/>
      <c r="CM6" s="673"/>
      <c r="CN6" s="673"/>
      <c r="CO6" s="673"/>
      <c r="CP6" s="673"/>
      <c r="CQ6" s="674"/>
      <c r="CR6" s="622">
        <v>41583</v>
      </c>
      <c r="CS6" s="623"/>
      <c r="CT6" s="623"/>
      <c r="CU6" s="623"/>
      <c r="CV6" s="623"/>
      <c r="CW6" s="623"/>
      <c r="CX6" s="623"/>
      <c r="CY6" s="624"/>
      <c r="CZ6" s="699">
        <v>1.4</v>
      </c>
      <c r="DA6" s="685"/>
      <c r="DB6" s="685"/>
      <c r="DC6" s="701"/>
      <c r="DD6" s="628" t="s">
        <v>130</v>
      </c>
      <c r="DE6" s="623"/>
      <c r="DF6" s="623"/>
      <c r="DG6" s="623"/>
      <c r="DH6" s="623"/>
      <c r="DI6" s="623"/>
      <c r="DJ6" s="623"/>
      <c r="DK6" s="623"/>
      <c r="DL6" s="623"/>
      <c r="DM6" s="623"/>
      <c r="DN6" s="623"/>
      <c r="DO6" s="623"/>
      <c r="DP6" s="624"/>
      <c r="DQ6" s="628">
        <v>41583</v>
      </c>
      <c r="DR6" s="623"/>
      <c r="DS6" s="623"/>
      <c r="DT6" s="623"/>
      <c r="DU6" s="623"/>
      <c r="DV6" s="623"/>
      <c r="DW6" s="623"/>
      <c r="DX6" s="623"/>
      <c r="DY6" s="623"/>
      <c r="DZ6" s="623"/>
      <c r="EA6" s="623"/>
      <c r="EB6" s="623"/>
      <c r="EC6" s="660"/>
    </row>
    <row r="7" spans="2:143" ht="11.25" customHeight="1" x14ac:dyDescent="0.15">
      <c r="B7" s="619" t="s">
        <v>233</v>
      </c>
      <c r="C7" s="620"/>
      <c r="D7" s="620"/>
      <c r="E7" s="620"/>
      <c r="F7" s="620"/>
      <c r="G7" s="620"/>
      <c r="H7" s="620"/>
      <c r="I7" s="620"/>
      <c r="J7" s="620"/>
      <c r="K7" s="620"/>
      <c r="L7" s="620"/>
      <c r="M7" s="620"/>
      <c r="N7" s="620"/>
      <c r="O7" s="620"/>
      <c r="P7" s="620"/>
      <c r="Q7" s="621"/>
      <c r="R7" s="622">
        <v>203</v>
      </c>
      <c r="S7" s="623"/>
      <c r="T7" s="623"/>
      <c r="U7" s="623"/>
      <c r="V7" s="623"/>
      <c r="W7" s="623"/>
      <c r="X7" s="623"/>
      <c r="Y7" s="624"/>
      <c r="Z7" s="648">
        <v>0</v>
      </c>
      <c r="AA7" s="648"/>
      <c r="AB7" s="648"/>
      <c r="AC7" s="648"/>
      <c r="AD7" s="649">
        <v>203</v>
      </c>
      <c r="AE7" s="649"/>
      <c r="AF7" s="649"/>
      <c r="AG7" s="649"/>
      <c r="AH7" s="649"/>
      <c r="AI7" s="649"/>
      <c r="AJ7" s="649"/>
      <c r="AK7" s="649"/>
      <c r="AL7" s="625">
        <v>0</v>
      </c>
      <c r="AM7" s="626"/>
      <c r="AN7" s="626"/>
      <c r="AO7" s="650"/>
      <c r="AP7" s="619" t="s">
        <v>234</v>
      </c>
      <c r="AQ7" s="620"/>
      <c r="AR7" s="620"/>
      <c r="AS7" s="620"/>
      <c r="AT7" s="620"/>
      <c r="AU7" s="620"/>
      <c r="AV7" s="620"/>
      <c r="AW7" s="620"/>
      <c r="AX7" s="620"/>
      <c r="AY7" s="620"/>
      <c r="AZ7" s="620"/>
      <c r="BA7" s="620"/>
      <c r="BB7" s="620"/>
      <c r="BC7" s="620"/>
      <c r="BD7" s="620"/>
      <c r="BE7" s="620"/>
      <c r="BF7" s="621"/>
      <c r="BG7" s="622">
        <v>126033</v>
      </c>
      <c r="BH7" s="623"/>
      <c r="BI7" s="623"/>
      <c r="BJ7" s="623"/>
      <c r="BK7" s="623"/>
      <c r="BL7" s="623"/>
      <c r="BM7" s="623"/>
      <c r="BN7" s="624"/>
      <c r="BO7" s="648">
        <v>21.9</v>
      </c>
      <c r="BP7" s="648"/>
      <c r="BQ7" s="648"/>
      <c r="BR7" s="648"/>
      <c r="BS7" s="649">
        <v>3027</v>
      </c>
      <c r="BT7" s="649"/>
      <c r="BU7" s="649"/>
      <c r="BV7" s="649"/>
      <c r="BW7" s="649"/>
      <c r="BX7" s="649"/>
      <c r="BY7" s="649"/>
      <c r="BZ7" s="649"/>
      <c r="CA7" s="649"/>
      <c r="CB7" s="694"/>
      <c r="CD7" s="619" t="s">
        <v>235</v>
      </c>
      <c r="CE7" s="620"/>
      <c r="CF7" s="620"/>
      <c r="CG7" s="620"/>
      <c r="CH7" s="620"/>
      <c r="CI7" s="620"/>
      <c r="CJ7" s="620"/>
      <c r="CK7" s="620"/>
      <c r="CL7" s="620"/>
      <c r="CM7" s="620"/>
      <c r="CN7" s="620"/>
      <c r="CO7" s="620"/>
      <c r="CP7" s="620"/>
      <c r="CQ7" s="621"/>
      <c r="CR7" s="622">
        <v>489705</v>
      </c>
      <c r="CS7" s="623"/>
      <c r="CT7" s="623"/>
      <c r="CU7" s="623"/>
      <c r="CV7" s="623"/>
      <c r="CW7" s="623"/>
      <c r="CX7" s="623"/>
      <c r="CY7" s="624"/>
      <c r="CZ7" s="648">
        <v>16.600000000000001</v>
      </c>
      <c r="DA7" s="648"/>
      <c r="DB7" s="648"/>
      <c r="DC7" s="648"/>
      <c r="DD7" s="628">
        <v>24351</v>
      </c>
      <c r="DE7" s="623"/>
      <c r="DF7" s="623"/>
      <c r="DG7" s="623"/>
      <c r="DH7" s="623"/>
      <c r="DI7" s="623"/>
      <c r="DJ7" s="623"/>
      <c r="DK7" s="623"/>
      <c r="DL7" s="623"/>
      <c r="DM7" s="623"/>
      <c r="DN7" s="623"/>
      <c r="DO7" s="623"/>
      <c r="DP7" s="624"/>
      <c r="DQ7" s="628">
        <v>427527</v>
      </c>
      <c r="DR7" s="623"/>
      <c r="DS7" s="623"/>
      <c r="DT7" s="623"/>
      <c r="DU7" s="623"/>
      <c r="DV7" s="623"/>
      <c r="DW7" s="623"/>
      <c r="DX7" s="623"/>
      <c r="DY7" s="623"/>
      <c r="DZ7" s="623"/>
      <c r="EA7" s="623"/>
      <c r="EB7" s="623"/>
      <c r="EC7" s="660"/>
    </row>
    <row r="8" spans="2:143" ht="11.25" customHeight="1" x14ac:dyDescent="0.15">
      <c r="B8" s="619" t="s">
        <v>236</v>
      </c>
      <c r="C8" s="620"/>
      <c r="D8" s="620"/>
      <c r="E8" s="620"/>
      <c r="F8" s="620"/>
      <c r="G8" s="620"/>
      <c r="H8" s="620"/>
      <c r="I8" s="620"/>
      <c r="J8" s="620"/>
      <c r="K8" s="620"/>
      <c r="L8" s="620"/>
      <c r="M8" s="620"/>
      <c r="N8" s="620"/>
      <c r="O8" s="620"/>
      <c r="P8" s="620"/>
      <c r="Q8" s="621"/>
      <c r="R8" s="622">
        <v>1562</v>
      </c>
      <c r="S8" s="623"/>
      <c r="T8" s="623"/>
      <c r="U8" s="623"/>
      <c r="V8" s="623"/>
      <c r="W8" s="623"/>
      <c r="X8" s="623"/>
      <c r="Y8" s="624"/>
      <c r="Z8" s="648">
        <v>0</v>
      </c>
      <c r="AA8" s="648"/>
      <c r="AB8" s="648"/>
      <c r="AC8" s="648"/>
      <c r="AD8" s="649">
        <v>1562</v>
      </c>
      <c r="AE8" s="649"/>
      <c r="AF8" s="649"/>
      <c r="AG8" s="649"/>
      <c r="AH8" s="649"/>
      <c r="AI8" s="649"/>
      <c r="AJ8" s="649"/>
      <c r="AK8" s="649"/>
      <c r="AL8" s="625">
        <v>0.1</v>
      </c>
      <c r="AM8" s="626"/>
      <c r="AN8" s="626"/>
      <c r="AO8" s="650"/>
      <c r="AP8" s="619" t="s">
        <v>237</v>
      </c>
      <c r="AQ8" s="620"/>
      <c r="AR8" s="620"/>
      <c r="AS8" s="620"/>
      <c r="AT8" s="620"/>
      <c r="AU8" s="620"/>
      <c r="AV8" s="620"/>
      <c r="AW8" s="620"/>
      <c r="AX8" s="620"/>
      <c r="AY8" s="620"/>
      <c r="AZ8" s="620"/>
      <c r="BA8" s="620"/>
      <c r="BB8" s="620"/>
      <c r="BC8" s="620"/>
      <c r="BD8" s="620"/>
      <c r="BE8" s="620"/>
      <c r="BF8" s="621"/>
      <c r="BG8" s="622">
        <v>4988</v>
      </c>
      <c r="BH8" s="623"/>
      <c r="BI8" s="623"/>
      <c r="BJ8" s="623"/>
      <c r="BK8" s="623"/>
      <c r="BL8" s="623"/>
      <c r="BM8" s="623"/>
      <c r="BN8" s="624"/>
      <c r="BO8" s="648">
        <v>0.9</v>
      </c>
      <c r="BP8" s="648"/>
      <c r="BQ8" s="648"/>
      <c r="BR8" s="648"/>
      <c r="BS8" s="649" t="s">
        <v>130</v>
      </c>
      <c r="BT8" s="649"/>
      <c r="BU8" s="649"/>
      <c r="BV8" s="649"/>
      <c r="BW8" s="649"/>
      <c r="BX8" s="649"/>
      <c r="BY8" s="649"/>
      <c r="BZ8" s="649"/>
      <c r="CA8" s="649"/>
      <c r="CB8" s="694"/>
      <c r="CD8" s="619" t="s">
        <v>238</v>
      </c>
      <c r="CE8" s="620"/>
      <c r="CF8" s="620"/>
      <c r="CG8" s="620"/>
      <c r="CH8" s="620"/>
      <c r="CI8" s="620"/>
      <c r="CJ8" s="620"/>
      <c r="CK8" s="620"/>
      <c r="CL8" s="620"/>
      <c r="CM8" s="620"/>
      <c r="CN8" s="620"/>
      <c r="CO8" s="620"/>
      <c r="CP8" s="620"/>
      <c r="CQ8" s="621"/>
      <c r="CR8" s="622">
        <v>614000</v>
      </c>
      <c r="CS8" s="623"/>
      <c r="CT8" s="623"/>
      <c r="CU8" s="623"/>
      <c r="CV8" s="623"/>
      <c r="CW8" s="623"/>
      <c r="CX8" s="623"/>
      <c r="CY8" s="624"/>
      <c r="CZ8" s="648">
        <v>20.8</v>
      </c>
      <c r="DA8" s="648"/>
      <c r="DB8" s="648"/>
      <c r="DC8" s="648"/>
      <c r="DD8" s="628">
        <v>22382</v>
      </c>
      <c r="DE8" s="623"/>
      <c r="DF8" s="623"/>
      <c r="DG8" s="623"/>
      <c r="DH8" s="623"/>
      <c r="DI8" s="623"/>
      <c r="DJ8" s="623"/>
      <c r="DK8" s="623"/>
      <c r="DL8" s="623"/>
      <c r="DM8" s="623"/>
      <c r="DN8" s="623"/>
      <c r="DO8" s="623"/>
      <c r="DP8" s="624"/>
      <c r="DQ8" s="628">
        <v>367505</v>
      </c>
      <c r="DR8" s="623"/>
      <c r="DS8" s="623"/>
      <c r="DT8" s="623"/>
      <c r="DU8" s="623"/>
      <c r="DV8" s="623"/>
      <c r="DW8" s="623"/>
      <c r="DX8" s="623"/>
      <c r="DY8" s="623"/>
      <c r="DZ8" s="623"/>
      <c r="EA8" s="623"/>
      <c r="EB8" s="623"/>
      <c r="EC8" s="660"/>
    </row>
    <row r="9" spans="2:143" ht="11.25" customHeight="1" x14ac:dyDescent="0.15">
      <c r="B9" s="619" t="s">
        <v>239</v>
      </c>
      <c r="C9" s="620"/>
      <c r="D9" s="620"/>
      <c r="E9" s="620"/>
      <c r="F9" s="620"/>
      <c r="G9" s="620"/>
      <c r="H9" s="620"/>
      <c r="I9" s="620"/>
      <c r="J9" s="620"/>
      <c r="K9" s="620"/>
      <c r="L9" s="620"/>
      <c r="M9" s="620"/>
      <c r="N9" s="620"/>
      <c r="O9" s="620"/>
      <c r="P9" s="620"/>
      <c r="Q9" s="621"/>
      <c r="R9" s="622">
        <v>1666</v>
      </c>
      <c r="S9" s="623"/>
      <c r="T9" s="623"/>
      <c r="U9" s="623"/>
      <c r="V9" s="623"/>
      <c r="W9" s="623"/>
      <c r="X9" s="623"/>
      <c r="Y9" s="624"/>
      <c r="Z9" s="648">
        <v>0.1</v>
      </c>
      <c r="AA9" s="648"/>
      <c r="AB9" s="648"/>
      <c r="AC9" s="648"/>
      <c r="AD9" s="649">
        <v>1666</v>
      </c>
      <c r="AE9" s="649"/>
      <c r="AF9" s="649"/>
      <c r="AG9" s="649"/>
      <c r="AH9" s="649"/>
      <c r="AI9" s="649"/>
      <c r="AJ9" s="649"/>
      <c r="AK9" s="649"/>
      <c r="AL9" s="625">
        <v>0.1</v>
      </c>
      <c r="AM9" s="626"/>
      <c r="AN9" s="626"/>
      <c r="AO9" s="650"/>
      <c r="AP9" s="619" t="s">
        <v>240</v>
      </c>
      <c r="AQ9" s="620"/>
      <c r="AR9" s="620"/>
      <c r="AS9" s="620"/>
      <c r="AT9" s="620"/>
      <c r="AU9" s="620"/>
      <c r="AV9" s="620"/>
      <c r="AW9" s="620"/>
      <c r="AX9" s="620"/>
      <c r="AY9" s="620"/>
      <c r="AZ9" s="620"/>
      <c r="BA9" s="620"/>
      <c r="BB9" s="620"/>
      <c r="BC9" s="620"/>
      <c r="BD9" s="620"/>
      <c r="BE9" s="620"/>
      <c r="BF9" s="621"/>
      <c r="BG9" s="622">
        <v>101751</v>
      </c>
      <c r="BH9" s="623"/>
      <c r="BI9" s="623"/>
      <c r="BJ9" s="623"/>
      <c r="BK9" s="623"/>
      <c r="BL9" s="623"/>
      <c r="BM9" s="623"/>
      <c r="BN9" s="624"/>
      <c r="BO9" s="648">
        <v>17.7</v>
      </c>
      <c r="BP9" s="648"/>
      <c r="BQ9" s="648"/>
      <c r="BR9" s="648"/>
      <c r="BS9" s="649" t="s">
        <v>130</v>
      </c>
      <c r="BT9" s="649"/>
      <c r="BU9" s="649"/>
      <c r="BV9" s="649"/>
      <c r="BW9" s="649"/>
      <c r="BX9" s="649"/>
      <c r="BY9" s="649"/>
      <c r="BZ9" s="649"/>
      <c r="CA9" s="649"/>
      <c r="CB9" s="694"/>
      <c r="CD9" s="619" t="s">
        <v>241</v>
      </c>
      <c r="CE9" s="620"/>
      <c r="CF9" s="620"/>
      <c r="CG9" s="620"/>
      <c r="CH9" s="620"/>
      <c r="CI9" s="620"/>
      <c r="CJ9" s="620"/>
      <c r="CK9" s="620"/>
      <c r="CL9" s="620"/>
      <c r="CM9" s="620"/>
      <c r="CN9" s="620"/>
      <c r="CO9" s="620"/>
      <c r="CP9" s="620"/>
      <c r="CQ9" s="621"/>
      <c r="CR9" s="622">
        <v>206408</v>
      </c>
      <c r="CS9" s="623"/>
      <c r="CT9" s="623"/>
      <c r="CU9" s="623"/>
      <c r="CV9" s="623"/>
      <c r="CW9" s="623"/>
      <c r="CX9" s="623"/>
      <c r="CY9" s="624"/>
      <c r="CZ9" s="648">
        <v>7</v>
      </c>
      <c r="DA9" s="648"/>
      <c r="DB9" s="648"/>
      <c r="DC9" s="648"/>
      <c r="DD9" s="628">
        <v>260</v>
      </c>
      <c r="DE9" s="623"/>
      <c r="DF9" s="623"/>
      <c r="DG9" s="623"/>
      <c r="DH9" s="623"/>
      <c r="DI9" s="623"/>
      <c r="DJ9" s="623"/>
      <c r="DK9" s="623"/>
      <c r="DL9" s="623"/>
      <c r="DM9" s="623"/>
      <c r="DN9" s="623"/>
      <c r="DO9" s="623"/>
      <c r="DP9" s="624"/>
      <c r="DQ9" s="628">
        <v>151946</v>
      </c>
      <c r="DR9" s="623"/>
      <c r="DS9" s="623"/>
      <c r="DT9" s="623"/>
      <c r="DU9" s="623"/>
      <c r="DV9" s="623"/>
      <c r="DW9" s="623"/>
      <c r="DX9" s="623"/>
      <c r="DY9" s="623"/>
      <c r="DZ9" s="623"/>
      <c r="EA9" s="623"/>
      <c r="EB9" s="623"/>
      <c r="EC9" s="660"/>
    </row>
    <row r="10" spans="2:143" ht="11.25" customHeight="1" x14ac:dyDescent="0.15">
      <c r="B10" s="619" t="s">
        <v>242</v>
      </c>
      <c r="C10" s="620"/>
      <c r="D10" s="620"/>
      <c r="E10" s="620"/>
      <c r="F10" s="620"/>
      <c r="G10" s="620"/>
      <c r="H10" s="620"/>
      <c r="I10" s="620"/>
      <c r="J10" s="620"/>
      <c r="K10" s="620"/>
      <c r="L10" s="620"/>
      <c r="M10" s="620"/>
      <c r="N10" s="620"/>
      <c r="O10" s="620"/>
      <c r="P10" s="620"/>
      <c r="Q10" s="621"/>
      <c r="R10" s="622" t="s">
        <v>130</v>
      </c>
      <c r="S10" s="623"/>
      <c r="T10" s="623"/>
      <c r="U10" s="623"/>
      <c r="V10" s="623"/>
      <c r="W10" s="623"/>
      <c r="X10" s="623"/>
      <c r="Y10" s="624"/>
      <c r="Z10" s="648" t="s">
        <v>130</v>
      </c>
      <c r="AA10" s="648"/>
      <c r="AB10" s="648"/>
      <c r="AC10" s="648"/>
      <c r="AD10" s="649" t="s">
        <v>130</v>
      </c>
      <c r="AE10" s="649"/>
      <c r="AF10" s="649"/>
      <c r="AG10" s="649"/>
      <c r="AH10" s="649"/>
      <c r="AI10" s="649"/>
      <c r="AJ10" s="649"/>
      <c r="AK10" s="649"/>
      <c r="AL10" s="625" t="s">
        <v>130</v>
      </c>
      <c r="AM10" s="626"/>
      <c r="AN10" s="626"/>
      <c r="AO10" s="650"/>
      <c r="AP10" s="619" t="s">
        <v>243</v>
      </c>
      <c r="AQ10" s="620"/>
      <c r="AR10" s="620"/>
      <c r="AS10" s="620"/>
      <c r="AT10" s="620"/>
      <c r="AU10" s="620"/>
      <c r="AV10" s="620"/>
      <c r="AW10" s="620"/>
      <c r="AX10" s="620"/>
      <c r="AY10" s="620"/>
      <c r="AZ10" s="620"/>
      <c r="BA10" s="620"/>
      <c r="BB10" s="620"/>
      <c r="BC10" s="620"/>
      <c r="BD10" s="620"/>
      <c r="BE10" s="620"/>
      <c r="BF10" s="621"/>
      <c r="BG10" s="622">
        <v>5702</v>
      </c>
      <c r="BH10" s="623"/>
      <c r="BI10" s="623"/>
      <c r="BJ10" s="623"/>
      <c r="BK10" s="623"/>
      <c r="BL10" s="623"/>
      <c r="BM10" s="623"/>
      <c r="BN10" s="624"/>
      <c r="BO10" s="648">
        <v>1</v>
      </c>
      <c r="BP10" s="648"/>
      <c r="BQ10" s="648"/>
      <c r="BR10" s="648"/>
      <c r="BS10" s="649" t="s">
        <v>130</v>
      </c>
      <c r="BT10" s="649"/>
      <c r="BU10" s="649"/>
      <c r="BV10" s="649"/>
      <c r="BW10" s="649"/>
      <c r="BX10" s="649"/>
      <c r="BY10" s="649"/>
      <c r="BZ10" s="649"/>
      <c r="CA10" s="649"/>
      <c r="CB10" s="694"/>
      <c r="CD10" s="619" t="s">
        <v>244</v>
      </c>
      <c r="CE10" s="620"/>
      <c r="CF10" s="620"/>
      <c r="CG10" s="620"/>
      <c r="CH10" s="620"/>
      <c r="CI10" s="620"/>
      <c r="CJ10" s="620"/>
      <c r="CK10" s="620"/>
      <c r="CL10" s="620"/>
      <c r="CM10" s="620"/>
      <c r="CN10" s="620"/>
      <c r="CO10" s="620"/>
      <c r="CP10" s="620"/>
      <c r="CQ10" s="621"/>
      <c r="CR10" s="622">
        <v>2697</v>
      </c>
      <c r="CS10" s="623"/>
      <c r="CT10" s="623"/>
      <c r="CU10" s="623"/>
      <c r="CV10" s="623"/>
      <c r="CW10" s="623"/>
      <c r="CX10" s="623"/>
      <c r="CY10" s="624"/>
      <c r="CZ10" s="648">
        <v>0.1</v>
      </c>
      <c r="DA10" s="648"/>
      <c r="DB10" s="648"/>
      <c r="DC10" s="648"/>
      <c r="DD10" s="628" t="s">
        <v>130</v>
      </c>
      <c r="DE10" s="623"/>
      <c r="DF10" s="623"/>
      <c r="DG10" s="623"/>
      <c r="DH10" s="623"/>
      <c r="DI10" s="623"/>
      <c r="DJ10" s="623"/>
      <c r="DK10" s="623"/>
      <c r="DL10" s="623"/>
      <c r="DM10" s="623"/>
      <c r="DN10" s="623"/>
      <c r="DO10" s="623"/>
      <c r="DP10" s="624"/>
      <c r="DQ10" s="628">
        <v>697</v>
      </c>
      <c r="DR10" s="623"/>
      <c r="DS10" s="623"/>
      <c r="DT10" s="623"/>
      <c r="DU10" s="623"/>
      <c r="DV10" s="623"/>
      <c r="DW10" s="623"/>
      <c r="DX10" s="623"/>
      <c r="DY10" s="623"/>
      <c r="DZ10" s="623"/>
      <c r="EA10" s="623"/>
      <c r="EB10" s="623"/>
      <c r="EC10" s="660"/>
    </row>
    <row r="11" spans="2:143" ht="11.25" customHeight="1" x14ac:dyDescent="0.15">
      <c r="B11" s="619" t="s">
        <v>245</v>
      </c>
      <c r="C11" s="620"/>
      <c r="D11" s="620"/>
      <c r="E11" s="620"/>
      <c r="F11" s="620"/>
      <c r="G11" s="620"/>
      <c r="H11" s="620"/>
      <c r="I11" s="620"/>
      <c r="J11" s="620"/>
      <c r="K11" s="620"/>
      <c r="L11" s="620"/>
      <c r="M11" s="620"/>
      <c r="N11" s="620"/>
      <c r="O11" s="620"/>
      <c r="P11" s="620"/>
      <c r="Q11" s="621"/>
      <c r="R11" s="622">
        <v>70203</v>
      </c>
      <c r="S11" s="623"/>
      <c r="T11" s="623"/>
      <c r="U11" s="623"/>
      <c r="V11" s="623"/>
      <c r="W11" s="623"/>
      <c r="X11" s="623"/>
      <c r="Y11" s="624"/>
      <c r="Z11" s="625">
        <v>2.2000000000000002</v>
      </c>
      <c r="AA11" s="626"/>
      <c r="AB11" s="626"/>
      <c r="AC11" s="627"/>
      <c r="AD11" s="628">
        <v>70203</v>
      </c>
      <c r="AE11" s="623"/>
      <c r="AF11" s="623"/>
      <c r="AG11" s="623"/>
      <c r="AH11" s="623"/>
      <c r="AI11" s="623"/>
      <c r="AJ11" s="623"/>
      <c r="AK11" s="624"/>
      <c r="AL11" s="625">
        <v>3.4</v>
      </c>
      <c r="AM11" s="626"/>
      <c r="AN11" s="626"/>
      <c r="AO11" s="650"/>
      <c r="AP11" s="619" t="s">
        <v>246</v>
      </c>
      <c r="AQ11" s="620"/>
      <c r="AR11" s="620"/>
      <c r="AS11" s="620"/>
      <c r="AT11" s="620"/>
      <c r="AU11" s="620"/>
      <c r="AV11" s="620"/>
      <c r="AW11" s="620"/>
      <c r="AX11" s="620"/>
      <c r="AY11" s="620"/>
      <c r="AZ11" s="620"/>
      <c r="BA11" s="620"/>
      <c r="BB11" s="620"/>
      <c r="BC11" s="620"/>
      <c r="BD11" s="620"/>
      <c r="BE11" s="620"/>
      <c r="BF11" s="621"/>
      <c r="BG11" s="622">
        <v>13592</v>
      </c>
      <c r="BH11" s="623"/>
      <c r="BI11" s="623"/>
      <c r="BJ11" s="623"/>
      <c r="BK11" s="623"/>
      <c r="BL11" s="623"/>
      <c r="BM11" s="623"/>
      <c r="BN11" s="624"/>
      <c r="BO11" s="648">
        <v>2.4</v>
      </c>
      <c r="BP11" s="648"/>
      <c r="BQ11" s="648"/>
      <c r="BR11" s="648"/>
      <c r="BS11" s="649">
        <v>3027</v>
      </c>
      <c r="BT11" s="649"/>
      <c r="BU11" s="649"/>
      <c r="BV11" s="649"/>
      <c r="BW11" s="649"/>
      <c r="BX11" s="649"/>
      <c r="BY11" s="649"/>
      <c r="BZ11" s="649"/>
      <c r="CA11" s="649"/>
      <c r="CB11" s="694"/>
      <c r="CD11" s="619" t="s">
        <v>247</v>
      </c>
      <c r="CE11" s="620"/>
      <c r="CF11" s="620"/>
      <c r="CG11" s="620"/>
      <c r="CH11" s="620"/>
      <c r="CI11" s="620"/>
      <c r="CJ11" s="620"/>
      <c r="CK11" s="620"/>
      <c r="CL11" s="620"/>
      <c r="CM11" s="620"/>
      <c r="CN11" s="620"/>
      <c r="CO11" s="620"/>
      <c r="CP11" s="620"/>
      <c r="CQ11" s="621"/>
      <c r="CR11" s="622">
        <v>115487</v>
      </c>
      <c r="CS11" s="623"/>
      <c r="CT11" s="623"/>
      <c r="CU11" s="623"/>
      <c r="CV11" s="623"/>
      <c r="CW11" s="623"/>
      <c r="CX11" s="623"/>
      <c r="CY11" s="624"/>
      <c r="CZ11" s="648">
        <v>3.9</v>
      </c>
      <c r="DA11" s="648"/>
      <c r="DB11" s="648"/>
      <c r="DC11" s="648"/>
      <c r="DD11" s="628">
        <v>25407</v>
      </c>
      <c r="DE11" s="623"/>
      <c r="DF11" s="623"/>
      <c r="DG11" s="623"/>
      <c r="DH11" s="623"/>
      <c r="DI11" s="623"/>
      <c r="DJ11" s="623"/>
      <c r="DK11" s="623"/>
      <c r="DL11" s="623"/>
      <c r="DM11" s="623"/>
      <c r="DN11" s="623"/>
      <c r="DO11" s="623"/>
      <c r="DP11" s="624"/>
      <c r="DQ11" s="628">
        <v>84760</v>
      </c>
      <c r="DR11" s="623"/>
      <c r="DS11" s="623"/>
      <c r="DT11" s="623"/>
      <c r="DU11" s="623"/>
      <c r="DV11" s="623"/>
      <c r="DW11" s="623"/>
      <c r="DX11" s="623"/>
      <c r="DY11" s="623"/>
      <c r="DZ11" s="623"/>
      <c r="EA11" s="623"/>
      <c r="EB11" s="623"/>
      <c r="EC11" s="660"/>
    </row>
    <row r="12" spans="2:143" ht="11.25" customHeight="1" x14ac:dyDescent="0.15">
      <c r="B12" s="619" t="s">
        <v>248</v>
      </c>
      <c r="C12" s="620"/>
      <c r="D12" s="620"/>
      <c r="E12" s="620"/>
      <c r="F12" s="620"/>
      <c r="G12" s="620"/>
      <c r="H12" s="620"/>
      <c r="I12" s="620"/>
      <c r="J12" s="620"/>
      <c r="K12" s="620"/>
      <c r="L12" s="620"/>
      <c r="M12" s="620"/>
      <c r="N12" s="620"/>
      <c r="O12" s="620"/>
      <c r="P12" s="620"/>
      <c r="Q12" s="621"/>
      <c r="R12" s="622" t="s">
        <v>130</v>
      </c>
      <c r="S12" s="623"/>
      <c r="T12" s="623"/>
      <c r="U12" s="623"/>
      <c r="V12" s="623"/>
      <c r="W12" s="623"/>
      <c r="X12" s="623"/>
      <c r="Y12" s="624"/>
      <c r="Z12" s="648" t="s">
        <v>130</v>
      </c>
      <c r="AA12" s="648"/>
      <c r="AB12" s="648"/>
      <c r="AC12" s="648"/>
      <c r="AD12" s="649" t="s">
        <v>130</v>
      </c>
      <c r="AE12" s="649"/>
      <c r="AF12" s="649"/>
      <c r="AG12" s="649"/>
      <c r="AH12" s="649"/>
      <c r="AI12" s="649"/>
      <c r="AJ12" s="649"/>
      <c r="AK12" s="649"/>
      <c r="AL12" s="625" t="s">
        <v>130</v>
      </c>
      <c r="AM12" s="626"/>
      <c r="AN12" s="626"/>
      <c r="AO12" s="650"/>
      <c r="AP12" s="619" t="s">
        <v>249</v>
      </c>
      <c r="AQ12" s="620"/>
      <c r="AR12" s="620"/>
      <c r="AS12" s="620"/>
      <c r="AT12" s="620"/>
      <c r="AU12" s="620"/>
      <c r="AV12" s="620"/>
      <c r="AW12" s="620"/>
      <c r="AX12" s="620"/>
      <c r="AY12" s="620"/>
      <c r="AZ12" s="620"/>
      <c r="BA12" s="620"/>
      <c r="BB12" s="620"/>
      <c r="BC12" s="620"/>
      <c r="BD12" s="620"/>
      <c r="BE12" s="620"/>
      <c r="BF12" s="621"/>
      <c r="BG12" s="622">
        <v>434665</v>
      </c>
      <c r="BH12" s="623"/>
      <c r="BI12" s="623"/>
      <c r="BJ12" s="623"/>
      <c r="BK12" s="623"/>
      <c r="BL12" s="623"/>
      <c r="BM12" s="623"/>
      <c r="BN12" s="624"/>
      <c r="BO12" s="648">
        <v>75.5</v>
      </c>
      <c r="BP12" s="648"/>
      <c r="BQ12" s="648"/>
      <c r="BR12" s="648"/>
      <c r="BS12" s="649">
        <v>27680</v>
      </c>
      <c r="BT12" s="649"/>
      <c r="BU12" s="649"/>
      <c r="BV12" s="649"/>
      <c r="BW12" s="649"/>
      <c r="BX12" s="649"/>
      <c r="BY12" s="649"/>
      <c r="BZ12" s="649"/>
      <c r="CA12" s="649"/>
      <c r="CB12" s="694"/>
      <c r="CD12" s="619" t="s">
        <v>250</v>
      </c>
      <c r="CE12" s="620"/>
      <c r="CF12" s="620"/>
      <c r="CG12" s="620"/>
      <c r="CH12" s="620"/>
      <c r="CI12" s="620"/>
      <c r="CJ12" s="620"/>
      <c r="CK12" s="620"/>
      <c r="CL12" s="620"/>
      <c r="CM12" s="620"/>
      <c r="CN12" s="620"/>
      <c r="CO12" s="620"/>
      <c r="CP12" s="620"/>
      <c r="CQ12" s="621"/>
      <c r="CR12" s="622">
        <v>215705</v>
      </c>
      <c r="CS12" s="623"/>
      <c r="CT12" s="623"/>
      <c r="CU12" s="623"/>
      <c r="CV12" s="623"/>
      <c r="CW12" s="623"/>
      <c r="CX12" s="623"/>
      <c r="CY12" s="624"/>
      <c r="CZ12" s="648">
        <v>7.3</v>
      </c>
      <c r="DA12" s="648"/>
      <c r="DB12" s="648"/>
      <c r="DC12" s="648"/>
      <c r="DD12" s="628">
        <v>73218</v>
      </c>
      <c r="DE12" s="623"/>
      <c r="DF12" s="623"/>
      <c r="DG12" s="623"/>
      <c r="DH12" s="623"/>
      <c r="DI12" s="623"/>
      <c r="DJ12" s="623"/>
      <c r="DK12" s="623"/>
      <c r="DL12" s="623"/>
      <c r="DM12" s="623"/>
      <c r="DN12" s="623"/>
      <c r="DO12" s="623"/>
      <c r="DP12" s="624"/>
      <c r="DQ12" s="628">
        <v>81595</v>
      </c>
      <c r="DR12" s="623"/>
      <c r="DS12" s="623"/>
      <c r="DT12" s="623"/>
      <c r="DU12" s="623"/>
      <c r="DV12" s="623"/>
      <c r="DW12" s="623"/>
      <c r="DX12" s="623"/>
      <c r="DY12" s="623"/>
      <c r="DZ12" s="623"/>
      <c r="EA12" s="623"/>
      <c r="EB12" s="623"/>
      <c r="EC12" s="660"/>
    </row>
    <row r="13" spans="2:143" ht="11.25" customHeight="1" x14ac:dyDescent="0.15">
      <c r="B13" s="619" t="s">
        <v>251</v>
      </c>
      <c r="C13" s="620"/>
      <c r="D13" s="620"/>
      <c r="E13" s="620"/>
      <c r="F13" s="620"/>
      <c r="G13" s="620"/>
      <c r="H13" s="620"/>
      <c r="I13" s="620"/>
      <c r="J13" s="620"/>
      <c r="K13" s="620"/>
      <c r="L13" s="620"/>
      <c r="M13" s="620"/>
      <c r="N13" s="620"/>
      <c r="O13" s="620"/>
      <c r="P13" s="620"/>
      <c r="Q13" s="621"/>
      <c r="R13" s="622" t="s">
        <v>130</v>
      </c>
      <c r="S13" s="623"/>
      <c r="T13" s="623"/>
      <c r="U13" s="623"/>
      <c r="V13" s="623"/>
      <c r="W13" s="623"/>
      <c r="X13" s="623"/>
      <c r="Y13" s="624"/>
      <c r="Z13" s="648" t="s">
        <v>130</v>
      </c>
      <c r="AA13" s="648"/>
      <c r="AB13" s="648"/>
      <c r="AC13" s="648"/>
      <c r="AD13" s="649" t="s">
        <v>130</v>
      </c>
      <c r="AE13" s="649"/>
      <c r="AF13" s="649"/>
      <c r="AG13" s="649"/>
      <c r="AH13" s="649"/>
      <c r="AI13" s="649"/>
      <c r="AJ13" s="649"/>
      <c r="AK13" s="649"/>
      <c r="AL13" s="625" t="s">
        <v>130</v>
      </c>
      <c r="AM13" s="626"/>
      <c r="AN13" s="626"/>
      <c r="AO13" s="650"/>
      <c r="AP13" s="619" t="s">
        <v>252</v>
      </c>
      <c r="AQ13" s="620"/>
      <c r="AR13" s="620"/>
      <c r="AS13" s="620"/>
      <c r="AT13" s="620"/>
      <c r="AU13" s="620"/>
      <c r="AV13" s="620"/>
      <c r="AW13" s="620"/>
      <c r="AX13" s="620"/>
      <c r="AY13" s="620"/>
      <c r="AZ13" s="620"/>
      <c r="BA13" s="620"/>
      <c r="BB13" s="620"/>
      <c r="BC13" s="620"/>
      <c r="BD13" s="620"/>
      <c r="BE13" s="620"/>
      <c r="BF13" s="621"/>
      <c r="BG13" s="622">
        <v>412445</v>
      </c>
      <c r="BH13" s="623"/>
      <c r="BI13" s="623"/>
      <c r="BJ13" s="623"/>
      <c r="BK13" s="623"/>
      <c r="BL13" s="623"/>
      <c r="BM13" s="623"/>
      <c r="BN13" s="624"/>
      <c r="BO13" s="648">
        <v>71.7</v>
      </c>
      <c r="BP13" s="648"/>
      <c r="BQ13" s="648"/>
      <c r="BR13" s="648"/>
      <c r="BS13" s="649">
        <v>27680</v>
      </c>
      <c r="BT13" s="649"/>
      <c r="BU13" s="649"/>
      <c r="BV13" s="649"/>
      <c r="BW13" s="649"/>
      <c r="BX13" s="649"/>
      <c r="BY13" s="649"/>
      <c r="BZ13" s="649"/>
      <c r="CA13" s="649"/>
      <c r="CB13" s="694"/>
      <c r="CD13" s="619" t="s">
        <v>253</v>
      </c>
      <c r="CE13" s="620"/>
      <c r="CF13" s="620"/>
      <c r="CG13" s="620"/>
      <c r="CH13" s="620"/>
      <c r="CI13" s="620"/>
      <c r="CJ13" s="620"/>
      <c r="CK13" s="620"/>
      <c r="CL13" s="620"/>
      <c r="CM13" s="620"/>
      <c r="CN13" s="620"/>
      <c r="CO13" s="620"/>
      <c r="CP13" s="620"/>
      <c r="CQ13" s="621"/>
      <c r="CR13" s="622">
        <v>531489</v>
      </c>
      <c r="CS13" s="623"/>
      <c r="CT13" s="623"/>
      <c r="CU13" s="623"/>
      <c r="CV13" s="623"/>
      <c r="CW13" s="623"/>
      <c r="CX13" s="623"/>
      <c r="CY13" s="624"/>
      <c r="CZ13" s="648">
        <v>18</v>
      </c>
      <c r="DA13" s="648"/>
      <c r="DB13" s="648"/>
      <c r="DC13" s="648"/>
      <c r="DD13" s="628">
        <v>146261</v>
      </c>
      <c r="DE13" s="623"/>
      <c r="DF13" s="623"/>
      <c r="DG13" s="623"/>
      <c r="DH13" s="623"/>
      <c r="DI13" s="623"/>
      <c r="DJ13" s="623"/>
      <c r="DK13" s="623"/>
      <c r="DL13" s="623"/>
      <c r="DM13" s="623"/>
      <c r="DN13" s="623"/>
      <c r="DO13" s="623"/>
      <c r="DP13" s="624"/>
      <c r="DQ13" s="628">
        <v>365993</v>
      </c>
      <c r="DR13" s="623"/>
      <c r="DS13" s="623"/>
      <c r="DT13" s="623"/>
      <c r="DU13" s="623"/>
      <c r="DV13" s="623"/>
      <c r="DW13" s="623"/>
      <c r="DX13" s="623"/>
      <c r="DY13" s="623"/>
      <c r="DZ13" s="623"/>
      <c r="EA13" s="623"/>
      <c r="EB13" s="623"/>
      <c r="EC13" s="660"/>
    </row>
    <row r="14" spans="2:143" ht="11.25" customHeight="1" x14ac:dyDescent="0.15">
      <c r="B14" s="619" t="s">
        <v>254</v>
      </c>
      <c r="C14" s="620"/>
      <c r="D14" s="620"/>
      <c r="E14" s="620"/>
      <c r="F14" s="620"/>
      <c r="G14" s="620"/>
      <c r="H14" s="620"/>
      <c r="I14" s="620"/>
      <c r="J14" s="620"/>
      <c r="K14" s="620"/>
      <c r="L14" s="620"/>
      <c r="M14" s="620"/>
      <c r="N14" s="620"/>
      <c r="O14" s="620"/>
      <c r="P14" s="620"/>
      <c r="Q14" s="621"/>
      <c r="R14" s="622" t="s">
        <v>130</v>
      </c>
      <c r="S14" s="623"/>
      <c r="T14" s="623"/>
      <c r="U14" s="623"/>
      <c r="V14" s="623"/>
      <c r="W14" s="623"/>
      <c r="X14" s="623"/>
      <c r="Y14" s="624"/>
      <c r="Z14" s="648" t="s">
        <v>130</v>
      </c>
      <c r="AA14" s="648"/>
      <c r="AB14" s="648"/>
      <c r="AC14" s="648"/>
      <c r="AD14" s="649" t="s">
        <v>130</v>
      </c>
      <c r="AE14" s="649"/>
      <c r="AF14" s="649"/>
      <c r="AG14" s="649"/>
      <c r="AH14" s="649"/>
      <c r="AI14" s="649"/>
      <c r="AJ14" s="649"/>
      <c r="AK14" s="649"/>
      <c r="AL14" s="625" t="s">
        <v>130</v>
      </c>
      <c r="AM14" s="626"/>
      <c r="AN14" s="626"/>
      <c r="AO14" s="650"/>
      <c r="AP14" s="619" t="s">
        <v>255</v>
      </c>
      <c r="AQ14" s="620"/>
      <c r="AR14" s="620"/>
      <c r="AS14" s="620"/>
      <c r="AT14" s="620"/>
      <c r="AU14" s="620"/>
      <c r="AV14" s="620"/>
      <c r="AW14" s="620"/>
      <c r="AX14" s="620"/>
      <c r="AY14" s="620"/>
      <c r="AZ14" s="620"/>
      <c r="BA14" s="620"/>
      <c r="BB14" s="620"/>
      <c r="BC14" s="620"/>
      <c r="BD14" s="620"/>
      <c r="BE14" s="620"/>
      <c r="BF14" s="621"/>
      <c r="BG14" s="622">
        <v>11322</v>
      </c>
      <c r="BH14" s="623"/>
      <c r="BI14" s="623"/>
      <c r="BJ14" s="623"/>
      <c r="BK14" s="623"/>
      <c r="BL14" s="623"/>
      <c r="BM14" s="623"/>
      <c r="BN14" s="624"/>
      <c r="BO14" s="648">
        <v>2</v>
      </c>
      <c r="BP14" s="648"/>
      <c r="BQ14" s="648"/>
      <c r="BR14" s="648"/>
      <c r="BS14" s="649" t="s">
        <v>130</v>
      </c>
      <c r="BT14" s="649"/>
      <c r="BU14" s="649"/>
      <c r="BV14" s="649"/>
      <c r="BW14" s="649"/>
      <c r="BX14" s="649"/>
      <c r="BY14" s="649"/>
      <c r="BZ14" s="649"/>
      <c r="CA14" s="649"/>
      <c r="CB14" s="694"/>
      <c r="CD14" s="619" t="s">
        <v>256</v>
      </c>
      <c r="CE14" s="620"/>
      <c r="CF14" s="620"/>
      <c r="CG14" s="620"/>
      <c r="CH14" s="620"/>
      <c r="CI14" s="620"/>
      <c r="CJ14" s="620"/>
      <c r="CK14" s="620"/>
      <c r="CL14" s="620"/>
      <c r="CM14" s="620"/>
      <c r="CN14" s="620"/>
      <c r="CO14" s="620"/>
      <c r="CP14" s="620"/>
      <c r="CQ14" s="621"/>
      <c r="CR14" s="622">
        <v>116603</v>
      </c>
      <c r="CS14" s="623"/>
      <c r="CT14" s="623"/>
      <c r="CU14" s="623"/>
      <c r="CV14" s="623"/>
      <c r="CW14" s="623"/>
      <c r="CX14" s="623"/>
      <c r="CY14" s="624"/>
      <c r="CZ14" s="648">
        <v>4</v>
      </c>
      <c r="DA14" s="648"/>
      <c r="DB14" s="648"/>
      <c r="DC14" s="648"/>
      <c r="DD14" s="628">
        <v>10327</v>
      </c>
      <c r="DE14" s="623"/>
      <c r="DF14" s="623"/>
      <c r="DG14" s="623"/>
      <c r="DH14" s="623"/>
      <c r="DI14" s="623"/>
      <c r="DJ14" s="623"/>
      <c r="DK14" s="623"/>
      <c r="DL14" s="623"/>
      <c r="DM14" s="623"/>
      <c r="DN14" s="623"/>
      <c r="DO14" s="623"/>
      <c r="DP14" s="624"/>
      <c r="DQ14" s="628">
        <v>99132</v>
      </c>
      <c r="DR14" s="623"/>
      <c r="DS14" s="623"/>
      <c r="DT14" s="623"/>
      <c r="DU14" s="623"/>
      <c r="DV14" s="623"/>
      <c r="DW14" s="623"/>
      <c r="DX14" s="623"/>
      <c r="DY14" s="623"/>
      <c r="DZ14" s="623"/>
      <c r="EA14" s="623"/>
      <c r="EB14" s="623"/>
      <c r="EC14" s="660"/>
    </row>
    <row r="15" spans="2:143" ht="11.25" customHeight="1" x14ac:dyDescent="0.15">
      <c r="B15" s="619" t="s">
        <v>257</v>
      </c>
      <c r="C15" s="620"/>
      <c r="D15" s="620"/>
      <c r="E15" s="620"/>
      <c r="F15" s="620"/>
      <c r="G15" s="620"/>
      <c r="H15" s="620"/>
      <c r="I15" s="620"/>
      <c r="J15" s="620"/>
      <c r="K15" s="620"/>
      <c r="L15" s="620"/>
      <c r="M15" s="620"/>
      <c r="N15" s="620"/>
      <c r="O15" s="620"/>
      <c r="P15" s="620"/>
      <c r="Q15" s="621"/>
      <c r="R15" s="622" t="s">
        <v>130</v>
      </c>
      <c r="S15" s="623"/>
      <c r="T15" s="623"/>
      <c r="U15" s="623"/>
      <c r="V15" s="623"/>
      <c r="W15" s="623"/>
      <c r="X15" s="623"/>
      <c r="Y15" s="624"/>
      <c r="Z15" s="648" t="s">
        <v>130</v>
      </c>
      <c r="AA15" s="648"/>
      <c r="AB15" s="648"/>
      <c r="AC15" s="648"/>
      <c r="AD15" s="649" t="s">
        <v>130</v>
      </c>
      <c r="AE15" s="649"/>
      <c r="AF15" s="649"/>
      <c r="AG15" s="649"/>
      <c r="AH15" s="649"/>
      <c r="AI15" s="649"/>
      <c r="AJ15" s="649"/>
      <c r="AK15" s="649"/>
      <c r="AL15" s="625" t="s">
        <v>130</v>
      </c>
      <c r="AM15" s="626"/>
      <c r="AN15" s="626"/>
      <c r="AO15" s="650"/>
      <c r="AP15" s="619" t="s">
        <v>258</v>
      </c>
      <c r="AQ15" s="620"/>
      <c r="AR15" s="620"/>
      <c r="AS15" s="620"/>
      <c r="AT15" s="620"/>
      <c r="AU15" s="620"/>
      <c r="AV15" s="620"/>
      <c r="AW15" s="620"/>
      <c r="AX15" s="620"/>
      <c r="AY15" s="620"/>
      <c r="AZ15" s="620"/>
      <c r="BA15" s="620"/>
      <c r="BB15" s="620"/>
      <c r="BC15" s="620"/>
      <c r="BD15" s="620"/>
      <c r="BE15" s="620"/>
      <c r="BF15" s="621"/>
      <c r="BG15" s="622">
        <v>3389</v>
      </c>
      <c r="BH15" s="623"/>
      <c r="BI15" s="623"/>
      <c r="BJ15" s="623"/>
      <c r="BK15" s="623"/>
      <c r="BL15" s="623"/>
      <c r="BM15" s="623"/>
      <c r="BN15" s="624"/>
      <c r="BO15" s="648">
        <v>0.6</v>
      </c>
      <c r="BP15" s="648"/>
      <c r="BQ15" s="648"/>
      <c r="BR15" s="648"/>
      <c r="BS15" s="649" t="s">
        <v>130</v>
      </c>
      <c r="BT15" s="649"/>
      <c r="BU15" s="649"/>
      <c r="BV15" s="649"/>
      <c r="BW15" s="649"/>
      <c r="BX15" s="649"/>
      <c r="BY15" s="649"/>
      <c r="BZ15" s="649"/>
      <c r="CA15" s="649"/>
      <c r="CB15" s="694"/>
      <c r="CD15" s="619" t="s">
        <v>259</v>
      </c>
      <c r="CE15" s="620"/>
      <c r="CF15" s="620"/>
      <c r="CG15" s="620"/>
      <c r="CH15" s="620"/>
      <c r="CI15" s="620"/>
      <c r="CJ15" s="620"/>
      <c r="CK15" s="620"/>
      <c r="CL15" s="620"/>
      <c r="CM15" s="620"/>
      <c r="CN15" s="620"/>
      <c r="CO15" s="620"/>
      <c r="CP15" s="620"/>
      <c r="CQ15" s="621"/>
      <c r="CR15" s="622">
        <v>185459</v>
      </c>
      <c r="CS15" s="623"/>
      <c r="CT15" s="623"/>
      <c r="CU15" s="623"/>
      <c r="CV15" s="623"/>
      <c r="CW15" s="623"/>
      <c r="CX15" s="623"/>
      <c r="CY15" s="624"/>
      <c r="CZ15" s="648">
        <v>6.3</v>
      </c>
      <c r="DA15" s="648"/>
      <c r="DB15" s="648"/>
      <c r="DC15" s="648"/>
      <c r="DD15" s="628">
        <v>16456</v>
      </c>
      <c r="DE15" s="623"/>
      <c r="DF15" s="623"/>
      <c r="DG15" s="623"/>
      <c r="DH15" s="623"/>
      <c r="DI15" s="623"/>
      <c r="DJ15" s="623"/>
      <c r="DK15" s="623"/>
      <c r="DL15" s="623"/>
      <c r="DM15" s="623"/>
      <c r="DN15" s="623"/>
      <c r="DO15" s="623"/>
      <c r="DP15" s="624"/>
      <c r="DQ15" s="628">
        <v>173770</v>
      </c>
      <c r="DR15" s="623"/>
      <c r="DS15" s="623"/>
      <c r="DT15" s="623"/>
      <c r="DU15" s="623"/>
      <c r="DV15" s="623"/>
      <c r="DW15" s="623"/>
      <c r="DX15" s="623"/>
      <c r="DY15" s="623"/>
      <c r="DZ15" s="623"/>
      <c r="EA15" s="623"/>
      <c r="EB15" s="623"/>
      <c r="EC15" s="660"/>
    </row>
    <row r="16" spans="2:143" ht="11.25" customHeight="1" x14ac:dyDescent="0.15">
      <c r="B16" s="619" t="s">
        <v>260</v>
      </c>
      <c r="C16" s="620"/>
      <c r="D16" s="620"/>
      <c r="E16" s="620"/>
      <c r="F16" s="620"/>
      <c r="G16" s="620"/>
      <c r="H16" s="620"/>
      <c r="I16" s="620"/>
      <c r="J16" s="620"/>
      <c r="K16" s="620"/>
      <c r="L16" s="620"/>
      <c r="M16" s="620"/>
      <c r="N16" s="620"/>
      <c r="O16" s="620"/>
      <c r="P16" s="620"/>
      <c r="Q16" s="621"/>
      <c r="R16" s="622">
        <v>2374</v>
      </c>
      <c r="S16" s="623"/>
      <c r="T16" s="623"/>
      <c r="U16" s="623"/>
      <c r="V16" s="623"/>
      <c r="W16" s="623"/>
      <c r="X16" s="623"/>
      <c r="Y16" s="624"/>
      <c r="Z16" s="648">
        <v>0.1</v>
      </c>
      <c r="AA16" s="648"/>
      <c r="AB16" s="648"/>
      <c r="AC16" s="648"/>
      <c r="AD16" s="649">
        <v>2374</v>
      </c>
      <c r="AE16" s="649"/>
      <c r="AF16" s="649"/>
      <c r="AG16" s="649"/>
      <c r="AH16" s="649"/>
      <c r="AI16" s="649"/>
      <c r="AJ16" s="649"/>
      <c r="AK16" s="649"/>
      <c r="AL16" s="625">
        <v>0.1</v>
      </c>
      <c r="AM16" s="626"/>
      <c r="AN16" s="626"/>
      <c r="AO16" s="650"/>
      <c r="AP16" s="619" t="s">
        <v>261</v>
      </c>
      <c r="AQ16" s="620"/>
      <c r="AR16" s="620"/>
      <c r="AS16" s="620"/>
      <c r="AT16" s="620"/>
      <c r="AU16" s="620"/>
      <c r="AV16" s="620"/>
      <c r="AW16" s="620"/>
      <c r="AX16" s="620"/>
      <c r="AY16" s="620"/>
      <c r="AZ16" s="620"/>
      <c r="BA16" s="620"/>
      <c r="BB16" s="620"/>
      <c r="BC16" s="620"/>
      <c r="BD16" s="620"/>
      <c r="BE16" s="620"/>
      <c r="BF16" s="621"/>
      <c r="BG16" s="622" t="s">
        <v>130</v>
      </c>
      <c r="BH16" s="623"/>
      <c r="BI16" s="623"/>
      <c r="BJ16" s="623"/>
      <c r="BK16" s="623"/>
      <c r="BL16" s="623"/>
      <c r="BM16" s="623"/>
      <c r="BN16" s="624"/>
      <c r="BO16" s="648" t="s">
        <v>130</v>
      </c>
      <c r="BP16" s="648"/>
      <c r="BQ16" s="648"/>
      <c r="BR16" s="648"/>
      <c r="BS16" s="649" t="s">
        <v>130</v>
      </c>
      <c r="BT16" s="649"/>
      <c r="BU16" s="649"/>
      <c r="BV16" s="649"/>
      <c r="BW16" s="649"/>
      <c r="BX16" s="649"/>
      <c r="BY16" s="649"/>
      <c r="BZ16" s="649"/>
      <c r="CA16" s="649"/>
      <c r="CB16" s="694"/>
      <c r="CD16" s="619" t="s">
        <v>262</v>
      </c>
      <c r="CE16" s="620"/>
      <c r="CF16" s="620"/>
      <c r="CG16" s="620"/>
      <c r="CH16" s="620"/>
      <c r="CI16" s="620"/>
      <c r="CJ16" s="620"/>
      <c r="CK16" s="620"/>
      <c r="CL16" s="620"/>
      <c r="CM16" s="620"/>
      <c r="CN16" s="620"/>
      <c r="CO16" s="620"/>
      <c r="CP16" s="620"/>
      <c r="CQ16" s="621"/>
      <c r="CR16" s="622">
        <v>112027</v>
      </c>
      <c r="CS16" s="623"/>
      <c r="CT16" s="623"/>
      <c r="CU16" s="623"/>
      <c r="CV16" s="623"/>
      <c r="CW16" s="623"/>
      <c r="CX16" s="623"/>
      <c r="CY16" s="624"/>
      <c r="CZ16" s="648">
        <v>3.8</v>
      </c>
      <c r="DA16" s="648"/>
      <c r="DB16" s="648"/>
      <c r="DC16" s="648"/>
      <c r="DD16" s="628" t="s">
        <v>130</v>
      </c>
      <c r="DE16" s="623"/>
      <c r="DF16" s="623"/>
      <c r="DG16" s="623"/>
      <c r="DH16" s="623"/>
      <c r="DI16" s="623"/>
      <c r="DJ16" s="623"/>
      <c r="DK16" s="623"/>
      <c r="DL16" s="623"/>
      <c r="DM16" s="623"/>
      <c r="DN16" s="623"/>
      <c r="DO16" s="623"/>
      <c r="DP16" s="624"/>
      <c r="DQ16" s="628">
        <v>51381</v>
      </c>
      <c r="DR16" s="623"/>
      <c r="DS16" s="623"/>
      <c r="DT16" s="623"/>
      <c r="DU16" s="623"/>
      <c r="DV16" s="623"/>
      <c r="DW16" s="623"/>
      <c r="DX16" s="623"/>
      <c r="DY16" s="623"/>
      <c r="DZ16" s="623"/>
      <c r="EA16" s="623"/>
      <c r="EB16" s="623"/>
      <c r="EC16" s="660"/>
    </row>
    <row r="17" spans="2:133" ht="11.25" customHeight="1" x14ac:dyDescent="0.15">
      <c r="B17" s="619" t="s">
        <v>263</v>
      </c>
      <c r="C17" s="620"/>
      <c r="D17" s="620"/>
      <c r="E17" s="620"/>
      <c r="F17" s="620"/>
      <c r="G17" s="620"/>
      <c r="H17" s="620"/>
      <c r="I17" s="620"/>
      <c r="J17" s="620"/>
      <c r="K17" s="620"/>
      <c r="L17" s="620"/>
      <c r="M17" s="620"/>
      <c r="N17" s="620"/>
      <c r="O17" s="620"/>
      <c r="P17" s="620"/>
      <c r="Q17" s="621"/>
      <c r="R17" s="622">
        <v>3288</v>
      </c>
      <c r="S17" s="623"/>
      <c r="T17" s="623"/>
      <c r="U17" s="623"/>
      <c r="V17" s="623"/>
      <c r="W17" s="623"/>
      <c r="X17" s="623"/>
      <c r="Y17" s="624"/>
      <c r="Z17" s="648">
        <v>0.1</v>
      </c>
      <c r="AA17" s="648"/>
      <c r="AB17" s="648"/>
      <c r="AC17" s="648"/>
      <c r="AD17" s="649">
        <v>3288</v>
      </c>
      <c r="AE17" s="649"/>
      <c r="AF17" s="649"/>
      <c r="AG17" s="649"/>
      <c r="AH17" s="649"/>
      <c r="AI17" s="649"/>
      <c r="AJ17" s="649"/>
      <c r="AK17" s="649"/>
      <c r="AL17" s="625">
        <v>0.2</v>
      </c>
      <c r="AM17" s="626"/>
      <c r="AN17" s="626"/>
      <c r="AO17" s="650"/>
      <c r="AP17" s="619" t="s">
        <v>264</v>
      </c>
      <c r="AQ17" s="620"/>
      <c r="AR17" s="620"/>
      <c r="AS17" s="620"/>
      <c r="AT17" s="620"/>
      <c r="AU17" s="620"/>
      <c r="AV17" s="620"/>
      <c r="AW17" s="620"/>
      <c r="AX17" s="620"/>
      <c r="AY17" s="620"/>
      <c r="AZ17" s="620"/>
      <c r="BA17" s="620"/>
      <c r="BB17" s="620"/>
      <c r="BC17" s="620"/>
      <c r="BD17" s="620"/>
      <c r="BE17" s="620"/>
      <c r="BF17" s="621"/>
      <c r="BG17" s="622" t="s">
        <v>130</v>
      </c>
      <c r="BH17" s="623"/>
      <c r="BI17" s="623"/>
      <c r="BJ17" s="623"/>
      <c r="BK17" s="623"/>
      <c r="BL17" s="623"/>
      <c r="BM17" s="623"/>
      <c r="BN17" s="624"/>
      <c r="BO17" s="648" t="s">
        <v>130</v>
      </c>
      <c r="BP17" s="648"/>
      <c r="BQ17" s="648"/>
      <c r="BR17" s="648"/>
      <c r="BS17" s="649" t="s">
        <v>130</v>
      </c>
      <c r="BT17" s="649"/>
      <c r="BU17" s="649"/>
      <c r="BV17" s="649"/>
      <c r="BW17" s="649"/>
      <c r="BX17" s="649"/>
      <c r="BY17" s="649"/>
      <c r="BZ17" s="649"/>
      <c r="CA17" s="649"/>
      <c r="CB17" s="694"/>
      <c r="CD17" s="619" t="s">
        <v>265</v>
      </c>
      <c r="CE17" s="620"/>
      <c r="CF17" s="620"/>
      <c r="CG17" s="620"/>
      <c r="CH17" s="620"/>
      <c r="CI17" s="620"/>
      <c r="CJ17" s="620"/>
      <c r="CK17" s="620"/>
      <c r="CL17" s="620"/>
      <c r="CM17" s="620"/>
      <c r="CN17" s="620"/>
      <c r="CO17" s="620"/>
      <c r="CP17" s="620"/>
      <c r="CQ17" s="621"/>
      <c r="CR17" s="622">
        <v>313917</v>
      </c>
      <c r="CS17" s="623"/>
      <c r="CT17" s="623"/>
      <c r="CU17" s="623"/>
      <c r="CV17" s="623"/>
      <c r="CW17" s="623"/>
      <c r="CX17" s="623"/>
      <c r="CY17" s="624"/>
      <c r="CZ17" s="648">
        <v>10.7</v>
      </c>
      <c r="DA17" s="648"/>
      <c r="DB17" s="648"/>
      <c r="DC17" s="648"/>
      <c r="DD17" s="628" t="s">
        <v>130</v>
      </c>
      <c r="DE17" s="623"/>
      <c r="DF17" s="623"/>
      <c r="DG17" s="623"/>
      <c r="DH17" s="623"/>
      <c r="DI17" s="623"/>
      <c r="DJ17" s="623"/>
      <c r="DK17" s="623"/>
      <c r="DL17" s="623"/>
      <c r="DM17" s="623"/>
      <c r="DN17" s="623"/>
      <c r="DO17" s="623"/>
      <c r="DP17" s="624"/>
      <c r="DQ17" s="628">
        <v>296909</v>
      </c>
      <c r="DR17" s="623"/>
      <c r="DS17" s="623"/>
      <c r="DT17" s="623"/>
      <c r="DU17" s="623"/>
      <c r="DV17" s="623"/>
      <c r="DW17" s="623"/>
      <c r="DX17" s="623"/>
      <c r="DY17" s="623"/>
      <c r="DZ17" s="623"/>
      <c r="EA17" s="623"/>
      <c r="EB17" s="623"/>
      <c r="EC17" s="660"/>
    </row>
    <row r="18" spans="2:133" ht="11.25" customHeight="1" x14ac:dyDescent="0.15">
      <c r="B18" s="619" t="s">
        <v>266</v>
      </c>
      <c r="C18" s="620"/>
      <c r="D18" s="620"/>
      <c r="E18" s="620"/>
      <c r="F18" s="620"/>
      <c r="G18" s="620"/>
      <c r="H18" s="620"/>
      <c r="I18" s="620"/>
      <c r="J18" s="620"/>
      <c r="K18" s="620"/>
      <c r="L18" s="620"/>
      <c r="M18" s="620"/>
      <c r="N18" s="620"/>
      <c r="O18" s="620"/>
      <c r="P18" s="620"/>
      <c r="Q18" s="621"/>
      <c r="R18" s="622">
        <v>7299</v>
      </c>
      <c r="S18" s="623"/>
      <c r="T18" s="623"/>
      <c r="U18" s="623"/>
      <c r="V18" s="623"/>
      <c r="W18" s="623"/>
      <c r="X18" s="623"/>
      <c r="Y18" s="624"/>
      <c r="Z18" s="648">
        <v>0.2</v>
      </c>
      <c r="AA18" s="648"/>
      <c r="AB18" s="648"/>
      <c r="AC18" s="648"/>
      <c r="AD18" s="649">
        <v>7299</v>
      </c>
      <c r="AE18" s="649"/>
      <c r="AF18" s="649"/>
      <c r="AG18" s="649"/>
      <c r="AH18" s="649"/>
      <c r="AI18" s="649"/>
      <c r="AJ18" s="649"/>
      <c r="AK18" s="649"/>
      <c r="AL18" s="625">
        <v>0.40000000596046448</v>
      </c>
      <c r="AM18" s="626"/>
      <c r="AN18" s="626"/>
      <c r="AO18" s="650"/>
      <c r="AP18" s="619" t="s">
        <v>267</v>
      </c>
      <c r="AQ18" s="620"/>
      <c r="AR18" s="620"/>
      <c r="AS18" s="620"/>
      <c r="AT18" s="620"/>
      <c r="AU18" s="620"/>
      <c r="AV18" s="620"/>
      <c r="AW18" s="620"/>
      <c r="AX18" s="620"/>
      <c r="AY18" s="620"/>
      <c r="AZ18" s="620"/>
      <c r="BA18" s="620"/>
      <c r="BB18" s="620"/>
      <c r="BC18" s="620"/>
      <c r="BD18" s="620"/>
      <c r="BE18" s="620"/>
      <c r="BF18" s="621"/>
      <c r="BG18" s="622" t="s">
        <v>130</v>
      </c>
      <c r="BH18" s="623"/>
      <c r="BI18" s="623"/>
      <c r="BJ18" s="623"/>
      <c r="BK18" s="623"/>
      <c r="BL18" s="623"/>
      <c r="BM18" s="623"/>
      <c r="BN18" s="624"/>
      <c r="BO18" s="648" t="s">
        <v>130</v>
      </c>
      <c r="BP18" s="648"/>
      <c r="BQ18" s="648"/>
      <c r="BR18" s="648"/>
      <c r="BS18" s="649" t="s">
        <v>130</v>
      </c>
      <c r="BT18" s="649"/>
      <c r="BU18" s="649"/>
      <c r="BV18" s="649"/>
      <c r="BW18" s="649"/>
      <c r="BX18" s="649"/>
      <c r="BY18" s="649"/>
      <c r="BZ18" s="649"/>
      <c r="CA18" s="649"/>
      <c r="CB18" s="694"/>
      <c r="CD18" s="619" t="s">
        <v>268</v>
      </c>
      <c r="CE18" s="620"/>
      <c r="CF18" s="620"/>
      <c r="CG18" s="620"/>
      <c r="CH18" s="620"/>
      <c r="CI18" s="620"/>
      <c r="CJ18" s="620"/>
      <c r="CK18" s="620"/>
      <c r="CL18" s="620"/>
      <c r="CM18" s="620"/>
      <c r="CN18" s="620"/>
      <c r="CO18" s="620"/>
      <c r="CP18" s="620"/>
      <c r="CQ18" s="621"/>
      <c r="CR18" s="622" t="s">
        <v>130</v>
      </c>
      <c r="CS18" s="623"/>
      <c r="CT18" s="623"/>
      <c r="CU18" s="623"/>
      <c r="CV18" s="623"/>
      <c r="CW18" s="623"/>
      <c r="CX18" s="623"/>
      <c r="CY18" s="624"/>
      <c r="CZ18" s="648" t="s">
        <v>130</v>
      </c>
      <c r="DA18" s="648"/>
      <c r="DB18" s="648"/>
      <c r="DC18" s="648"/>
      <c r="DD18" s="628" t="s">
        <v>130</v>
      </c>
      <c r="DE18" s="623"/>
      <c r="DF18" s="623"/>
      <c r="DG18" s="623"/>
      <c r="DH18" s="623"/>
      <c r="DI18" s="623"/>
      <c r="DJ18" s="623"/>
      <c r="DK18" s="623"/>
      <c r="DL18" s="623"/>
      <c r="DM18" s="623"/>
      <c r="DN18" s="623"/>
      <c r="DO18" s="623"/>
      <c r="DP18" s="624"/>
      <c r="DQ18" s="628" t="s">
        <v>130</v>
      </c>
      <c r="DR18" s="623"/>
      <c r="DS18" s="623"/>
      <c r="DT18" s="623"/>
      <c r="DU18" s="623"/>
      <c r="DV18" s="623"/>
      <c r="DW18" s="623"/>
      <c r="DX18" s="623"/>
      <c r="DY18" s="623"/>
      <c r="DZ18" s="623"/>
      <c r="EA18" s="623"/>
      <c r="EB18" s="623"/>
      <c r="EC18" s="660"/>
    </row>
    <row r="19" spans="2:133" ht="11.25" customHeight="1" x14ac:dyDescent="0.15">
      <c r="B19" s="619" t="s">
        <v>269</v>
      </c>
      <c r="C19" s="620"/>
      <c r="D19" s="620"/>
      <c r="E19" s="620"/>
      <c r="F19" s="620"/>
      <c r="G19" s="620"/>
      <c r="H19" s="620"/>
      <c r="I19" s="620"/>
      <c r="J19" s="620"/>
      <c r="K19" s="620"/>
      <c r="L19" s="620"/>
      <c r="M19" s="620"/>
      <c r="N19" s="620"/>
      <c r="O19" s="620"/>
      <c r="P19" s="620"/>
      <c r="Q19" s="621"/>
      <c r="R19" s="622">
        <v>899</v>
      </c>
      <c r="S19" s="623"/>
      <c r="T19" s="623"/>
      <c r="U19" s="623"/>
      <c r="V19" s="623"/>
      <c r="W19" s="623"/>
      <c r="X19" s="623"/>
      <c r="Y19" s="624"/>
      <c r="Z19" s="648">
        <v>0</v>
      </c>
      <c r="AA19" s="648"/>
      <c r="AB19" s="648"/>
      <c r="AC19" s="648"/>
      <c r="AD19" s="649">
        <v>899</v>
      </c>
      <c r="AE19" s="649"/>
      <c r="AF19" s="649"/>
      <c r="AG19" s="649"/>
      <c r="AH19" s="649"/>
      <c r="AI19" s="649"/>
      <c r="AJ19" s="649"/>
      <c r="AK19" s="649"/>
      <c r="AL19" s="625">
        <v>0</v>
      </c>
      <c r="AM19" s="626"/>
      <c r="AN19" s="626"/>
      <c r="AO19" s="650"/>
      <c r="AP19" s="619" t="s">
        <v>270</v>
      </c>
      <c r="AQ19" s="620"/>
      <c r="AR19" s="620"/>
      <c r="AS19" s="620"/>
      <c r="AT19" s="620"/>
      <c r="AU19" s="620"/>
      <c r="AV19" s="620"/>
      <c r="AW19" s="620"/>
      <c r="AX19" s="620"/>
      <c r="AY19" s="620"/>
      <c r="AZ19" s="620"/>
      <c r="BA19" s="620"/>
      <c r="BB19" s="620"/>
      <c r="BC19" s="620"/>
      <c r="BD19" s="620"/>
      <c r="BE19" s="620"/>
      <c r="BF19" s="621"/>
      <c r="BG19" s="622" t="s">
        <v>130</v>
      </c>
      <c r="BH19" s="623"/>
      <c r="BI19" s="623"/>
      <c r="BJ19" s="623"/>
      <c r="BK19" s="623"/>
      <c r="BL19" s="623"/>
      <c r="BM19" s="623"/>
      <c r="BN19" s="624"/>
      <c r="BO19" s="648" t="s">
        <v>130</v>
      </c>
      <c r="BP19" s="648"/>
      <c r="BQ19" s="648"/>
      <c r="BR19" s="648"/>
      <c r="BS19" s="649" t="s">
        <v>130</v>
      </c>
      <c r="BT19" s="649"/>
      <c r="BU19" s="649"/>
      <c r="BV19" s="649"/>
      <c r="BW19" s="649"/>
      <c r="BX19" s="649"/>
      <c r="BY19" s="649"/>
      <c r="BZ19" s="649"/>
      <c r="CA19" s="649"/>
      <c r="CB19" s="694"/>
      <c r="CD19" s="619" t="s">
        <v>271</v>
      </c>
      <c r="CE19" s="620"/>
      <c r="CF19" s="620"/>
      <c r="CG19" s="620"/>
      <c r="CH19" s="620"/>
      <c r="CI19" s="620"/>
      <c r="CJ19" s="620"/>
      <c r="CK19" s="620"/>
      <c r="CL19" s="620"/>
      <c r="CM19" s="620"/>
      <c r="CN19" s="620"/>
      <c r="CO19" s="620"/>
      <c r="CP19" s="620"/>
      <c r="CQ19" s="621"/>
      <c r="CR19" s="622" t="s">
        <v>130</v>
      </c>
      <c r="CS19" s="623"/>
      <c r="CT19" s="623"/>
      <c r="CU19" s="623"/>
      <c r="CV19" s="623"/>
      <c r="CW19" s="623"/>
      <c r="CX19" s="623"/>
      <c r="CY19" s="624"/>
      <c r="CZ19" s="648" t="s">
        <v>130</v>
      </c>
      <c r="DA19" s="648"/>
      <c r="DB19" s="648"/>
      <c r="DC19" s="648"/>
      <c r="DD19" s="628" t="s">
        <v>130</v>
      </c>
      <c r="DE19" s="623"/>
      <c r="DF19" s="623"/>
      <c r="DG19" s="623"/>
      <c r="DH19" s="623"/>
      <c r="DI19" s="623"/>
      <c r="DJ19" s="623"/>
      <c r="DK19" s="623"/>
      <c r="DL19" s="623"/>
      <c r="DM19" s="623"/>
      <c r="DN19" s="623"/>
      <c r="DO19" s="623"/>
      <c r="DP19" s="624"/>
      <c r="DQ19" s="628" t="s">
        <v>130</v>
      </c>
      <c r="DR19" s="623"/>
      <c r="DS19" s="623"/>
      <c r="DT19" s="623"/>
      <c r="DU19" s="623"/>
      <c r="DV19" s="623"/>
      <c r="DW19" s="623"/>
      <c r="DX19" s="623"/>
      <c r="DY19" s="623"/>
      <c r="DZ19" s="623"/>
      <c r="EA19" s="623"/>
      <c r="EB19" s="623"/>
      <c r="EC19" s="660"/>
    </row>
    <row r="20" spans="2:133" ht="11.25" customHeight="1" x14ac:dyDescent="0.15">
      <c r="B20" s="619" t="s">
        <v>272</v>
      </c>
      <c r="C20" s="620"/>
      <c r="D20" s="620"/>
      <c r="E20" s="620"/>
      <c r="F20" s="620"/>
      <c r="G20" s="620"/>
      <c r="H20" s="620"/>
      <c r="I20" s="620"/>
      <c r="J20" s="620"/>
      <c r="K20" s="620"/>
      <c r="L20" s="620"/>
      <c r="M20" s="620"/>
      <c r="N20" s="620"/>
      <c r="O20" s="620"/>
      <c r="P20" s="620"/>
      <c r="Q20" s="621"/>
      <c r="R20" s="622">
        <v>692</v>
      </c>
      <c r="S20" s="623"/>
      <c r="T20" s="623"/>
      <c r="U20" s="623"/>
      <c r="V20" s="623"/>
      <c r="W20" s="623"/>
      <c r="X20" s="623"/>
      <c r="Y20" s="624"/>
      <c r="Z20" s="648">
        <v>0</v>
      </c>
      <c r="AA20" s="648"/>
      <c r="AB20" s="648"/>
      <c r="AC20" s="648"/>
      <c r="AD20" s="649">
        <v>692</v>
      </c>
      <c r="AE20" s="649"/>
      <c r="AF20" s="649"/>
      <c r="AG20" s="649"/>
      <c r="AH20" s="649"/>
      <c r="AI20" s="649"/>
      <c r="AJ20" s="649"/>
      <c r="AK20" s="649"/>
      <c r="AL20" s="625">
        <v>0</v>
      </c>
      <c r="AM20" s="626"/>
      <c r="AN20" s="626"/>
      <c r="AO20" s="650"/>
      <c r="AP20" s="619" t="s">
        <v>273</v>
      </c>
      <c r="AQ20" s="620"/>
      <c r="AR20" s="620"/>
      <c r="AS20" s="620"/>
      <c r="AT20" s="620"/>
      <c r="AU20" s="620"/>
      <c r="AV20" s="620"/>
      <c r="AW20" s="620"/>
      <c r="AX20" s="620"/>
      <c r="AY20" s="620"/>
      <c r="AZ20" s="620"/>
      <c r="BA20" s="620"/>
      <c r="BB20" s="620"/>
      <c r="BC20" s="620"/>
      <c r="BD20" s="620"/>
      <c r="BE20" s="620"/>
      <c r="BF20" s="621"/>
      <c r="BG20" s="622" t="s">
        <v>130</v>
      </c>
      <c r="BH20" s="623"/>
      <c r="BI20" s="623"/>
      <c r="BJ20" s="623"/>
      <c r="BK20" s="623"/>
      <c r="BL20" s="623"/>
      <c r="BM20" s="623"/>
      <c r="BN20" s="624"/>
      <c r="BO20" s="648" t="s">
        <v>130</v>
      </c>
      <c r="BP20" s="648"/>
      <c r="BQ20" s="648"/>
      <c r="BR20" s="648"/>
      <c r="BS20" s="649" t="s">
        <v>130</v>
      </c>
      <c r="BT20" s="649"/>
      <c r="BU20" s="649"/>
      <c r="BV20" s="649"/>
      <c r="BW20" s="649"/>
      <c r="BX20" s="649"/>
      <c r="BY20" s="649"/>
      <c r="BZ20" s="649"/>
      <c r="CA20" s="649"/>
      <c r="CB20" s="694"/>
      <c r="CD20" s="619" t="s">
        <v>274</v>
      </c>
      <c r="CE20" s="620"/>
      <c r="CF20" s="620"/>
      <c r="CG20" s="620"/>
      <c r="CH20" s="620"/>
      <c r="CI20" s="620"/>
      <c r="CJ20" s="620"/>
      <c r="CK20" s="620"/>
      <c r="CL20" s="620"/>
      <c r="CM20" s="620"/>
      <c r="CN20" s="620"/>
      <c r="CO20" s="620"/>
      <c r="CP20" s="620"/>
      <c r="CQ20" s="621"/>
      <c r="CR20" s="622">
        <v>2945080</v>
      </c>
      <c r="CS20" s="623"/>
      <c r="CT20" s="623"/>
      <c r="CU20" s="623"/>
      <c r="CV20" s="623"/>
      <c r="CW20" s="623"/>
      <c r="CX20" s="623"/>
      <c r="CY20" s="624"/>
      <c r="CZ20" s="648">
        <v>100</v>
      </c>
      <c r="DA20" s="648"/>
      <c r="DB20" s="648"/>
      <c r="DC20" s="648"/>
      <c r="DD20" s="628">
        <v>318662</v>
      </c>
      <c r="DE20" s="623"/>
      <c r="DF20" s="623"/>
      <c r="DG20" s="623"/>
      <c r="DH20" s="623"/>
      <c r="DI20" s="623"/>
      <c r="DJ20" s="623"/>
      <c r="DK20" s="623"/>
      <c r="DL20" s="623"/>
      <c r="DM20" s="623"/>
      <c r="DN20" s="623"/>
      <c r="DO20" s="623"/>
      <c r="DP20" s="624"/>
      <c r="DQ20" s="628">
        <v>2142798</v>
      </c>
      <c r="DR20" s="623"/>
      <c r="DS20" s="623"/>
      <c r="DT20" s="623"/>
      <c r="DU20" s="623"/>
      <c r="DV20" s="623"/>
      <c r="DW20" s="623"/>
      <c r="DX20" s="623"/>
      <c r="DY20" s="623"/>
      <c r="DZ20" s="623"/>
      <c r="EA20" s="623"/>
      <c r="EB20" s="623"/>
      <c r="EC20" s="660"/>
    </row>
    <row r="21" spans="2:133" ht="11.25" customHeight="1" x14ac:dyDescent="0.15">
      <c r="B21" s="619" t="s">
        <v>275</v>
      </c>
      <c r="C21" s="620"/>
      <c r="D21" s="620"/>
      <c r="E21" s="620"/>
      <c r="F21" s="620"/>
      <c r="G21" s="620"/>
      <c r="H21" s="620"/>
      <c r="I21" s="620"/>
      <c r="J21" s="620"/>
      <c r="K21" s="620"/>
      <c r="L21" s="620"/>
      <c r="M21" s="620"/>
      <c r="N21" s="620"/>
      <c r="O21" s="620"/>
      <c r="P21" s="620"/>
      <c r="Q21" s="621"/>
      <c r="R21" s="622">
        <v>221</v>
      </c>
      <c r="S21" s="623"/>
      <c r="T21" s="623"/>
      <c r="U21" s="623"/>
      <c r="V21" s="623"/>
      <c r="W21" s="623"/>
      <c r="X21" s="623"/>
      <c r="Y21" s="624"/>
      <c r="Z21" s="648">
        <v>0</v>
      </c>
      <c r="AA21" s="648"/>
      <c r="AB21" s="648"/>
      <c r="AC21" s="648"/>
      <c r="AD21" s="649">
        <v>221</v>
      </c>
      <c r="AE21" s="649"/>
      <c r="AF21" s="649"/>
      <c r="AG21" s="649"/>
      <c r="AH21" s="649"/>
      <c r="AI21" s="649"/>
      <c r="AJ21" s="649"/>
      <c r="AK21" s="649"/>
      <c r="AL21" s="625">
        <v>0</v>
      </c>
      <c r="AM21" s="626"/>
      <c r="AN21" s="626"/>
      <c r="AO21" s="650"/>
      <c r="AP21" s="619" t="s">
        <v>276</v>
      </c>
      <c r="AQ21" s="695"/>
      <c r="AR21" s="695"/>
      <c r="AS21" s="695"/>
      <c r="AT21" s="695"/>
      <c r="AU21" s="695"/>
      <c r="AV21" s="695"/>
      <c r="AW21" s="695"/>
      <c r="AX21" s="695"/>
      <c r="AY21" s="695"/>
      <c r="AZ21" s="695"/>
      <c r="BA21" s="695"/>
      <c r="BB21" s="695"/>
      <c r="BC21" s="695"/>
      <c r="BD21" s="695"/>
      <c r="BE21" s="695"/>
      <c r="BF21" s="696"/>
      <c r="BG21" s="622" t="s">
        <v>130</v>
      </c>
      <c r="BH21" s="623"/>
      <c r="BI21" s="623"/>
      <c r="BJ21" s="623"/>
      <c r="BK21" s="623"/>
      <c r="BL21" s="623"/>
      <c r="BM21" s="623"/>
      <c r="BN21" s="624"/>
      <c r="BO21" s="648" t="s">
        <v>130</v>
      </c>
      <c r="BP21" s="648"/>
      <c r="BQ21" s="648"/>
      <c r="BR21" s="648"/>
      <c r="BS21" s="649" t="s">
        <v>130</v>
      </c>
      <c r="BT21" s="649"/>
      <c r="BU21" s="649"/>
      <c r="BV21" s="649"/>
      <c r="BW21" s="649"/>
      <c r="BX21" s="649"/>
      <c r="BY21" s="649"/>
      <c r="BZ21" s="649"/>
      <c r="CA21" s="649"/>
      <c r="CB21" s="694"/>
      <c r="CD21" s="599"/>
      <c r="CE21" s="600"/>
      <c r="CF21" s="600"/>
      <c r="CG21" s="600"/>
      <c r="CH21" s="600"/>
      <c r="CI21" s="600"/>
      <c r="CJ21" s="600"/>
      <c r="CK21" s="600"/>
      <c r="CL21" s="600"/>
      <c r="CM21" s="600"/>
      <c r="CN21" s="600"/>
      <c r="CO21" s="600"/>
      <c r="CP21" s="600"/>
      <c r="CQ21" s="601"/>
      <c r="CR21" s="702"/>
      <c r="CS21" s="703"/>
      <c r="CT21" s="703"/>
      <c r="CU21" s="703"/>
      <c r="CV21" s="703"/>
      <c r="CW21" s="703"/>
      <c r="CX21" s="703"/>
      <c r="CY21" s="704"/>
      <c r="CZ21" s="705"/>
      <c r="DA21" s="705"/>
      <c r="DB21" s="705"/>
      <c r="DC21" s="705"/>
      <c r="DD21" s="706"/>
      <c r="DE21" s="703"/>
      <c r="DF21" s="703"/>
      <c r="DG21" s="703"/>
      <c r="DH21" s="703"/>
      <c r="DI21" s="703"/>
      <c r="DJ21" s="703"/>
      <c r="DK21" s="703"/>
      <c r="DL21" s="703"/>
      <c r="DM21" s="703"/>
      <c r="DN21" s="703"/>
      <c r="DO21" s="703"/>
      <c r="DP21" s="704"/>
      <c r="DQ21" s="706"/>
      <c r="DR21" s="703"/>
      <c r="DS21" s="703"/>
      <c r="DT21" s="703"/>
      <c r="DU21" s="703"/>
      <c r="DV21" s="703"/>
      <c r="DW21" s="703"/>
      <c r="DX21" s="703"/>
      <c r="DY21" s="703"/>
      <c r="DZ21" s="703"/>
      <c r="EA21" s="703"/>
      <c r="EB21" s="703"/>
      <c r="EC21" s="710"/>
    </row>
    <row r="22" spans="2:133" ht="11.25" customHeight="1" x14ac:dyDescent="0.15">
      <c r="B22" s="679" t="s">
        <v>277</v>
      </c>
      <c r="C22" s="680"/>
      <c r="D22" s="680"/>
      <c r="E22" s="680"/>
      <c r="F22" s="680"/>
      <c r="G22" s="680"/>
      <c r="H22" s="680"/>
      <c r="I22" s="680"/>
      <c r="J22" s="680"/>
      <c r="K22" s="680"/>
      <c r="L22" s="680"/>
      <c r="M22" s="680"/>
      <c r="N22" s="680"/>
      <c r="O22" s="680"/>
      <c r="P22" s="680"/>
      <c r="Q22" s="681"/>
      <c r="R22" s="622">
        <v>5487</v>
      </c>
      <c r="S22" s="623"/>
      <c r="T22" s="623"/>
      <c r="U22" s="623"/>
      <c r="V22" s="623"/>
      <c r="W22" s="623"/>
      <c r="X22" s="623"/>
      <c r="Y22" s="624"/>
      <c r="Z22" s="648">
        <v>0.2</v>
      </c>
      <c r="AA22" s="648"/>
      <c r="AB22" s="648"/>
      <c r="AC22" s="648"/>
      <c r="AD22" s="649">
        <v>5487</v>
      </c>
      <c r="AE22" s="649"/>
      <c r="AF22" s="649"/>
      <c r="AG22" s="649"/>
      <c r="AH22" s="649"/>
      <c r="AI22" s="649"/>
      <c r="AJ22" s="649"/>
      <c r="AK22" s="649"/>
      <c r="AL22" s="625">
        <v>0.30000001192092896</v>
      </c>
      <c r="AM22" s="626"/>
      <c r="AN22" s="626"/>
      <c r="AO22" s="650"/>
      <c r="AP22" s="619" t="s">
        <v>278</v>
      </c>
      <c r="AQ22" s="695"/>
      <c r="AR22" s="695"/>
      <c r="AS22" s="695"/>
      <c r="AT22" s="695"/>
      <c r="AU22" s="695"/>
      <c r="AV22" s="695"/>
      <c r="AW22" s="695"/>
      <c r="AX22" s="695"/>
      <c r="AY22" s="695"/>
      <c r="AZ22" s="695"/>
      <c r="BA22" s="695"/>
      <c r="BB22" s="695"/>
      <c r="BC22" s="695"/>
      <c r="BD22" s="695"/>
      <c r="BE22" s="695"/>
      <c r="BF22" s="696"/>
      <c r="BG22" s="622" t="s">
        <v>130</v>
      </c>
      <c r="BH22" s="623"/>
      <c r="BI22" s="623"/>
      <c r="BJ22" s="623"/>
      <c r="BK22" s="623"/>
      <c r="BL22" s="623"/>
      <c r="BM22" s="623"/>
      <c r="BN22" s="624"/>
      <c r="BO22" s="648" t="s">
        <v>130</v>
      </c>
      <c r="BP22" s="648"/>
      <c r="BQ22" s="648"/>
      <c r="BR22" s="648"/>
      <c r="BS22" s="649" t="s">
        <v>130</v>
      </c>
      <c r="BT22" s="649"/>
      <c r="BU22" s="649"/>
      <c r="BV22" s="649"/>
      <c r="BW22" s="649"/>
      <c r="BX22" s="649"/>
      <c r="BY22" s="649"/>
      <c r="BZ22" s="649"/>
      <c r="CA22" s="649"/>
      <c r="CB22" s="694"/>
      <c r="CD22" s="675" t="s">
        <v>279</v>
      </c>
      <c r="CE22" s="676"/>
      <c r="CF22" s="676"/>
      <c r="CG22" s="676"/>
      <c r="CH22" s="676"/>
      <c r="CI22" s="676"/>
      <c r="CJ22" s="676"/>
      <c r="CK22" s="676"/>
      <c r="CL22" s="676"/>
      <c r="CM22" s="676"/>
      <c r="CN22" s="676"/>
      <c r="CO22" s="676"/>
      <c r="CP22" s="676"/>
      <c r="CQ22" s="676"/>
      <c r="CR22" s="676"/>
      <c r="CS22" s="676"/>
      <c r="CT22" s="676"/>
      <c r="CU22" s="676"/>
      <c r="CV22" s="676"/>
      <c r="CW22" s="676"/>
      <c r="CX22" s="676"/>
      <c r="CY22" s="676"/>
      <c r="CZ22" s="676"/>
      <c r="DA22" s="676"/>
      <c r="DB22" s="676"/>
      <c r="DC22" s="676"/>
      <c r="DD22" s="676"/>
      <c r="DE22" s="676"/>
      <c r="DF22" s="676"/>
      <c r="DG22" s="676"/>
      <c r="DH22" s="676"/>
      <c r="DI22" s="676"/>
      <c r="DJ22" s="676"/>
      <c r="DK22" s="676"/>
      <c r="DL22" s="676"/>
      <c r="DM22" s="676"/>
      <c r="DN22" s="676"/>
      <c r="DO22" s="676"/>
      <c r="DP22" s="676"/>
      <c r="DQ22" s="676"/>
      <c r="DR22" s="676"/>
      <c r="DS22" s="676"/>
      <c r="DT22" s="676"/>
      <c r="DU22" s="676"/>
      <c r="DV22" s="676"/>
      <c r="DW22" s="676"/>
      <c r="DX22" s="676"/>
      <c r="DY22" s="676"/>
      <c r="DZ22" s="676"/>
      <c r="EA22" s="676"/>
      <c r="EB22" s="676"/>
      <c r="EC22" s="677"/>
    </row>
    <row r="23" spans="2:133" ht="11.25" customHeight="1" x14ac:dyDescent="0.15">
      <c r="B23" s="619" t="s">
        <v>280</v>
      </c>
      <c r="C23" s="620"/>
      <c r="D23" s="620"/>
      <c r="E23" s="620"/>
      <c r="F23" s="620"/>
      <c r="G23" s="620"/>
      <c r="H23" s="620"/>
      <c r="I23" s="620"/>
      <c r="J23" s="620"/>
      <c r="K23" s="620"/>
      <c r="L23" s="620"/>
      <c r="M23" s="620"/>
      <c r="N23" s="620"/>
      <c r="O23" s="620"/>
      <c r="P23" s="620"/>
      <c r="Q23" s="621"/>
      <c r="R23" s="622">
        <v>1518589</v>
      </c>
      <c r="S23" s="623"/>
      <c r="T23" s="623"/>
      <c r="U23" s="623"/>
      <c r="V23" s="623"/>
      <c r="W23" s="623"/>
      <c r="X23" s="623"/>
      <c r="Y23" s="624"/>
      <c r="Z23" s="648">
        <v>47.3</v>
      </c>
      <c r="AA23" s="648"/>
      <c r="AB23" s="648"/>
      <c r="AC23" s="648"/>
      <c r="AD23" s="649">
        <v>1369134</v>
      </c>
      <c r="AE23" s="649"/>
      <c r="AF23" s="649"/>
      <c r="AG23" s="649"/>
      <c r="AH23" s="649"/>
      <c r="AI23" s="649"/>
      <c r="AJ23" s="649"/>
      <c r="AK23" s="649"/>
      <c r="AL23" s="625">
        <v>65.7</v>
      </c>
      <c r="AM23" s="626"/>
      <c r="AN23" s="626"/>
      <c r="AO23" s="650"/>
      <c r="AP23" s="619" t="s">
        <v>281</v>
      </c>
      <c r="AQ23" s="695"/>
      <c r="AR23" s="695"/>
      <c r="AS23" s="695"/>
      <c r="AT23" s="695"/>
      <c r="AU23" s="695"/>
      <c r="AV23" s="695"/>
      <c r="AW23" s="695"/>
      <c r="AX23" s="695"/>
      <c r="AY23" s="695"/>
      <c r="AZ23" s="695"/>
      <c r="BA23" s="695"/>
      <c r="BB23" s="695"/>
      <c r="BC23" s="695"/>
      <c r="BD23" s="695"/>
      <c r="BE23" s="695"/>
      <c r="BF23" s="696"/>
      <c r="BG23" s="622" t="s">
        <v>130</v>
      </c>
      <c r="BH23" s="623"/>
      <c r="BI23" s="623"/>
      <c r="BJ23" s="623"/>
      <c r="BK23" s="623"/>
      <c r="BL23" s="623"/>
      <c r="BM23" s="623"/>
      <c r="BN23" s="624"/>
      <c r="BO23" s="648" t="s">
        <v>130</v>
      </c>
      <c r="BP23" s="648"/>
      <c r="BQ23" s="648"/>
      <c r="BR23" s="648"/>
      <c r="BS23" s="649" t="s">
        <v>130</v>
      </c>
      <c r="BT23" s="649"/>
      <c r="BU23" s="649"/>
      <c r="BV23" s="649"/>
      <c r="BW23" s="649"/>
      <c r="BX23" s="649"/>
      <c r="BY23" s="649"/>
      <c r="BZ23" s="649"/>
      <c r="CA23" s="649"/>
      <c r="CB23" s="694"/>
      <c r="CD23" s="675" t="s">
        <v>221</v>
      </c>
      <c r="CE23" s="676"/>
      <c r="CF23" s="676"/>
      <c r="CG23" s="676"/>
      <c r="CH23" s="676"/>
      <c r="CI23" s="676"/>
      <c r="CJ23" s="676"/>
      <c r="CK23" s="676"/>
      <c r="CL23" s="676"/>
      <c r="CM23" s="676"/>
      <c r="CN23" s="676"/>
      <c r="CO23" s="676"/>
      <c r="CP23" s="676"/>
      <c r="CQ23" s="677"/>
      <c r="CR23" s="675" t="s">
        <v>282</v>
      </c>
      <c r="CS23" s="676"/>
      <c r="CT23" s="676"/>
      <c r="CU23" s="676"/>
      <c r="CV23" s="676"/>
      <c r="CW23" s="676"/>
      <c r="CX23" s="676"/>
      <c r="CY23" s="677"/>
      <c r="CZ23" s="675" t="s">
        <v>283</v>
      </c>
      <c r="DA23" s="676"/>
      <c r="DB23" s="676"/>
      <c r="DC23" s="677"/>
      <c r="DD23" s="675" t="s">
        <v>284</v>
      </c>
      <c r="DE23" s="676"/>
      <c r="DF23" s="676"/>
      <c r="DG23" s="676"/>
      <c r="DH23" s="676"/>
      <c r="DI23" s="676"/>
      <c r="DJ23" s="676"/>
      <c r="DK23" s="677"/>
      <c r="DL23" s="707" t="s">
        <v>285</v>
      </c>
      <c r="DM23" s="708"/>
      <c r="DN23" s="708"/>
      <c r="DO23" s="708"/>
      <c r="DP23" s="708"/>
      <c r="DQ23" s="708"/>
      <c r="DR23" s="708"/>
      <c r="DS23" s="708"/>
      <c r="DT23" s="708"/>
      <c r="DU23" s="708"/>
      <c r="DV23" s="709"/>
      <c r="DW23" s="675" t="s">
        <v>286</v>
      </c>
      <c r="DX23" s="676"/>
      <c r="DY23" s="676"/>
      <c r="DZ23" s="676"/>
      <c r="EA23" s="676"/>
      <c r="EB23" s="676"/>
      <c r="EC23" s="677"/>
    </row>
    <row r="24" spans="2:133" ht="11.25" customHeight="1" x14ac:dyDescent="0.15">
      <c r="B24" s="619" t="s">
        <v>287</v>
      </c>
      <c r="C24" s="620"/>
      <c r="D24" s="620"/>
      <c r="E24" s="620"/>
      <c r="F24" s="620"/>
      <c r="G24" s="620"/>
      <c r="H24" s="620"/>
      <c r="I24" s="620"/>
      <c r="J24" s="620"/>
      <c r="K24" s="620"/>
      <c r="L24" s="620"/>
      <c r="M24" s="620"/>
      <c r="N24" s="620"/>
      <c r="O24" s="620"/>
      <c r="P24" s="620"/>
      <c r="Q24" s="621"/>
      <c r="R24" s="622">
        <v>1369134</v>
      </c>
      <c r="S24" s="623"/>
      <c r="T24" s="623"/>
      <c r="U24" s="623"/>
      <c r="V24" s="623"/>
      <c r="W24" s="623"/>
      <c r="X24" s="623"/>
      <c r="Y24" s="624"/>
      <c r="Z24" s="648">
        <v>42.6</v>
      </c>
      <c r="AA24" s="648"/>
      <c r="AB24" s="648"/>
      <c r="AC24" s="648"/>
      <c r="AD24" s="649">
        <v>1369134</v>
      </c>
      <c r="AE24" s="649"/>
      <c r="AF24" s="649"/>
      <c r="AG24" s="649"/>
      <c r="AH24" s="649"/>
      <c r="AI24" s="649"/>
      <c r="AJ24" s="649"/>
      <c r="AK24" s="649"/>
      <c r="AL24" s="625">
        <v>65.7</v>
      </c>
      <c r="AM24" s="626"/>
      <c r="AN24" s="626"/>
      <c r="AO24" s="650"/>
      <c r="AP24" s="619" t="s">
        <v>288</v>
      </c>
      <c r="AQ24" s="695"/>
      <c r="AR24" s="695"/>
      <c r="AS24" s="695"/>
      <c r="AT24" s="695"/>
      <c r="AU24" s="695"/>
      <c r="AV24" s="695"/>
      <c r="AW24" s="695"/>
      <c r="AX24" s="695"/>
      <c r="AY24" s="695"/>
      <c r="AZ24" s="695"/>
      <c r="BA24" s="695"/>
      <c r="BB24" s="695"/>
      <c r="BC24" s="695"/>
      <c r="BD24" s="695"/>
      <c r="BE24" s="695"/>
      <c r="BF24" s="696"/>
      <c r="BG24" s="622" t="s">
        <v>130</v>
      </c>
      <c r="BH24" s="623"/>
      <c r="BI24" s="623"/>
      <c r="BJ24" s="623"/>
      <c r="BK24" s="623"/>
      <c r="BL24" s="623"/>
      <c r="BM24" s="623"/>
      <c r="BN24" s="624"/>
      <c r="BO24" s="648" t="s">
        <v>130</v>
      </c>
      <c r="BP24" s="648"/>
      <c r="BQ24" s="648"/>
      <c r="BR24" s="648"/>
      <c r="BS24" s="649" t="s">
        <v>130</v>
      </c>
      <c r="BT24" s="649"/>
      <c r="BU24" s="649"/>
      <c r="BV24" s="649"/>
      <c r="BW24" s="649"/>
      <c r="BX24" s="649"/>
      <c r="BY24" s="649"/>
      <c r="BZ24" s="649"/>
      <c r="CA24" s="649"/>
      <c r="CB24" s="694"/>
      <c r="CD24" s="672" t="s">
        <v>289</v>
      </c>
      <c r="CE24" s="673"/>
      <c r="CF24" s="673"/>
      <c r="CG24" s="673"/>
      <c r="CH24" s="673"/>
      <c r="CI24" s="673"/>
      <c r="CJ24" s="673"/>
      <c r="CK24" s="673"/>
      <c r="CL24" s="673"/>
      <c r="CM24" s="673"/>
      <c r="CN24" s="673"/>
      <c r="CO24" s="673"/>
      <c r="CP24" s="673"/>
      <c r="CQ24" s="674"/>
      <c r="CR24" s="669">
        <v>1058820</v>
      </c>
      <c r="CS24" s="670"/>
      <c r="CT24" s="670"/>
      <c r="CU24" s="670"/>
      <c r="CV24" s="670"/>
      <c r="CW24" s="670"/>
      <c r="CX24" s="670"/>
      <c r="CY24" s="698"/>
      <c r="CZ24" s="699">
        <v>36</v>
      </c>
      <c r="DA24" s="685"/>
      <c r="DB24" s="685"/>
      <c r="DC24" s="701"/>
      <c r="DD24" s="697">
        <v>867946</v>
      </c>
      <c r="DE24" s="670"/>
      <c r="DF24" s="670"/>
      <c r="DG24" s="670"/>
      <c r="DH24" s="670"/>
      <c r="DI24" s="670"/>
      <c r="DJ24" s="670"/>
      <c r="DK24" s="698"/>
      <c r="DL24" s="697">
        <v>863385</v>
      </c>
      <c r="DM24" s="670"/>
      <c r="DN24" s="670"/>
      <c r="DO24" s="670"/>
      <c r="DP24" s="670"/>
      <c r="DQ24" s="670"/>
      <c r="DR24" s="670"/>
      <c r="DS24" s="670"/>
      <c r="DT24" s="670"/>
      <c r="DU24" s="670"/>
      <c r="DV24" s="698"/>
      <c r="DW24" s="699">
        <v>39.799999999999997</v>
      </c>
      <c r="DX24" s="685"/>
      <c r="DY24" s="685"/>
      <c r="DZ24" s="685"/>
      <c r="EA24" s="685"/>
      <c r="EB24" s="685"/>
      <c r="EC24" s="700"/>
    </row>
    <row r="25" spans="2:133" ht="11.25" customHeight="1" x14ac:dyDescent="0.15">
      <c r="B25" s="619" t="s">
        <v>290</v>
      </c>
      <c r="C25" s="620"/>
      <c r="D25" s="620"/>
      <c r="E25" s="620"/>
      <c r="F25" s="620"/>
      <c r="G25" s="620"/>
      <c r="H25" s="620"/>
      <c r="I25" s="620"/>
      <c r="J25" s="620"/>
      <c r="K25" s="620"/>
      <c r="L25" s="620"/>
      <c r="M25" s="620"/>
      <c r="N25" s="620"/>
      <c r="O25" s="620"/>
      <c r="P25" s="620"/>
      <c r="Q25" s="621"/>
      <c r="R25" s="622">
        <v>149450</v>
      </c>
      <c r="S25" s="623"/>
      <c r="T25" s="623"/>
      <c r="U25" s="623"/>
      <c r="V25" s="623"/>
      <c r="W25" s="623"/>
      <c r="X25" s="623"/>
      <c r="Y25" s="624"/>
      <c r="Z25" s="648">
        <v>4.7</v>
      </c>
      <c r="AA25" s="648"/>
      <c r="AB25" s="648"/>
      <c r="AC25" s="648"/>
      <c r="AD25" s="649" t="s">
        <v>130</v>
      </c>
      <c r="AE25" s="649"/>
      <c r="AF25" s="649"/>
      <c r="AG25" s="649"/>
      <c r="AH25" s="649"/>
      <c r="AI25" s="649"/>
      <c r="AJ25" s="649"/>
      <c r="AK25" s="649"/>
      <c r="AL25" s="625" t="s">
        <v>130</v>
      </c>
      <c r="AM25" s="626"/>
      <c r="AN25" s="626"/>
      <c r="AO25" s="650"/>
      <c r="AP25" s="619" t="s">
        <v>291</v>
      </c>
      <c r="AQ25" s="695"/>
      <c r="AR25" s="695"/>
      <c r="AS25" s="695"/>
      <c r="AT25" s="695"/>
      <c r="AU25" s="695"/>
      <c r="AV25" s="695"/>
      <c r="AW25" s="695"/>
      <c r="AX25" s="695"/>
      <c r="AY25" s="695"/>
      <c r="AZ25" s="695"/>
      <c r="BA25" s="695"/>
      <c r="BB25" s="695"/>
      <c r="BC25" s="695"/>
      <c r="BD25" s="695"/>
      <c r="BE25" s="695"/>
      <c r="BF25" s="696"/>
      <c r="BG25" s="622" t="s">
        <v>130</v>
      </c>
      <c r="BH25" s="623"/>
      <c r="BI25" s="623"/>
      <c r="BJ25" s="623"/>
      <c r="BK25" s="623"/>
      <c r="BL25" s="623"/>
      <c r="BM25" s="623"/>
      <c r="BN25" s="624"/>
      <c r="BO25" s="648" t="s">
        <v>130</v>
      </c>
      <c r="BP25" s="648"/>
      <c r="BQ25" s="648"/>
      <c r="BR25" s="648"/>
      <c r="BS25" s="649" t="s">
        <v>130</v>
      </c>
      <c r="BT25" s="649"/>
      <c r="BU25" s="649"/>
      <c r="BV25" s="649"/>
      <c r="BW25" s="649"/>
      <c r="BX25" s="649"/>
      <c r="BY25" s="649"/>
      <c r="BZ25" s="649"/>
      <c r="CA25" s="649"/>
      <c r="CB25" s="694"/>
      <c r="CD25" s="619" t="s">
        <v>292</v>
      </c>
      <c r="CE25" s="620"/>
      <c r="CF25" s="620"/>
      <c r="CG25" s="620"/>
      <c r="CH25" s="620"/>
      <c r="CI25" s="620"/>
      <c r="CJ25" s="620"/>
      <c r="CK25" s="620"/>
      <c r="CL25" s="620"/>
      <c r="CM25" s="620"/>
      <c r="CN25" s="620"/>
      <c r="CO25" s="620"/>
      <c r="CP25" s="620"/>
      <c r="CQ25" s="621"/>
      <c r="CR25" s="622">
        <v>552559</v>
      </c>
      <c r="CS25" s="632"/>
      <c r="CT25" s="632"/>
      <c r="CU25" s="632"/>
      <c r="CV25" s="632"/>
      <c r="CW25" s="632"/>
      <c r="CX25" s="632"/>
      <c r="CY25" s="633"/>
      <c r="CZ25" s="625">
        <v>18.8</v>
      </c>
      <c r="DA25" s="634"/>
      <c r="DB25" s="634"/>
      <c r="DC25" s="635"/>
      <c r="DD25" s="628">
        <v>509575</v>
      </c>
      <c r="DE25" s="632"/>
      <c r="DF25" s="632"/>
      <c r="DG25" s="632"/>
      <c r="DH25" s="632"/>
      <c r="DI25" s="632"/>
      <c r="DJ25" s="632"/>
      <c r="DK25" s="633"/>
      <c r="DL25" s="628">
        <v>507484</v>
      </c>
      <c r="DM25" s="632"/>
      <c r="DN25" s="632"/>
      <c r="DO25" s="632"/>
      <c r="DP25" s="632"/>
      <c r="DQ25" s="632"/>
      <c r="DR25" s="632"/>
      <c r="DS25" s="632"/>
      <c r="DT25" s="632"/>
      <c r="DU25" s="632"/>
      <c r="DV25" s="633"/>
      <c r="DW25" s="625">
        <v>23.4</v>
      </c>
      <c r="DX25" s="634"/>
      <c r="DY25" s="634"/>
      <c r="DZ25" s="634"/>
      <c r="EA25" s="634"/>
      <c r="EB25" s="634"/>
      <c r="EC25" s="661"/>
    </row>
    <row r="26" spans="2:133" ht="11.25" customHeight="1" x14ac:dyDescent="0.15">
      <c r="B26" s="619" t="s">
        <v>293</v>
      </c>
      <c r="C26" s="620"/>
      <c r="D26" s="620"/>
      <c r="E26" s="620"/>
      <c r="F26" s="620"/>
      <c r="G26" s="620"/>
      <c r="H26" s="620"/>
      <c r="I26" s="620"/>
      <c r="J26" s="620"/>
      <c r="K26" s="620"/>
      <c r="L26" s="620"/>
      <c r="M26" s="620"/>
      <c r="N26" s="620"/>
      <c r="O26" s="620"/>
      <c r="P26" s="620"/>
      <c r="Q26" s="621"/>
      <c r="R26" s="622">
        <v>5</v>
      </c>
      <c r="S26" s="623"/>
      <c r="T26" s="623"/>
      <c r="U26" s="623"/>
      <c r="V26" s="623"/>
      <c r="W26" s="623"/>
      <c r="X26" s="623"/>
      <c r="Y26" s="624"/>
      <c r="Z26" s="648">
        <v>0</v>
      </c>
      <c r="AA26" s="648"/>
      <c r="AB26" s="648"/>
      <c r="AC26" s="648"/>
      <c r="AD26" s="649" t="s">
        <v>130</v>
      </c>
      <c r="AE26" s="649"/>
      <c r="AF26" s="649"/>
      <c r="AG26" s="649"/>
      <c r="AH26" s="649"/>
      <c r="AI26" s="649"/>
      <c r="AJ26" s="649"/>
      <c r="AK26" s="649"/>
      <c r="AL26" s="625" t="s">
        <v>130</v>
      </c>
      <c r="AM26" s="626"/>
      <c r="AN26" s="626"/>
      <c r="AO26" s="650"/>
      <c r="AP26" s="619" t="s">
        <v>294</v>
      </c>
      <c r="AQ26" s="695"/>
      <c r="AR26" s="695"/>
      <c r="AS26" s="695"/>
      <c r="AT26" s="695"/>
      <c r="AU26" s="695"/>
      <c r="AV26" s="695"/>
      <c r="AW26" s="695"/>
      <c r="AX26" s="695"/>
      <c r="AY26" s="695"/>
      <c r="AZ26" s="695"/>
      <c r="BA26" s="695"/>
      <c r="BB26" s="695"/>
      <c r="BC26" s="695"/>
      <c r="BD26" s="695"/>
      <c r="BE26" s="695"/>
      <c r="BF26" s="696"/>
      <c r="BG26" s="622" t="s">
        <v>130</v>
      </c>
      <c r="BH26" s="623"/>
      <c r="BI26" s="623"/>
      <c r="BJ26" s="623"/>
      <c r="BK26" s="623"/>
      <c r="BL26" s="623"/>
      <c r="BM26" s="623"/>
      <c r="BN26" s="624"/>
      <c r="BO26" s="648" t="s">
        <v>130</v>
      </c>
      <c r="BP26" s="648"/>
      <c r="BQ26" s="648"/>
      <c r="BR26" s="648"/>
      <c r="BS26" s="649" t="s">
        <v>130</v>
      </c>
      <c r="BT26" s="649"/>
      <c r="BU26" s="649"/>
      <c r="BV26" s="649"/>
      <c r="BW26" s="649"/>
      <c r="BX26" s="649"/>
      <c r="BY26" s="649"/>
      <c r="BZ26" s="649"/>
      <c r="CA26" s="649"/>
      <c r="CB26" s="694"/>
      <c r="CD26" s="619" t="s">
        <v>295</v>
      </c>
      <c r="CE26" s="620"/>
      <c r="CF26" s="620"/>
      <c r="CG26" s="620"/>
      <c r="CH26" s="620"/>
      <c r="CI26" s="620"/>
      <c r="CJ26" s="620"/>
      <c r="CK26" s="620"/>
      <c r="CL26" s="620"/>
      <c r="CM26" s="620"/>
      <c r="CN26" s="620"/>
      <c r="CO26" s="620"/>
      <c r="CP26" s="620"/>
      <c r="CQ26" s="621"/>
      <c r="CR26" s="622">
        <v>291283</v>
      </c>
      <c r="CS26" s="623"/>
      <c r="CT26" s="623"/>
      <c r="CU26" s="623"/>
      <c r="CV26" s="623"/>
      <c r="CW26" s="623"/>
      <c r="CX26" s="623"/>
      <c r="CY26" s="624"/>
      <c r="CZ26" s="625">
        <v>9.9</v>
      </c>
      <c r="DA26" s="634"/>
      <c r="DB26" s="634"/>
      <c r="DC26" s="635"/>
      <c r="DD26" s="628">
        <v>269719</v>
      </c>
      <c r="DE26" s="623"/>
      <c r="DF26" s="623"/>
      <c r="DG26" s="623"/>
      <c r="DH26" s="623"/>
      <c r="DI26" s="623"/>
      <c r="DJ26" s="623"/>
      <c r="DK26" s="624"/>
      <c r="DL26" s="628" t="s">
        <v>130</v>
      </c>
      <c r="DM26" s="623"/>
      <c r="DN26" s="623"/>
      <c r="DO26" s="623"/>
      <c r="DP26" s="623"/>
      <c r="DQ26" s="623"/>
      <c r="DR26" s="623"/>
      <c r="DS26" s="623"/>
      <c r="DT26" s="623"/>
      <c r="DU26" s="623"/>
      <c r="DV26" s="624"/>
      <c r="DW26" s="625" t="s">
        <v>130</v>
      </c>
      <c r="DX26" s="634"/>
      <c r="DY26" s="634"/>
      <c r="DZ26" s="634"/>
      <c r="EA26" s="634"/>
      <c r="EB26" s="634"/>
      <c r="EC26" s="661"/>
    </row>
    <row r="27" spans="2:133" ht="11.25" customHeight="1" x14ac:dyDescent="0.15">
      <c r="B27" s="619" t="s">
        <v>296</v>
      </c>
      <c r="C27" s="620"/>
      <c r="D27" s="620"/>
      <c r="E27" s="620"/>
      <c r="F27" s="620"/>
      <c r="G27" s="620"/>
      <c r="H27" s="620"/>
      <c r="I27" s="620"/>
      <c r="J27" s="620"/>
      <c r="K27" s="620"/>
      <c r="L27" s="620"/>
      <c r="M27" s="620"/>
      <c r="N27" s="620"/>
      <c r="O27" s="620"/>
      <c r="P27" s="620"/>
      <c r="Q27" s="621"/>
      <c r="R27" s="622">
        <v>2221804</v>
      </c>
      <c r="S27" s="623"/>
      <c r="T27" s="623"/>
      <c r="U27" s="623"/>
      <c r="V27" s="623"/>
      <c r="W27" s="623"/>
      <c r="X27" s="623"/>
      <c r="Y27" s="624"/>
      <c r="Z27" s="648">
        <v>69.099999999999994</v>
      </c>
      <c r="AA27" s="648"/>
      <c r="AB27" s="648"/>
      <c r="AC27" s="648"/>
      <c r="AD27" s="649">
        <v>2072349</v>
      </c>
      <c r="AE27" s="649"/>
      <c r="AF27" s="649"/>
      <c r="AG27" s="649"/>
      <c r="AH27" s="649"/>
      <c r="AI27" s="649"/>
      <c r="AJ27" s="649"/>
      <c r="AK27" s="649"/>
      <c r="AL27" s="625">
        <v>99.400001525878906</v>
      </c>
      <c r="AM27" s="626"/>
      <c r="AN27" s="626"/>
      <c r="AO27" s="650"/>
      <c r="AP27" s="619" t="s">
        <v>297</v>
      </c>
      <c r="AQ27" s="620"/>
      <c r="AR27" s="620"/>
      <c r="AS27" s="620"/>
      <c r="AT27" s="620"/>
      <c r="AU27" s="620"/>
      <c r="AV27" s="620"/>
      <c r="AW27" s="620"/>
      <c r="AX27" s="620"/>
      <c r="AY27" s="620"/>
      <c r="AZ27" s="620"/>
      <c r="BA27" s="620"/>
      <c r="BB27" s="620"/>
      <c r="BC27" s="620"/>
      <c r="BD27" s="620"/>
      <c r="BE27" s="620"/>
      <c r="BF27" s="621"/>
      <c r="BG27" s="622">
        <v>575409</v>
      </c>
      <c r="BH27" s="623"/>
      <c r="BI27" s="623"/>
      <c r="BJ27" s="623"/>
      <c r="BK27" s="623"/>
      <c r="BL27" s="623"/>
      <c r="BM27" s="623"/>
      <c r="BN27" s="624"/>
      <c r="BO27" s="648">
        <v>100</v>
      </c>
      <c r="BP27" s="648"/>
      <c r="BQ27" s="648"/>
      <c r="BR27" s="648"/>
      <c r="BS27" s="649">
        <v>30707</v>
      </c>
      <c r="BT27" s="649"/>
      <c r="BU27" s="649"/>
      <c r="BV27" s="649"/>
      <c r="BW27" s="649"/>
      <c r="BX27" s="649"/>
      <c r="BY27" s="649"/>
      <c r="BZ27" s="649"/>
      <c r="CA27" s="649"/>
      <c r="CB27" s="694"/>
      <c r="CD27" s="619" t="s">
        <v>298</v>
      </c>
      <c r="CE27" s="620"/>
      <c r="CF27" s="620"/>
      <c r="CG27" s="620"/>
      <c r="CH27" s="620"/>
      <c r="CI27" s="620"/>
      <c r="CJ27" s="620"/>
      <c r="CK27" s="620"/>
      <c r="CL27" s="620"/>
      <c r="CM27" s="620"/>
      <c r="CN27" s="620"/>
      <c r="CO27" s="620"/>
      <c r="CP27" s="620"/>
      <c r="CQ27" s="621"/>
      <c r="CR27" s="622">
        <v>192344</v>
      </c>
      <c r="CS27" s="632"/>
      <c r="CT27" s="632"/>
      <c r="CU27" s="632"/>
      <c r="CV27" s="632"/>
      <c r="CW27" s="632"/>
      <c r="CX27" s="632"/>
      <c r="CY27" s="633"/>
      <c r="CZ27" s="625">
        <v>6.5</v>
      </c>
      <c r="DA27" s="634"/>
      <c r="DB27" s="634"/>
      <c r="DC27" s="635"/>
      <c r="DD27" s="628">
        <v>61462</v>
      </c>
      <c r="DE27" s="632"/>
      <c r="DF27" s="632"/>
      <c r="DG27" s="632"/>
      <c r="DH27" s="632"/>
      <c r="DI27" s="632"/>
      <c r="DJ27" s="632"/>
      <c r="DK27" s="633"/>
      <c r="DL27" s="628">
        <v>58992</v>
      </c>
      <c r="DM27" s="632"/>
      <c r="DN27" s="632"/>
      <c r="DO27" s="632"/>
      <c r="DP27" s="632"/>
      <c r="DQ27" s="632"/>
      <c r="DR27" s="632"/>
      <c r="DS27" s="632"/>
      <c r="DT27" s="632"/>
      <c r="DU27" s="632"/>
      <c r="DV27" s="633"/>
      <c r="DW27" s="625">
        <v>2.7</v>
      </c>
      <c r="DX27" s="634"/>
      <c r="DY27" s="634"/>
      <c r="DZ27" s="634"/>
      <c r="EA27" s="634"/>
      <c r="EB27" s="634"/>
      <c r="EC27" s="661"/>
    </row>
    <row r="28" spans="2:133" ht="11.25" customHeight="1" x14ac:dyDescent="0.15">
      <c r="B28" s="619" t="s">
        <v>299</v>
      </c>
      <c r="C28" s="620"/>
      <c r="D28" s="620"/>
      <c r="E28" s="620"/>
      <c r="F28" s="620"/>
      <c r="G28" s="620"/>
      <c r="H28" s="620"/>
      <c r="I28" s="620"/>
      <c r="J28" s="620"/>
      <c r="K28" s="620"/>
      <c r="L28" s="620"/>
      <c r="M28" s="620"/>
      <c r="N28" s="620"/>
      <c r="O28" s="620"/>
      <c r="P28" s="620"/>
      <c r="Q28" s="621"/>
      <c r="R28" s="622" t="s">
        <v>130</v>
      </c>
      <c r="S28" s="623"/>
      <c r="T28" s="623"/>
      <c r="U28" s="623"/>
      <c r="V28" s="623"/>
      <c r="W28" s="623"/>
      <c r="X28" s="623"/>
      <c r="Y28" s="624"/>
      <c r="Z28" s="648" t="s">
        <v>130</v>
      </c>
      <c r="AA28" s="648"/>
      <c r="AB28" s="648"/>
      <c r="AC28" s="648"/>
      <c r="AD28" s="649" t="s">
        <v>130</v>
      </c>
      <c r="AE28" s="649"/>
      <c r="AF28" s="649"/>
      <c r="AG28" s="649"/>
      <c r="AH28" s="649"/>
      <c r="AI28" s="649"/>
      <c r="AJ28" s="649"/>
      <c r="AK28" s="649"/>
      <c r="AL28" s="625" t="s">
        <v>130</v>
      </c>
      <c r="AM28" s="626"/>
      <c r="AN28" s="626"/>
      <c r="AO28" s="650"/>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48"/>
      <c r="BP28" s="648"/>
      <c r="BQ28" s="648"/>
      <c r="BR28" s="648"/>
      <c r="BS28" s="628"/>
      <c r="BT28" s="623"/>
      <c r="BU28" s="623"/>
      <c r="BV28" s="623"/>
      <c r="BW28" s="623"/>
      <c r="BX28" s="623"/>
      <c r="BY28" s="623"/>
      <c r="BZ28" s="623"/>
      <c r="CA28" s="623"/>
      <c r="CB28" s="660"/>
      <c r="CD28" s="619" t="s">
        <v>300</v>
      </c>
      <c r="CE28" s="620"/>
      <c r="CF28" s="620"/>
      <c r="CG28" s="620"/>
      <c r="CH28" s="620"/>
      <c r="CI28" s="620"/>
      <c r="CJ28" s="620"/>
      <c r="CK28" s="620"/>
      <c r="CL28" s="620"/>
      <c r="CM28" s="620"/>
      <c r="CN28" s="620"/>
      <c r="CO28" s="620"/>
      <c r="CP28" s="620"/>
      <c r="CQ28" s="621"/>
      <c r="CR28" s="622">
        <v>313917</v>
      </c>
      <c r="CS28" s="623"/>
      <c r="CT28" s="623"/>
      <c r="CU28" s="623"/>
      <c r="CV28" s="623"/>
      <c r="CW28" s="623"/>
      <c r="CX28" s="623"/>
      <c r="CY28" s="624"/>
      <c r="CZ28" s="625">
        <v>10.7</v>
      </c>
      <c r="DA28" s="634"/>
      <c r="DB28" s="634"/>
      <c r="DC28" s="635"/>
      <c r="DD28" s="628">
        <v>296909</v>
      </c>
      <c r="DE28" s="623"/>
      <c r="DF28" s="623"/>
      <c r="DG28" s="623"/>
      <c r="DH28" s="623"/>
      <c r="DI28" s="623"/>
      <c r="DJ28" s="623"/>
      <c r="DK28" s="624"/>
      <c r="DL28" s="628">
        <v>296909</v>
      </c>
      <c r="DM28" s="623"/>
      <c r="DN28" s="623"/>
      <c r="DO28" s="623"/>
      <c r="DP28" s="623"/>
      <c r="DQ28" s="623"/>
      <c r="DR28" s="623"/>
      <c r="DS28" s="623"/>
      <c r="DT28" s="623"/>
      <c r="DU28" s="623"/>
      <c r="DV28" s="624"/>
      <c r="DW28" s="625">
        <v>13.7</v>
      </c>
      <c r="DX28" s="634"/>
      <c r="DY28" s="634"/>
      <c r="DZ28" s="634"/>
      <c r="EA28" s="634"/>
      <c r="EB28" s="634"/>
      <c r="EC28" s="661"/>
    </row>
    <row r="29" spans="2:133" ht="11.25" customHeight="1" x14ac:dyDescent="0.15">
      <c r="B29" s="619" t="s">
        <v>301</v>
      </c>
      <c r="C29" s="620"/>
      <c r="D29" s="620"/>
      <c r="E29" s="620"/>
      <c r="F29" s="620"/>
      <c r="G29" s="620"/>
      <c r="H29" s="620"/>
      <c r="I29" s="620"/>
      <c r="J29" s="620"/>
      <c r="K29" s="620"/>
      <c r="L29" s="620"/>
      <c r="M29" s="620"/>
      <c r="N29" s="620"/>
      <c r="O29" s="620"/>
      <c r="P29" s="620"/>
      <c r="Q29" s="621"/>
      <c r="R29" s="622">
        <v>2681</v>
      </c>
      <c r="S29" s="623"/>
      <c r="T29" s="623"/>
      <c r="U29" s="623"/>
      <c r="V29" s="623"/>
      <c r="W29" s="623"/>
      <c r="X29" s="623"/>
      <c r="Y29" s="624"/>
      <c r="Z29" s="648">
        <v>0.1</v>
      </c>
      <c r="AA29" s="648"/>
      <c r="AB29" s="648"/>
      <c r="AC29" s="648"/>
      <c r="AD29" s="649">
        <v>53</v>
      </c>
      <c r="AE29" s="649"/>
      <c r="AF29" s="649"/>
      <c r="AG29" s="649"/>
      <c r="AH29" s="649"/>
      <c r="AI29" s="649"/>
      <c r="AJ29" s="649"/>
      <c r="AK29" s="649"/>
      <c r="AL29" s="625">
        <v>0</v>
      </c>
      <c r="AM29" s="626"/>
      <c r="AN29" s="626"/>
      <c r="AO29" s="650"/>
      <c r="AP29" s="599"/>
      <c r="AQ29" s="600"/>
      <c r="AR29" s="600"/>
      <c r="AS29" s="600"/>
      <c r="AT29" s="600"/>
      <c r="AU29" s="600"/>
      <c r="AV29" s="600"/>
      <c r="AW29" s="600"/>
      <c r="AX29" s="600"/>
      <c r="AY29" s="600"/>
      <c r="AZ29" s="600"/>
      <c r="BA29" s="600"/>
      <c r="BB29" s="600"/>
      <c r="BC29" s="600"/>
      <c r="BD29" s="600"/>
      <c r="BE29" s="600"/>
      <c r="BF29" s="601"/>
      <c r="BG29" s="622"/>
      <c r="BH29" s="623"/>
      <c r="BI29" s="623"/>
      <c r="BJ29" s="623"/>
      <c r="BK29" s="623"/>
      <c r="BL29" s="623"/>
      <c r="BM29" s="623"/>
      <c r="BN29" s="624"/>
      <c r="BO29" s="648"/>
      <c r="BP29" s="648"/>
      <c r="BQ29" s="648"/>
      <c r="BR29" s="648"/>
      <c r="BS29" s="649"/>
      <c r="BT29" s="649"/>
      <c r="BU29" s="649"/>
      <c r="BV29" s="649"/>
      <c r="BW29" s="649"/>
      <c r="BX29" s="649"/>
      <c r="BY29" s="649"/>
      <c r="BZ29" s="649"/>
      <c r="CA29" s="649"/>
      <c r="CB29" s="694"/>
      <c r="CD29" s="642" t="s">
        <v>302</v>
      </c>
      <c r="CE29" s="643"/>
      <c r="CF29" s="619" t="s">
        <v>70</v>
      </c>
      <c r="CG29" s="620"/>
      <c r="CH29" s="620"/>
      <c r="CI29" s="620"/>
      <c r="CJ29" s="620"/>
      <c r="CK29" s="620"/>
      <c r="CL29" s="620"/>
      <c r="CM29" s="620"/>
      <c r="CN29" s="620"/>
      <c r="CO29" s="620"/>
      <c r="CP29" s="620"/>
      <c r="CQ29" s="621"/>
      <c r="CR29" s="622">
        <v>313917</v>
      </c>
      <c r="CS29" s="632"/>
      <c r="CT29" s="632"/>
      <c r="CU29" s="632"/>
      <c r="CV29" s="632"/>
      <c r="CW29" s="632"/>
      <c r="CX29" s="632"/>
      <c r="CY29" s="633"/>
      <c r="CZ29" s="625">
        <v>10.7</v>
      </c>
      <c r="DA29" s="634"/>
      <c r="DB29" s="634"/>
      <c r="DC29" s="635"/>
      <c r="DD29" s="628">
        <v>296909</v>
      </c>
      <c r="DE29" s="632"/>
      <c r="DF29" s="632"/>
      <c r="DG29" s="632"/>
      <c r="DH29" s="632"/>
      <c r="DI29" s="632"/>
      <c r="DJ29" s="632"/>
      <c r="DK29" s="633"/>
      <c r="DL29" s="628">
        <v>296909</v>
      </c>
      <c r="DM29" s="632"/>
      <c r="DN29" s="632"/>
      <c r="DO29" s="632"/>
      <c r="DP29" s="632"/>
      <c r="DQ29" s="632"/>
      <c r="DR29" s="632"/>
      <c r="DS29" s="632"/>
      <c r="DT29" s="632"/>
      <c r="DU29" s="632"/>
      <c r="DV29" s="633"/>
      <c r="DW29" s="625">
        <v>13.7</v>
      </c>
      <c r="DX29" s="634"/>
      <c r="DY29" s="634"/>
      <c r="DZ29" s="634"/>
      <c r="EA29" s="634"/>
      <c r="EB29" s="634"/>
      <c r="EC29" s="661"/>
    </row>
    <row r="30" spans="2:133" ht="11.25" customHeight="1" x14ac:dyDescent="0.15">
      <c r="B30" s="619" t="s">
        <v>303</v>
      </c>
      <c r="C30" s="620"/>
      <c r="D30" s="620"/>
      <c r="E30" s="620"/>
      <c r="F30" s="620"/>
      <c r="G30" s="620"/>
      <c r="H30" s="620"/>
      <c r="I30" s="620"/>
      <c r="J30" s="620"/>
      <c r="K30" s="620"/>
      <c r="L30" s="620"/>
      <c r="M30" s="620"/>
      <c r="N30" s="620"/>
      <c r="O30" s="620"/>
      <c r="P30" s="620"/>
      <c r="Q30" s="621"/>
      <c r="R30" s="622">
        <v>27676</v>
      </c>
      <c r="S30" s="623"/>
      <c r="T30" s="623"/>
      <c r="U30" s="623"/>
      <c r="V30" s="623"/>
      <c r="W30" s="623"/>
      <c r="X30" s="623"/>
      <c r="Y30" s="624"/>
      <c r="Z30" s="648">
        <v>0.9</v>
      </c>
      <c r="AA30" s="648"/>
      <c r="AB30" s="648"/>
      <c r="AC30" s="648"/>
      <c r="AD30" s="649" t="s">
        <v>130</v>
      </c>
      <c r="AE30" s="649"/>
      <c r="AF30" s="649"/>
      <c r="AG30" s="649"/>
      <c r="AH30" s="649"/>
      <c r="AI30" s="649"/>
      <c r="AJ30" s="649"/>
      <c r="AK30" s="649"/>
      <c r="AL30" s="625" t="s">
        <v>130</v>
      </c>
      <c r="AM30" s="626"/>
      <c r="AN30" s="626"/>
      <c r="AO30" s="650"/>
      <c r="AP30" s="675" t="s">
        <v>221</v>
      </c>
      <c r="AQ30" s="676"/>
      <c r="AR30" s="676"/>
      <c r="AS30" s="676"/>
      <c r="AT30" s="676"/>
      <c r="AU30" s="676"/>
      <c r="AV30" s="676"/>
      <c r="AW30" s="676"/>
      <c r="AX30" s="676"/>
      <c r="AY30" s="676"/>
      <c r="AZ30" s="676"/>
      <c r="BA30" s="676"/>
      <c r="BB30" s="676"/>
      <c r="BC30" s="676"/>
      <c r="BD30" s="676"/>
      <c r="BE30" s="676"/>
      <c r="BF30" s="677"/>
      <c r="BG30" s="675" t="s">
        <v>304</v>
      </c>
      <c r="BH30" s="692"/>
      <c r="BI30" s="692"/>
      <c r="BJ30" s="692"/>
      <c r="BK30" s="692"/>
      <c r="BL30" s="692"/>
      <c r="BM30" s="692"/>
      <c r="BN30" s="692"/>
      <c r="BO30" s="692"/>
      <c r="BP30" s="692"/>
      <c r="BQ30" s="693"/>
      <c r="BR30" s="675" t="s">
        <v>305</v>
      </c>
      <c r="BS30" s="692"/>
      <c r="BT30" s="692"/>
      <c r="BU30" s="692"/>
      <c r="BV30" s="692"/>
      <c r="BW30" s="692"/>
      <c r="BX30" s="692"/>
      <c r="BY30" s="692"/>
      <c r="BZ30" s="692"/>
      <c r="CA30" s="692"/>
      <c r="CB30" s="693"/>
      <c r="CD30" s="644"/>
      <c r="CE30" s="645"/>
      <c r="CF30" s="619" t="s">
        <v>306</v>
      </c>
      <c r="CG30" s="620"/>
      <c r="CH30" s="620"/>
      <c r="CI30" s="620"/>
      <c r="CJ30" s="620"/>
      <c r="CK30" s="620"/>
      <c r="CL30" s="620"/>
      <c r="CM30" s="620"/>
      <c r="CN30" s="620"/>
      <c r="CO30" s="620"/>
      <c r="CP30" s="620"/>
      <c r="CQ30" s="621"/>
      <c r="CR30" s="622">
        <v>308257</v>
      </c>
      <c r="CS30" s="623"/>
      <c r="CT30" s="623"/>
      <c r="CU30" s="623"/>
      <c r="CV30" s="623"/>
      <c r="CW30" s="623"/>
      <c r="CX30" s="623"/>
      <c r="CY30" s="624"/>
      <c r="CZ30" s="625">
        <v>10.5</v>
      </c>
      <c r="DA30" s="634"/>
      <c r="DB30" s="634"/>
      <c r="DC30" s="635"/>
      <c r="DD30" s="628">
        <v>291249</v>
      </c>
      <c r="DE30" s="623"/>
      <c r="DF30" s="623"/>
      <c r="DG30" s="623"/>
      <c r="DH30" s="623"/>
      <c r="DI30" s="623"/>
      <c r="DJ30" s="623"/>
      <c r="DK30" s="624"/>
      <c r="DL30" s="628">
        <v>291249</v>
      </c>
      <c r="DM30" s="623"/>
      <c r="DN30" s="623"/>
      <c r="DO30" s="623"/>
      <c r="DP30" s="623"/>
      <c r="DQ30" s="623"/>
      <c r="DR30" s="623"/>
      <c r="DS30" s="623"/>
      <c r="DT30" s="623"/>
      <c r="DU30" s="623"/>
      <c r="DV30" s="624"/>
      <c r="DW30" s="625">
        <v>13.4</v>
      </c>
      <c r="DX30" s="634"/>
      <c r="DY30" s="634"/>
      <c r="DZ30" s="634"/>
      <c r="EA30" s="634"/>
      <c r="EB30" s="634"/>
      <c r="EC30" s="661"/>
    </row>
    <row r="31" spans="2:133" ht="11.25" customHeight="1" x14ac:dyDescent="0.15">
      <c r="B31" s="619" t="s">
        <v>307</v>
      </c>
      <c r="C31" s="620"/>
      <c r="D31" s="620"/>
      <c r="E31" s="620"/>
      <c r="F31" s="620"/>
      <c r="G31" s="620"/>
      <c r="H31" s="620"/>
      <c r="I31" s="620"/>
      <c r="J31" s="620"/>
      <c r="K31" s="620"/>
      <c r="L31" s="620"/>
      <c r="M31" s="620"/>
      <c r="N31" s="620"/>
      <c r="O31" s="620"/>
      <c r="P31" s="620"/>
      <c r="Q31" s="621"/>
      <c r="R31" s="622">
        <v>1509</v>
      </c>
      <c r="S31" s="623"/>
      <c r="T31" s="623"/>
      <c r="U31" s="623"/>
      <c r="V31" s="623"/>
      <c r="W31" s="623"/>
      <c r="X31" s="623"/>
      <c r="Y31" s="624"/>
      <c r="Z31" s="648">
        <v>0</v>
      </c>
      <c r="AA31" s="648"/>
      <c r="AB31" s="648"/>
      <c r="AC31" s="648"/>
      <c r="AD31" s="649" t="s">
        <v>130</v>
      </c>
      <c r="AE31" s="649"/>
      <c r="AF31" s="649"/>
      <c r="AG31" s="649"/>
      <c r="AH31" s="649"/>
      <c r="AI31" s="649"/>
      <c r="AJ31" s="649"/>
      <c r="AK31" s="649"/>
      <c r="AL31" s="625" t="s">
        <v>130</v>
      </c>
      <c r="AM31" s="626"/>
      <c r="AN31" s="626"/>
      <c r="AO31" s="650"/>
      <c r="AP31" s="687" t="s">
        <v>308</v>
      </c>
      <c r="AQ31" s="688"/>
      <c r="AR31" s="688"/>
      <c r="AS31" s="688"/>
      <c r="AT31" s="689" t="s">
        <v>309</v>
      </c>
      <c r="AU31" s="355"/>
      <c r="AV31" s="355"/>
      <c r="AW31" s="355"/>
      <c r="AX31" s="672" t="s">
        <v>187</v>
      </c>
      <c r="AY31" s="673"/>
      <c r="AZ31" s="673"/>
      <c r="BA31" s="673"/>
      <c r="BB31" s="673"/>
      <c r="BC31" s="673"/>
      <c r="BD31" s="673"/>
      <c r="BE31" s="673"/>
      <c r="BF31" s="674"/>
      <c r="BG31" s="683">
        <v>99.8</v>
      </c>
      <c r="BH31" s="684"/>
      <c r="BI31" s="684"/>
      <c r="BJ31" s="684"/>
      <c r="BK31" s="684"/>
      <c r="BL31" s="684"/>
      <c r="BM31" s="685">
        <v>98.9</v>
      </c>
      <c r="BN31" s="684"/>
      <c r="BO31" s="684"/>
      <c r="BP31" s="684"/>
      <c r="BQ31" s="686"/>
      <c r="BR31" s="683">
        <v>98.7</v>
      </c>
      <c r="BS31" s="684"/>
      <c r="BT31" s="684"/>
      <c r="BU31" s="684"/>
      <c r="BV31" s="684"/>
      <c r="BW31" s="684"/>
      <c r="BX31" s="685">
        <v>97.7</v>
      </c>
      <c r="BY31" s="684"/>
      <c r="BZ31" s="684"/>
      <c r="CA31" s="684"/>
      <c r="CB31" s="686"/>
      <c r="CD31" s="644"/>
      <c r="CE31" s="645"/>
      <c r="CF31" s="619" t="s">
        <v>310</v>
      </c>
      <c r="CG31" s="620"/>
      <c r="CH31" s="620"/>
      <c r="CI31" s="620"/>
      <c r="CJ31" s="620"/>
      <c r="CK31" s="620"/>
      <c r="CL31" s="620"/>
      <c r="CM31" s="620"/>
      <c r="CN31" s="620"/>
      <c r="CO31" s="620"/>
      <c r="CP31" s="620"/>
      <c r="CQ31" s="621"/>
      <c r="CR31" s="622">
        <v>5660</v>
      </c>
      <c r="CS31" s="632"/>
      <c r="CT31" s="632"/>
      <c r="CU31" s="632"/>
      <c r="CV31" s="632"/>
      <c r="CW31" s="632"/>
      <c r="CX31" s="632"/>
      <c r="CY31" s="633"/>
      <c r="CZ31" s="625">
        <v>0.2</v>
      </c>
      <c r="DA31" s="634"/>
      <c r="DB31" s="634"/>
      <c r="DC31" s="635"/>
      <c r="DD31" s="628">
        <v>5660</v>
      </c>
      <c r="DE31" s="632"/>
      <c r="DF31" s="632"/>
      <c r="DG31" s="632"/>
      <c r="DH31" s="632"/>
      <c r="DI31" s="632"/>
      <c r="DJ31" s="632"/>
      <c r="DK31" s="633"/>
      <c r="DL31" s="628">
        <v>5660</v>
      </c>
      <c r="DM31" s="632"/>
      <c r="DN31" s="632"/>
      <c r="DO31" s="632"/>
      <c r="DP31" s="632"/>
      <c r="DQ31" s="632"/>
      <c r="DR31" s="632"/>
      <c r="DS31" s="632"/>
      <c r="DT31" s="632"/>
      <c r="DU31" s="632"/>
      <c r="DV31" s="633"/>
      <c r="DW31" s="625">
        <v>0.3</v>
      </c>
      <c r="DX31" s="634"/>
      <c r="DY31" s="634"/>
      <c r="DZ31" s="634"/>
      <c r="EA31" s="634"/>
      <c r="EB31" s="634"/>
      <c r="EC31" s="661"/>
    </row>
    <row r="32" spans="2:133" ht="11.25" customHeight="1" x14ac:dyDescent="0.15">
      <c r="B32" s="619" t="s">
        <v>311</v>
      </c>
      <c r="C32" s="620"/>
      <c r="D32" s="620"/>
      <c r="E32" s="620"/>
      <c r="F32" s="620"/>
      <c r="G32" s="620"/>
      <c r="H32" s="620"/>
      <c r="I32" s="620"/>
      <c r="J32" s="620"/>
      <c r="K32" s="620"/>
      <c r="L32" s="620"/>
      <c r="M32" s="620"/>
      <c r="N32" s="620"/>
      <c r="O32" s="620"/>
      <c r="P32" s="620"/>
      <c r="Q32" s="621"/>
      <c r="R32" s="622">
        <v>291822</v>
      </c>
      <c r="S32" s="623"/>
      <c r="T32" s="623"/>
      <c r="U32" s="623"/>
      <c r="V32" s="623"/>
      <c r="W32" s="623"/>
      <c r="X32" s="623"/>
      <c r="Y32" s="624"/>
      <c r="Z32" s="648">
        <v>9.1</v>
      </c>
      <c r="AA32" s="648"/>
      <c r="AB32" s="648"/>
      <c r="AC32" s="648"/>
      <c r="AD32" s="649" t="s">
        <v>130</v>
      </c>
      <c r="AE32" s="649"/>
      <c r="AF32" s="649"/>
      <c r="AG32" s="649"/>
      <c r="AH32" s="649"/>
      <c r="AI32" s="649"/>
      <c r="AJ32" s="649"/>
      <c r="AK32" s="649"/>
      <c r="AL32" s="625" t="s">
        <v>130</v>
      </c>
      <c r="AM32" s="626"/>
      <c r="AN32" s="626"/>
      <c r="AO32" s="650"/>
      <c r="AP32" s="662"/>
      <c r="AQ32" s="663"/>
      <c r="AR32" s="663"/>
      <c r="AS32" s="663"/>
      <c r="AT32" s="690"/>
      <c r="AU32" s="211" t="s">
        <v>312</v>
      </c>
      <c r="AX32" s="619" t="s">
        <v>313</v>
      </c>
      <c r="AY32" s="620"/>
      <c r="AZ32" s="620"/>
      <c r="BA32" s="620"/>
      <c r="BB32" s="620"/>
      <c r="BC32" s="620"/>
      <c r="BD32" s="620"/>
      <c r="BE32" s="620"/>
      <c r="BF32" s="621"/>
      <c r="BG32" s="682">
        <v>99.8</v>
      </c>
      <c r="BH32" s="632"/>
      <c r="BI32" s="632"/>
      <c r="BJ32" s="632"/>
      <c r="BK32" s="632"/>
      <c r="BL32" s="632"/>
      <c r="BM32" s="626">
        <v>98.7</v>
      </c>
      <c r="BN32" s="632"/>
      <c r="BO32" s="632"/>
      <c r="BP32" s="632"/>
      <c r="BQ32" s="659"/>
      <c r="BR32" s="682">
        <v>94.5</v>
      </c>
      <c r="BS32" s="632"/>
      <c r="BT32" s="632"/>
      <c r="BU32" s="632"/>
      <c r="BV32" s="632"/>
      <c r="BW32" s="632"/>
      <c r="BX32" s="626">
        <v>93.8</v>
      </c>
      <c r="BY32" s="632"/>
      <c r="BZ32" s="632"/>
      <c r="CA32" s="632"/>
      <c r="CB32" s="659"/>
      <c r="CD32" s="646"/>
      <c r="CE32" s="647"/>
      <c r="CF32" s="619" t="s">
        <v>314</v>
      </c>
      <c r="CG32" s="620"/>
      <c r="CH32" s="620"/>
      <c r="CI32" s="620"/>
      <c r="CJ32" s="620"/>
      <c r="CK32" s="620"/>
      <c r="CL32" s="620"/>
      <c r="CM32" s="620"/>
      <c r="CN32" s="620"/>
      <c r="CO32" s="620"/>
      <c r="CP32" s="620"/>
      <c r="CQ32" s="621"/>
      <c r="CR32" s="622" t="s">
        <v>130</v>
      </c>
      <c r="CS32" s="623"/>
      <c r="CT32" s="623"/>
      <c r="CU32" s="623"/>
      <c r="CV32" s="623"/>
      <c r="CW32" s="623"/>
      <c r="CX32" s="623"/>
      <c r="CY32" s="624"/>
      <c r="CZ32" s="625" t="s">
        <v>130</v>
      </c>
      <c r="DA32" s="634"/>
      <c r="DB32" s="634"/>
      <c r="DC32" s="635"/>
      <c r="DD32" s="628" t="s">
        <v>130</v>
      </c>
      <c r="DE32" s="623"/>
      <c r="DF32" s="623"/>
      <c r="DG32" s="623"/>
      <c r="DH32" s="623"/>
      <c r="DI32" s="623"/>
      <c r="DJ32" s="623"/>
      <c r="DK32" s="624"/>
      <c r="DL32" s="628" t="s">
        <v>130</v>
      </c>
      <c r="DM32" s="623"/>
      <c r="DN32" s="623"/>
      <c r="DO32" s="623"/>
      <c r="DP32" s="623"/>
      <c r="DQ32" s="623"/>
      <c r="DR32" s="623"/>
      <c r="DS32" s="623"/>
      <c r="DT32" s="623"/>
      <c r="DU32" s="623"/>
      <c r="DV32" s="624"/>
      <c r="DW32" s="625" t="s">
        <v>130</v>
      </c>
      <c r="DX32" s="634"/>
      <c r="DY32" s="634"/>
      <c r="DZ32" s="634"/>
      <c r="EA32" s="634"/>
      <c r="EB32" s="634"/>
      <c r="EC32" s="661"/>
    </row>
    <row r="33" spans="2:133" ht="11.25" customHeight="1" x14ac:dyDescent="0.15">
      <c r="B33" s="679" t="s">
        <v>315</v>
      </c>
      <c r="C33" s="680"/>
      <c r="D33" s="680"/>
      <c r="E33" s="680"/>
      <c r="F33" s="680"/>
      <c r="G33" s="680"/>
      <c r="H33" s="680"/>
      <c r="I33" s="680"/>
      <c r="J33" s="680"/>
      <c r="K33" s="680"/>
      <c r="L33" s="680"/>
      <c r="M33" s="680"/>
      <c r="N33" s="680"/>
      <c r="O33" s="680"/>
      <c r="P33" s="680"/>
      <c r="Q33" s="681"/>
      <c r="R33" s="622" t="s">
        <v>130</v>
      </c>
      <c r="S33" s="623"/>
      <c r="T33" s="623"/>
      <c r="U33" s="623"/>
      <c r="V33" s="623"/>
      <c r="W33" s="623"/>
      <c r="X33" s="623"/>
      <c r="Y33" s="624"/>
      <c r="Z33" s="648" t="s">
        <v>130</v>
      </c>
      <c r="AA33" s="648"/>
      <c r="AB33" s="648"/>
      <c r="AC33" s="648"/>
      <c r="AD33" s="649" t="s">
        <v>130</v>
      </c>
      <c r="AE33" s="649"/>
      <c r="AF33" s="649"/>
      <c r="AG33" s="649"/>
      <c r="AH33" s="649"/>
      <c r="AI33" s="649"/>
      <c r="AJ33" s="649"/>
      <c r="AK33" s="649"/>
      <c r="AL33" s="625" t="s">
        <v>130</v>
      </c>
      <c r="AM33" s="626"/>
      <c r="AN33" s="626"/>
      <c r="AO33" s="650"/>
      <c r="AP33" s="664"/>
      <c r="AQ33" s="665"/>
      <c r="AR33" s="665"/>
      <c r="AS33" s="665"/>
      <c r="AT33" s="691"/>
      <c r="AU33" s="356"/>
      <c r="AV33" s="356"/>
      <c r="AW33" s="356"/>
      <c r="AX33" s="599" t="s">
        <v>316</v>
      </c>
      <c r="AY33" s="600"/>
      <c r="AZ33" s="600"/>
      <c r="BA33" s="600"/>
      <c r="BB33" s="600"/>
      <c r="BC33" s="600"/>
      <c r="BD33" s="600"/>
      <c r="BE33" s="600"/>
      <c r="BF33" s="601"/>
      <c r="BG33" s="678">
        <v>99.8</v>
      </c>
      <c r="BH33" s="603"/>
      <c r="BI33" s="603"/>
      <c r="BJ33" s="603"/>
      <c r="BK33" s="603"/>
      <c r="BL33" s="603"/>
      <c r="BM33" s="640">
        <v>99.1</v>
      </c>
      <c r="BN33" s="603"/>
      <c r="BO33" s="603"/>
      <c r="BP33" s="603"/>
      <c r="BQ33" s="651"/>
      <c r="BR33" s="678">
        <v>99.8</v>
      </c>
      <c r="BS33" s="603"/>
      <c r="BT33" s="603"/>
      <c r="BU33" s="603"/>
      <c r="BV33" s="603"/>
      <c r="BW33" s="603"/>
      <c r="BX33" s="640">
        <v>98.9</v>
      </c>
      <c r="BY33" s="603"/>
      <c r="BZ33" s="603"/>
      <c r="CA33" s="603"/>
      <c r="CB33" s="651"/>
      <c r="CD33" s="619" t="s">
        <v>317</v>
      </c>
      <c r="CE33" s="620"/>
      <c r="CF33" s="620"/>
      <c r="CG33" s="620"/>
      <c r="CH33" s="620"/>
      <c r="CI33" s="620"/>
      <c r="CJ33" s="620"/>
      <c r="CK33" s="620"/>
      <c r="CL33" s="620"/>
      <c r="CM33" s="620"/>
      <c r="CN33" s="620"/>
      <c r="CO33" s="620"/>
      <c r="CP33" s="620"/>
      <c r="CQ33" s="621"/>
      <c r="CR33" s="622">
        <v>1455571</v>
      </c>
      <c r="CS33" s="632"/>
      <c r="CT33" s="632"/>
      <c r="CU33" s="632"/>
      <c r="CV33" s="632"/>
      <c r="CW33" s="632"/>
      <c r="CX33" s="632"/>
      <c r="CY33" s="633"/>
      <c r="CZ33" s="625">
        <v>49.4</v>
      </c>
      <c r="DA33" s="634"/>
      <c r="DB33" s="634"/>
      <c r="DC33" s="635"/>
      <c r="DD33" s="628">
        <v>1127618</v>
      </c>
      <c r="DE33" s="632"/>
      <c r="DF33" s="632"/>
      <c r="DG33" s="632"/>
      <c r="DH33" s="632"/>
      <c r="DI33" s="632"/>
      <c r="DJ33" s="632"/>
      <c r="DK33" s="633"/>
      <c r="DL33" s="628">
        <v>938985</v>
      </c>
      <c r="DM33" s="632"/>
      <c r="DN33" s="632"/>
      <c r="DO33" s="632"/>
      <c r="DP33" s="632"/>
      <c r="DQ33" s="632"/>
      <c r="DR33" s="632"/>
      <c r="DS33" s="632"/>
      <c r="DT33" s="632"/>
      <c r="DU33" s="632"/>
      <c r="DV33" s="633"/>
      <c r="DW33" s="625">
        <v>43.3</v>
      </c>
      <c r="DX33" s="634"/>
      <c r="DY33" s="634"/>
      <c r="DZ33" s="634"/>
      <c r="EA33" s="634"/>
      <c r="EB33" s="634"/>
      <c r="EC33" s="661"/>
    </row>
    <row r="34" spans="2:133" ht="11.25" customHeight="1" x14ac:dyDescent="0.15">
      <c r="B34" s="619" t="s">
        <v>318</v>
      </c>
      <c r="C34" s="620"/>
      <c r="D34" s="620"/>
      <c r="E34" s="620"/>
      <c r="F34" s="620"/>
      <c r="G34" s="620"/>
      <c r="H34" s="620"/>
      <c r="I34" s="620"/>
      <c r="J34" s="620"/>
      <c r="K34" s="620"/>
      <c r="L34" s="620"/>
      <c r="M34" s="620"/>
      <c r="N34" s="620"/>
      <c r="O34" s="620"/>
      <c r="P34" s="620"/>
      <c r="Q34" s="621"/>
      <c r="R34" s="622">
        <v>93151</v>
      </c>
      <c r="S34" s="623"/>
      <c r="T34" s="623"/>
      <c r="U34" s="623"/>
      <c r="V34" s="623"/>
      <c r="W34" s="623"/>
      <c r="X34" s="623"/>
      <c r="Y34" s="624"/>
      <c r="Z34" s="648">
        <v>2.9</v>
      </c>
      <c r="AA34" s="648"/>
      <c r="AB34" s="648"/>
      <c r="AC34" s="648"/>
      <c r="AD34" s="649" t="s">
        <v>130</v>
      </c>
      <c r="AE34" s="649"/>
      <c r="AF34" s="649"/>
      <c r="AG34" s="649"/>
      <c r="AH34" s="649"/>
      <c r="AI34" s="649"/>
      <c r="AJ34" s="649"/>
      <c r="AK34" s="649"/>
      <c r="AL34" s="625" t="s">
        <v>130</v>
      </c>
      <c r="AM34" s="626"/>
      <c r="AN34" s="626"/>
      <c r="AO34" s="650"/>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9" t="s">
        <v>319</v>
      </c>
      <c r="CE34" s="620"/>
      <c r="CF34" s="620"/>
      <c r="CG34" s="620"/>
      <c r="CH34" s="620"/>
      <c r="CI34" s="620"/>
      <c r="CJ34" s="620"/>
      <c r="CK34" s="620"/>
      <c r="CL34" s="620"/>
      <c r="CM34" s="620"/>
      <c r="CN34" s="620"/>
      <c r="CO34" s="620"/>
      <c r="CP34" s="620"/>
      <c r="CQ34" s="621"/>
      <c r="CR34" s="622">
        <v>407907</v>
      </c>
      <c r="CS34" s="623"/>
      <c r="CT34" s="623"/>
      <c r="CU34" s="623"/>
      <c r="CV34" s="623"/>
      <c r="CW34" s="623"/>
      <c r="CX34" s="623"/>
      <c r="CY34" s="624"/>
      <c r="CZ34" s="625">
        <v>13.9</v>
      </c>
      <c r="DA34" s="634"/>
      <c r="DB34" s="634"/>
      <c r="DC34" s="635"/>
      <c r="DD34" s="628">
        <v>296268</v>
      </c>
      <c r="DE34" s="623"/>
      <c r="DF34" s="623"/>
      <c r="DG34" s="623"/>
      <c r="DH34" s="623"/>
      <c r="DI34" s="623"/>
      <c r="DJ34" s="623"/>
      <c r="DK34" s="624"/>
      <c r="DL34" s="628">
        <v>204147</v>
      </c>
      <c r="DM34" s="623"/>
      <c r="DN34" s="623"/>
      <c r="DO34" s="623"/>
      <c r="DP34" s="623"/>
      <c r="DQ34" s="623"/>
      <c r="DR34" s="623"/>
      <c r="DS34" s="623"/>
      <c r="DT34" s="623"/>
      <c r="DU34" s="623"/>
      <c r="DV34" s="624"/>
      <c r="DW34" s="625">
        <v>9.4</v>
      </c>
      <c r="DX34" s="634"/>
      <c r="DY34" s="634"/>
      <c r="DZ34" s="634"/>
      <c r="EA34" s="634"/>
      <c r="EB34" s="634"/>
      <c r="EC34" s="661"/>
    </row>
    <row r="35" spans="2:133" ht="11.25" customHeight="1" x14ac:dyDescent="0.15">
      <c r="B35" s="619" t="s">
        <v>320</v>
      </c>
      <c r="C35" s="620"/>
      <c r="D35" s="620"/>
      <c r="E35" s="620"/>
      <c r="F35" s="620"/>
      <c r="G35" s="620"/>
      <c r="H35" s="620"/>
      <c r="I35" s="620"/>
      <c r="J35" s="620"/>
      <c r="K35" s="620"/>
      <c r="L35" s="620"/>
      <c r="M35" s="620"/>
      <c r="N35" s="620"/>
      <c r="O35" s="620"/>
      <c r="P35" s="620"/>
      <c r="Q35" s="621"/>
      <c r="R35" s="622">
        <v>13069</v>
      </c>
      <c r="S35" s="623"/>
      <c r="T35" s="623"/>
      <c r="U35" s="623"/>
      <c r="V35" s="623"/>
      <c r="W35" s="623"/>
      <c r="X35" s="623"/>
      <c r="Y35" s="624"/>
      <c r="Z35" s="648">
        <v>0.4</v>
      </c>
      <c r="AA35" s="648"/>
      <c r="AB35" s="648"/>
      <c r="AC35" s="648"/>
      <c r="AD35" s="649">
        <v>8813</v>
      </c>
      <c r="AE35" s="649"/>
      <c r="AF35" s="649"/>
      <c r="AG35" s="649"/>
      <c r="AH35" s="649"/>
      <c r="AI35" s="649"/>
      <c r="AJ35" s="649"/>
      <c r="AK35" s="649"/>
      <c r="AL35" s="625">
        <v>0.4</v>
      </c>
      <c r="AM35" s="626"/>
      <c r="AN35" s="626"/>
      <c r="AO35" s="650"/>
      <c r="AP35" s="216"/>
      <c r="AQ35" s="675" t="s">
        <v>321</v>
      </c>
      <c r="AR35" s="676"/>
      <c r="AS35" s="676"/>
      <c r="AT35" s="676"/>
      <c r="AU35" s="676"/>
      <c r="AV35" s="676"/>
      <c r="AW35" s="676"/>
      <c r="AX35" s="676"/>
      <c r="AY35" s="676"/>
      <c r="AZ35" s="676"/>
      <c r="BA35" s="676"/>
      <c r="BB35" s="676"/>
      <c r="BC35" s="676"/>
      <c r="BD35" s="676"/>
      <c r="BE35" s="676"/>
      <c r="BF35" s="677"/>
      <c r="BG35" s="675" t="s">
        <v>322</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19" t="s">
        <v>323</v>
      </c>
      <c r="CE35" s="620"/>
      <c r="CF35" s="620"/>
      <c r="CG35" s="620"/>
      <c r="CH35" s="620"/>
      <c r="CI35" s="620"/>
      <c r="CJ35" s="620"/>
      <c r="CK35" s="620"/>
      <c r="CL35" s="620"/>
      <c r="CM35" s="620"/>
      <c r="CN35" s="620"/>
      <c r="CO35" s="620"/>
      <c r="CP35" s="620"/>
      <c r="CQ35" s="621"/>
      <c r="CR35" s="622">
        <v>137114</v>
      </c>
      <c r="CS35" s="632"/>
      <c r="CT35" s="632"/>
      <c r="CU35" s="632"/>
      <c r="CV35" s="632"/>
      <c r="CW35" s="632"/>
      <c r="CX35" s="632"/>
      <c r="CY35" s="633"/>
      <c r="CZ35" s="625">
        <v>4.7</v>
      </c>
      <c r="DA35" s="634"/>
      <c r="DB35" s="634"/>
      <c r="DC35" s="635"/>
      <c r="DD35" s="628">
        <v>113291</v>
      </c>
      <c r="DE35" s="632"/>
      <c r="DF35" s="632"/>
      <c r="DG35" s="632"/>
      <c r="DH35" s="632"/>
      <c r="DI35" s="632"/>
      <c r="DJ35" s="632"/>
      <c r="DK35" s="633"/>
      <c r="DL35" s="628">
        <v>113291</v>
      </c>
      <c r="DM35" s="632"/>
      <c r="DN35" s="632"/>
      <c r="DO35" s="632"/>
      <c r="DP35" s="632"/>
      <c r="DQ35" s="632"/>
      <c r="DR35" s="632"/>
      <c r="DS35" s="632"/>
      <c r="DT35" s="632"/>
      <c r="DU35" s="632"/>
      <c r="DV35" s="633"/>
      <c r="DW35" s="625">
        <v>5.2</v>
      </c>
      <c r="DX35" s="634"/>
      <c r="DY35" s="634"/>
      <c r="DZ35" s="634"/>
      <c r="EA35" s="634"/>
      <c r="EB35" s="634"/>
      <c r="EC35" s="661"/>
    </row>
    <row r="36" spans="2:133" ht="11.25" customHeight="1" x14ac:dyDescent="0.15">
      <c r="B36" s="619" t="s">
        <v>324</v>
      </c>
      <c r="C36" s="620"/>
      <c r="D36" s="620"/>
      <c r="E36" s="620"/>
      <c r="F36" s="620"/>
      <c r="G36" s="620"/>
      <c r="H36" s="620"/>
      <c r="I36" s="620"/>
      <c r="J36" s="620"/>
      <c r="K36" s="620"/>
      <c r="L36" s="620"/>
      <c r="M36" s="620"/>
      <c r="N36" s="620"/>
      <c r="O36" s="620"/>
      <c r="P36" s="620"/>
      <c r="Q36" s="621"/>
      <c r="R36" s="622">
        <v>24368</v>
      </c>
      <c r="S36" s="623"/>
      <c r="T36" s="623"/>
      <c r="U36" s="623"/>
      <c r="V36" s="623"/>
      <c r="W36" s="623"/>
      <c r="X36" s="623"/>
      <c r="Y36" s="624"/>
      <c r="Z36" s="648">
        <v>0.8</v>
      </c>
      <c r="AA36" s="648"/>
      <c r="AB36" s="648"/>
      <c r="AC36" s="648"/>
      <c r="AD36" s="649" t="s">
        <v>130</v>
      </c>
      <c r="AE36" s="649"/>
      <c r="AF36" s="649"/>
      <c r="AG36" s="649"/>
      <c r="AH36" s="649"/>
      <c r="AI36" s="649"/>
      <c r="AJ36" s="649"/>
      <c r="AK36" s="649"/>
      <c r="AL36" s="625" t="s">
        <v>130</v>
      </c>
      <c r="AM36" s="626"/>
      <c r="AN36" s="626"/>
      <c r="AO36" s="650"/>
      <c r="AP36" s="216"/>
      <c r="AQ36" s="666" t="s">
        <v>325</v>
      </c>
      <c r="AR36" s="667"/>
      <c r="AS36" s="667"/>
      <c r="AT36" s="667"/>
      <c r="AU36" s="667"/>
      <c r="AV36" s="667"/>
      <c r="AW36" s="667"/>
      <c r="AX36" s="667"/>
      <c r="AY36" s="668"/>
      <c r="AZ36" s="669">
        <v>365594</v>
      </c>
      <c r="BA36" s="670"/>
      <c r="BB36" s="670"/>
      <c r="BC36" s="670"/>
      <c r="BD36" s="670"/>
      <c r="BE36" s="670"/>
      <c r="BF36" s="671"/>
      <c r="BG36" s="672" t="s">
        <v>326</v>
      </c>
      <c r="BH36" s="673"/>
      <c r="BI36" s="673"/>
      <c r="BJ36" s="673"/>
      <c r="BK36" s="673"/>
      <c r="BL36" s="673"/>
      <c r="BM36" s="673"/>
      <c r="BN36" s="673"/>
      <c r="BO36" s="673"/>
      <c r="BP36" s="673"/>
      <c r="BQ36" s="673"/>
      <c r="BR36" s="673"/>
      <c r="BS36" s="673"/>
      <c r="BT36" s="673"/>
      <c r="BU36" s="674"/>
      <c r="BV36" s="669">
        <v>6694</v>
      </c>
      <c r="BW36" s="670"/>
      <c r="BX36" s="670"/>
      <c r="BY36" s="670"/>
      <c r="BZ36" s="670"/>
      <c r="CA36" s="670"/>
      <c r="CB36" s="671"/>
      <c r="CD36" s="619" t="s">
        <v>327</v>
      </c>
      <c r="CE36" s="620"/>
      <c r="CF36" s="620"/>
      <c r="CG36" s="620"/>
      <c r="CH36" s="620"/>
      <c r="CI36" s="620"/>
      <c r="CJ36" s="620"/>
      <c r="CK36" s="620"/>
      <c r="CL36" s="620"/>
      <c r="CM36" s="620"/>
      <c r="CN36" s="620"/>
      <c r="CO36" s="620"/>
      <c r="CP36" s="620"/>
      <c r="CQ36" s="621"/>
      <c r="CR36" s="622">
        <v>683244</v>
      </c>
      <c r="CS36" s="623"/>
      <c r="CT36" s="623"/>
      <c r="CU36" s="623"/>
      <c r="CV36" s="623"/>
      <c r="CW36" s="623"/>
      <c r="CX36" s="623"/>
      <c r="CY36" s="624"/>
      <c r="CZ36" s="625">
        <v>23.2</v>
      </c>
      <c r="DA36" s="634"/>
      <c r="DB36" s="634"/>
      <c r="DC36" s="635"/>
      <c r="DD36" s="628">
        <v>560690</v>
      </c>
      <c r="DE36" s="623"/>
      <c r="DF36" s="623"/>
      <c r="DG36" s="623"/>
      <c r="DH36" s="623"/>
      <c r="DI36" s="623"/>
      <c r="DJ36" s="623"/>
      <c r="DK36" s="624"/>
      <c r="DL36" s="628">
        <v>514468</v>
      </c>
      <c r="DM36" s="623"/>
      <c r="DN36" s="623"/>
      <c r="DO36" s="623"/>
      <c r="DP36" s="623"/>
      <c r="DQ36" s="623"/>
      <c r="DR36" s="623"/>
      <c r="DS36" s="623"/>
      <c r="DT36" s="623"/>
      <c r="DU36" s="623"/>
      <c r="DV36" s="624"/>
      <c r="DW36" s="625">
        <v>23.7</v>
      </c>
      <c r="DX36" s="634"/>
      <c r="DY36" s="634"/>
      <c r="DZ36" s="634"/>
      <c r="EA36" s="634"/>
      <c r="EB36" s="634"/>
      <c r="EC36" s="661"/>
    </row>
    <row r="37" spans="2:133" ht="11.25" customHeight="1" x14ac:dyDescent="0.15">
      <c r="B37" s="619" t="s">
        <v>328</v>
      </c>
      <c r="C37" s="620"/>
      <c r="D37" s="620"/>
      <c r="E37" s="620"/>
      <c r="F37" s="620"/>
      <c r="G37" s="620"/>
      <c r="H37" s="620"/>
      <c r="I37" s="620"/>
      <c r="J37" s="620"/>
      <c r="K37" s="620"/>
      <c r="L37" s="620"/>
      <c r="M37" s="620"/>
      <c r="N37" s="620"/>
      <c r="O37" s="620"/>
      <c r="P37" s="620"/>
      <c r="Q37" s="621"/>
      <c r="R37" s="622">
        <v>80951</v>
      </c>
      <c r="S37" s="623"/>
      <c r="T37" s="623"/>
      <c r="U37" s="623"/>
      <c r="V37" s="623"/>
      <c r="W37" s="623"/>
      <c r="X37" s="623"/>
      <c r="Y37" s="624"/>
      <c r="Z37" s="648">
        <v>2.5</v>
      </c>
      <c r="AA37" s="648"/>
      <c r="AB37" s="648"/>
      <c r="AC37" s="648"/>
      <c r="AD37" s="649" t="s">
        <v>130</v>
      </c>
      <c r="AE37" s="649"/>
      <c r="AF37" s="649"/>
      <c r="AG37" s="649"/>
      <c r="AH37" s="649"/>
      <c r="AI37" s="649"/>
      <c r="AJ37" s="649"/>
      <c r="AK37" s="649"/>
      <c r="AL37" s="625" t="s">
        <v>130</v>
      </c>
      <c r="AM37" s="626"/>
      <c r="AN37" s="626"/>
      <c r="AO37" s="650"/>
      <c r="AQ37" s="656" t="s">
        <v>329</v>
      </c>
      <c r="AR37" s="657"/>
      <c r="AS37" s="657"/>
      <c r="AT37" s="657"/>
      <c r="AU37" s="657"/>
      <c r="AV37" s="657"/>
      <c r="AW37" s="657"/>
      <c r="AX37" s="657"/>
      <c r="AY37" s="658"/>
      <c r="AZ37" s="622">
        <v>183128</v>
      </c>
      <c r="BA37" s="623"/>
      <c r="BB37" s="623"/>
      <c r="BC37" s="623"/>
      <c r="BD37" s="632"/>
      <c r="BE37" s="632"/>
      <c r="BF37" s="659"/>
      <c r="BG37" s="619" t="s">
        <v>330</v>
      </c>
      <c r="BH37" s="620"/>
      <c r="BI37" s="620"/>
      <c r="BJ37" s="620"/>
      <c r="BK37" s="620"/>
      <c r="BL37" s="620"/>
      <c r="BM37" s="620"/>
      <c r="BN37" s="620"/>
      <c r="BO37" s="620"/>
      <c r="BP37" s="620"/>
      <c r="BQ37" s="620"/>
      <c r="BR37" s="620"/>
      <c r="BS37" s="620"/>
      <c r="BT37" s="620"/>
      <c r="BU37" s="621"/>
      <c r="BV37" s="622">
        <v>3401</v>
      </c>
      <c r="BW37" s="623"/>
      <c r="BX37" s="623"/>
      <c r="BY37" s="623"/>
      <c r="BZ37" s="623"/>
      <c r="CA37" s="623"/>
      <c r="CB37" s="660"/>
      <c r="CD37" s="619" t="s">
        <v>331</v>
      </c>
      <c r="CE37" s="620"/>
      <c r="CF37" s="620"/>
      <c r="CG37" s="620"/>
      <c r="CH37" s="620"/>
      <c r="CI37" s="620"/>
      <c r="CJ37" s="620"/>
      <c r="CK37" s="620"/>
      <c r="CL37" s="620"/>
      <c r="CM37" s="620"/>
      <c r="CN37" s="620"/>
      <c r="CO37" s="620"/>
      <c r="CP37" s="620"/>
      <c r="CQ37" s="621"/>
      <c r="CR37" s="622">
        <v>195939</v>
      </c>
      <c r="CS37" s="632"/>
      <c r="CT37" s="632"/>
      <c r="CU37" s="632"/>
      <c r="CV37" s="632"/>
      <c r="CW37" s="632"/>
      <c r="CX37" s="632"/>
      <c r="CY37" s="633"/>
      <c r="CZ37" s="625">
        <v>6.7</v>
      </c>
      <c r="DA37" s="634"/>
      <c r="DB37" s="634"/>
      <c r="DC37" s="635"/>
      <c r="DD37" s="628">
        <v>185495</v>
      </c>
      <c r="DE37" s="632"/>
      <c r="DF37" s="632"/>
      <c r="DG37" s="632"/>
      <c r="DH37" s="632"/>
      <c r="DI37" s="632"/>
      <c r="DJ37" s="632"/>
      <c r="DK37" s="633"/>
      <c r="DL37" s="628">
        <v>169515</v>
      </c>
      <c r="DM37" s="632"/>
      <c r="DN37" s="632"/>
      <c r="DO37" s="632"/>
      <c r="DP37" s="632"/>
      <c r="DQ37" s="632"/>
      <c r="DR37" s="632"/>
      <c r="DS37" s="632"/>
      <c r="DT37" s="632"/>
      <c r="DU37" s="632"/>
      <c r="DV37" s="633"/>
      <c r="DW37" s="625">
        <v>7.8</v>
      </c>
      <c r="DX37" s="634"/>
      <c r="DY37" s="634"/>
      <c r="DZ37" s="634"/>
      <c r="EA37" s="634"/>
      <c r="EB37" s="634"/>
      <c r="EC37" s="661"/>
    </row>
    <row r="38" spans="2:133" ht="11.25" customHeight="1" x14ac:dyDescent="0.15">
      <c r="B38" s="619" t="s">
        <v>332</v>
      </c>
      <c r="C38" s="620"/>
      <c r="D38" s="620"/>
      <c r="E38" s="620"/>
      <c r="F38" s="620"/>
      <c r="G38" s="620"/>
      <c r="H38" s="620"/>
      <c r="I38" s="620"/>
      <c r="J38" s="620"/>
      <c r="K38" s="620"/>
      <c r="L38" s="620"/>
      <c r="M38" s="620"/>
      <c r="N38" s="620"/>
      <c r="O38" s="620"/>
      <c r="P38" s="620"/>
      <c r="Q38" s="621"/>
      <c r="R38" s="622">
        <v>96184</v>
      </c>
      <c r="S38" s="623"/>
      <c r="T38" s="623"/>
      <c r="U38" s="623"/>
      <c r="V38" s="623"/>
      <c r="W38" s="623"/>
      <c r="X38" s="623"/>
      <c r="Y38" s="624"/>
      <c r="Z38" s="648">
        <v>3</v>
      </c>
      <c r="AA38" s="648"/>
      <c r="AB38" s="648"/>
      <c r="AC38" s="648"/>
      <c r="AD38" s="649" t="s">
        <v>130</v>
      </c>
      <c r="AE38" s="649"/>
      <c r="AF38" s="649"/>
      <c r="AG38" s="649"/>
      <c r="AH38" s="649"/>
      <c r="AI38" s="649"/>
      <c r="AJ38" s="649"/>
      <c r="AK38" s="649"/>
      <c r="AL38" s="625" t="s">
        <v>130</v>
      </c>
      <c r="AM38" s="626"/>
      <c r="AN38" s="626"/>
      <c r="AO38" s="650"/>
      <c r="AQ38" s="656" t="s">
        <v>333</v>
      </c>
      <c r="AR38" s="657"/>
      <c r="AS38" s="657"/>
      <c r="AT38" s="657"/>
      <c r="AU38" s="657"/>
      <c r="AV38" s="657"/>
      <c r="AW38" s="657"/>
      <c r="AX38" s="657"/>
      <c r="AY38" s="658"/>
      <c r="AZ38" s="622">
        <v>56283</v>
      </c>
      <c r="BA38" s="623"/>
      <c r="BB38" s="623"/>
      <c r="BC38" s="623"/>
      <c r="BD38" s="632"/>
      <c r="BE38" s="632"/>
      <c r="BF38" s="659"/>
      <c r="BG38" s="619" t="s">
        <v>334</v>
      </c>
      <c r="BH38" s="620"/>
      <c r="BI38" s="620"/>
      <c r="BJ38" s="620"/>
      <c r="BK38" s="620"/>
      <c r="BL38" s="620"/>
      <c r="BM38" s="620"/>
      <c r="BN38" s="620"/>
      <c r="BO38" s="620"/>
      <c r="BP38" s="620"/>
      <c r="BQ38" s="620"/>
      <c r="BR38" s="620"/>
      <c r="BS38" s="620"/>
      <c r="BT38" s="620"/>
      <c r="BU38" s="621"/>
      <c r="BV38" s="622">
        <v>418</v>
      </c>
      <c r="BW38" s="623"/>
      <c r="BX38" s="623"/>
      <c r="BY38" s="623"/>
      <c r="BZ38" s="623"/>
      <c r="CA38" s="623"/>
      <c r="CB38" s="660"/>
      <c r="CD38" s="619" t="s">
        <v>335</v>
      </c>
      <c r="CE38" s="620"/>
      <c r="CF38" s="620"/>
      <c r="CG38" s="620"/>
      <c r="CH38" s="620"/>
      <c r="CI38" s="620"/>
      <c r="CJ38" s="620"/>
      <c r="CK38" s="620"/>
      <c r="CL38" s="620"/>
      <c r="CM38" s="620"/>
      <c r="CN38" s="620"/>
      <c r="CO38" s="620"/>
      <c r="CP38" s="620"/>
      <c r="CQ38" s="621"/>
      <c r="CR38" s="622">
        <v>126183</v>
      </c>
      <c r="CS38" s="623"/>
      <c r="CT38" s="623"/>
      <c r="CU38" s="623"/>
      <c r="CV38" s="623"/>
      <c r="CW38" s="623"/>
      <c r="CX38" s="623"/>
      <c r="CY38" s="624"/>
      <c r="CZ38" s="625">
        <v>4.3</v>
      </c>
      <c r="DA38" s="634"/>
      <c r="DB38" s="634"/>
      <c r="DC38" s="635"/>
      <c r="DD38" s="628">
        <v>107939</v>
      </c>
      <c r="DE38" s="623"/>
      <c r="DF38" s="623"/>
      <c r="DG38" s="623"/>
      <c r="DH38" s="623"/>
      <c r="DI38" s="623"/>
      <c r="DJ38" s="623"/>
      <c r="DK38" s="624"/>
      <c r="DL38" s="628">
        <v>107079</v>
      </c>
      <c r="DM38" s="623"/>
      <c r="DN38" s="623"/>
      <c r="DO38" s="623"/>
      <c r="DP38" s="623"/>
      <c r="DQ38" s="623"/>
      <c r="DR38" s="623"/>
      <c r="DS38" s="623"/>
      <c r="DT38" s="623"/>
      <c r="DU38" s="623"/>
      <c r="DV38" s="624"/>
      <c r="DW38" s="625">
        <v>4.9000000000000004</v>
      </c>
      <c r="DX38" s="634"/>
      <c r="DY38" s="634"/>
      <c r="DZ38" s="634"/>
      <c r="EA38" s="634"/>
      <c r="EB38" s="634"/>
      <c r="EC38" s="661"/>
    </row>
    <row r="39" spans="2:133" ht="11.25" customHeight="1" x14ac:dyDescent="0.15">
      <c r="B39" s="619" t="s">
        <v>336</v>
      </c>
      <c r="C39" s="620"/>
      <c r="D39" s="620"/>
      <c r="E39" s="620"/>
      <c r="F39" s="620"/>
      <c r="G39" s="620"/>
      <c r="H39" s="620"/>
      <c r="I39" s="620"/>
      <c r="J39" s="620"/>
      <c r="K39" s="620"/>
      <c r="L39" s="620"/>
      <c r="M39" s="620"/>
      <c r="N39" s="620"/>
      <c r="O39" s="620"/>
      <c r="P39" s="620"/>
      <c r="Q39" s="621"/>
      <c r="R39" s="622">
        <v>72303</v>
      </c>
      <c r="S39" s="623"/>
      <c r="T39" s="623"/>
      <c r="U39" s="623"/>
      <c r="V39" s="623"/>
      <c r="W39" s="623"/>
      <c r="X39" s="623"/>
      <c r="Y39" s="624"/>
      <c r="Z39" s="648">
        <v>2.2000000000000002</v>
      </c>
      <c r="AA39" s="648"/>
      <c r="AB39" s="648"/>
      <c r="AC39" s="648"/>
      <c r="AD39" s="649">
        <v>3258</v>
      </c>
      <c r="AE39" s="649"/>
      <c r="AF39" s="649"/>
      <c r="AG39" s="649"/>
      <c r="AH39" s="649"/>
      <c r="AI39" s="649"/>
      <c r="AJ39" s="649"/>
      <c r="AK39" s="649"/>
      <c r="AL39" s="625">
        <v>0.2</v>
      </c>
      <c r="AM39" s="626"/>
      <c r="AN39" s="626"/>
      <c r="AO39" s="650"/>
      <c r="AQ39" s="656" t="s">
        <v>337</v>
      </c>
      <c r="AR39" s="657"/>
      <c r="AS39" s="657"/>
      <c r="AT39" s="657"/>
      <c r="AU39" s="657"/>
      <c r="AV39" s="657"/>
      <c r="AW39" s="657"/>
      <c r="AX39" s="657"/>
      <c r="AY39" s="658"/>
      <c r="AZ39" s="622" t="s">
        <v>130</v>
      </c>
      <c r="BA39" s="623"/>
      <c r="BB39" s="623"/>
      <c r="BC39" s="623"/>
      <c r="BD39" s="632"/>
      <c r="BE39" s="632"/>
      <c r="BF39" s="659"/>
      <c r="BG39" s="619" t="s">
        <v>338</v>
      </c>
      <c r="BH39" s="620"/>
      <c r="BI39" s="620"/>
      <c r="BJ39" s="620"/>
      <c r="BK39" s="620"/>
      <c r="BL39" s="620"/>
      <c r="BM39" s="620"/>
      <c r="BN39" s="620"/>
      <c r="BO39" s="620"/>
      <c r="BP39" s="620"/>
      <c r="BQ39" s="620"/>
      <c r="BR39" s="620"/>
      <c r="BS39" s="620"/>
      <c r="BT39" s="620"/>
      <c r="BU39" s="621"/>
      <c r="BV39" s="622">
        <v>649</v>
      </c>
      <c r="BW39" s="623"/>
      <c r="BX39" s="623"/>
      <c r="BY39" s="623"/>
      <c r="BZ39" s="623"/>
      <c r="CA39" s="623"/>
      <c r="CB39" s="660"/>
      <c r="CD39" s="619" t="s">
        <v>339</v>
      </c>
      <c r="CE39" s="620"/>
      <c r="CF39" s="620"/>
      <c r="CG39" s="620"/>
      <c r="CH39" s="620"/>
      <c r="CI39" s="620"/>
      <c r="CJ39" s="620"/>
      <c r="CK39" s="620"/>
      <c r="CL39" s="620"/>
      <c r="CM39" s="620"/>
      <c r="CN39" s="620"/>
      <c r="CO39" s="620"/>
      <c r="CP39" s="620"/>
      <c r="CQ39" s="621"/>
      <c r="CR39" s="622">
        <v>96571</v>
      </c>
      <c r="CS39" s="632"/>
      <c r="CT39" s="632"/>
      <c r="CU39" s="632"/>
      <c r="CV39" s="632"/>
      <c r="CW39" s="632"/>
      <c r="CX39" s="632"/>
      <c r="CY39" s="633"/>
      <c r="CZ39" s="625">
        <v>3.3</v>
      </c>
      <c r="DA39" s="634"/>
      <c r="DB39" s="634"/>
      <c r="DC39" s="635"/>
      <c r="DD39" s="628">
        <v>49430</v>
      </c>
      <c r="DE39" s="632"/>
      <c r="DF39" s="632"/>
      <c r="DG39" s="632"/>
      <c r="DH39" s="632"/>
      <c r="DI39" s="632"/>
      <c r="DJ39" s="632"/>
      <c r="DK39" s="633"/>
      <c r="DL39" s="628" t="s">
        <v>130</v>
      </c>
      <c r="DM39" s="632"/>
      <c r="DN39" s="632"/>
      <c r="DO39" s="632"/>
      <c r="DP39" s="632"/>
      <c r="DQ39" s="632"/>
      <c r="DR39" s="632"/>
      <c r="DS39" s="632"/>
      <c r="DT39" s="632"/>
      <c r="DU39" s="632"/>
      <c r="DV39" s="633"/>
      <c r="DW39" s="625" t="s">
        <v>130</v>
      </c>
      <c r="DX39" s="634"/>
      <c r="DY39" s="634"/>
      <c r="DZ39" s="634"/>
      <c r="EA39" s="634"/>
      <c r="EB39" s="634"/>
      <c r="EC39" s="661"/>
    </row>
    <row r="40" spans="2:133" ht="11.25" customHeight="1" x14ac:dyDescent="0.15">
      <c r="B40" s="619" t="s">
        <v>340</v>
      </c>
      <c r="C40" s="620"/>
      <c r="D40" s="620"/>
      <c r="E40" s="620"/>
      <c r="F40" s="620"/>
      <c r="G40" s="620"/>
      <c r="H40" s="620"/>
      <c r="I40" s="620"/>
      <c r="J40" s="620"/>
      <c r="K40" s="620"/>
      <c r="L40" s="620"/>
      <c r="M40" s="620"/>
      <c r="N40" s="620"/>
      <c r="O40" s="620"/>
      <c r="P40" s="620"/>
      <c r="Q40" s="621"/>
      <c r="R40" s="622">
        <v>288370</v>
      </c>
      <c r="S40" s="623"/>
      <c r="T40" s="623"/>
      <c r="U40" s="623"/>
      <c r="V40" s="623"/>
      <c r="W40" s="623"/>
      <c r="X40" s="623"/>
      <c r="Y40" s="624"/>
      <c r="Z40" s="648">
        <v>9</v>
      </c>
      <c r="AA40" s="648"/>
      <c r="AB40" s="648"/>
      <c r="AC40" s="648"/>
      <c r="AD40" s="649" t="s">
        <v>130</v>
      </c>
      <c r="AE40" s="649"/>
      <c r="AF40" s="649"/>
      <c r="AG40" s="649"/>
      <c r="AH40" s="649"/>
      <c r="AI40" s="649"/>
      <c r="AJ40" s="649"/>
      <c r="AK40" s="649"/>
      <c r="AL40" s="625" t="s">
        <v>130</v>
      </c>
      <c r="AM40" s="626"/>
      <c r="AN40" s="626"/>
      <c r="AO40" s="650"/>
      <c r="AQ40" s="656" t="s">
        <v>341</v>
      </c>
      <c r="AR40" s="657"/>
      <c r="AS40" s="657"/>
      <c r="AT40" s="657"/>
      <c r="AU40" s="657"/>
      <c r="AV40" s="657"/>
      <c r="AW40" s="657"/>
      <c r="AX40" s="657"/>
      <c r="AY40" s="658"/>
      <c r="AZ40" s="622" t="s">
        <v>130</v>
      </c>
      <c r="BA40" s="623"/>
      <c r="BB40" s="623"/>
      <c r="BC40" s="623"/>
      <c r="BD40" s="632"/>
      <c r="BE40" s="632"/>
      <c r="BF40" s="659"/>
      <c r="BG40" s="662" t="s">
        <v>342</v>
      </c>
      <c r="BH40" s="663"/>
      <c r="BI40" s="663"/>
      <c r="BJ40" s="663"/>
      <c r="BK40" s="663"/>
      <c r="BL40" s="359"/>
      <c r="BM40" s="620" t="s">
        <v>343</v>
      </c>
      <c r="BN40" s="620"/>
      <c r="BO40" s="620"/>
      <c r="BP40" s="620"/>
      <c r="BQ40" s="620"/>
      <c r="BR40" s="620"/>
      <c r="BS40" s="620"/>
      <c r="BT40" s="620"/>
      <c r="BU40" s="621"/>
      <c r="BV40" s="622">
        <v>97</v>
      </c>
      <c r="BW40" s="623"/>
      <c r="BX40" s="623"/>
      <c r="BY40" s="623"/>
      <c r="BZ40" s="623"/>
      <c r="CA40" s="623"/>
      <c r="CB40" s="660"/>
      <c r="CD40" s="619" t="s">
        <v>344</v>
      </c>
      <c r="CE40" s="620"/>
      <c r="CF40" s="620"/>
      <c r="CG40" s="620"/>
      <c r="CH40" s="620"/>
      <c r="CI40" s="620"/>
      <c r="CJ40" s="620"/>
      <c r="CK40" s="620"/>
      <c r="CL40" s="620"/>
      <c r="CM40" s="620"/>
      <c r="CN40" s="620"/>
      <c r="CO40" s="620"/>
      <c r="CP40" s="620"/>
      <c r="CQ40" s="621"/>
      <c r="CR40" s="622">
        <v>4552</v>
      </c>
      <c r="CS40" s="623"/>
      <c r="CT40" s="623"/>
      <c r="CU40" s="623"/>
      <c r="CV40" s="623"/>
      <c r="CW40" s="623"/>
      <c r="CX40" s="623"/>
      <c r="CY40" s="624"/>
      <c r="CZ40" s="625">
        <v>0.2</v>
      </c>
      <c r="DA40" s="634"/>
      <c r="DB40" s="634"/>
      <c r="DC40" s="635"/>
      <c r="DD40" s="628" t="s">
        <v>130</v>
      </c>
      <c r="DE40" s="623"/>
      <c r="DF40" s="623"/>
      <c r="DG40" s="623"/>
      <c r="DH40" s="623"/>
      <c r="DI40" s="623"/>
      <c r="DJ40" s="623"/>
      <c r="DK40" s="624"/>
      <c r="DL40" s="628" t="s">
        <v>130</v>
      </c>
      <c r="DM40" s="623"/>
      <c r="DN40" s="623"/>
      <c r="DO40" s="623"/>
      <c r="DP40" s="623"/>
      <c r="DQ40" s="623"/>
      <c r="DR40" s="623"/>
      <c r="DS40" s="623"/>
      <c r="DT40" s="623"/>
      <c r="DU40" s="623"/>
      <c r="DV40" s="624"/>
      <c r="DW40" s="625" t="s">
        <v>130</v>
      </c>
      <c r="DX40" s="634"/>
      <c r="DY40" s="634"/>
      <c r="DZ40" s="634"/>
      <c r="EA40" s="634"/>
      <c r="EB40" s="634"/>
      <c r="EC40" s="661"/>
    </row>
    <row r="41" spans="2:133" ht="11.25" customHeight="1" x14ac:dyDescent="0.15">
      <c r="B41" s="619" t="s">
        <v>345</v>
      </c>
      <c r="C41" s="620"/>
      <c r="D41" s="620"/>
      <c r="E41" s="620"/>
      <c r="F41" s="620"/>
      <c r="G41" s="620"/>
      <c r="H41" s="620"/>
      <c r="I41" s="620"/>
      <c r="J41" s="620"/>
      <c r="K41" s="620"/>
      <c r="L41" s="620"/>
      <c r="M41" s="620"/>
      <c r="N41" s="620"/>
      <c r="O41" s="620"/>
      <c r="P41" s="620"/>
      <c r="Q41" s="621"/>
      <c r="R41" s="622" t="s">
        <v>130</v>
      </c>
      <c r="S41" s="623"/>
      <c r="T41" s="623"/>
      <c r="U41" s="623"/>
      <c r="V41" s="623"/>
      <c r="W41" s="623"/>
      <c r="X41" s="623"/>
      <c r="Y41" s="624"/>
      <c r="Z41" s="648" t="s">
        <v>130</v>
      </c>
      <c r="AA41" s="648"/>
      <c r="AB41" s="648"/>
      <c r="AC41" s="648"/>
      <c r="AD41" s="649" t="s">
        <v>130</v>
      </c>
      <c r="AE41" s="649"/>
      <c r="AF41" s="649"/>
      <c r="AG41" s="649"/>
      <c r="AH41" s="649"/>
      <c r="AI41" s="649"/>
      <c r="AJ41" s="649"/>
      <c r="AK41" s="649"/>
      <c r="AL41" s="625" t="s">
        <v>130</v>
      </c>
      <c r="AM41" s="626"/>
      <c r="AN41" s="626"/>
      <c r="AO41" s="650"/>
      <c r="AQ41" s="656" t="s">
        <v>346</v>
      </c>
      <c r="AR41" s="657"/>
      <c r="AS41" s="657"/>
      <c r="AT41" s="657"/>
      <c r="AU41" s="657"/>
      <c r="AV41" s="657"/>
      <c r="AW41" s="657"/>
      <c r="AX41" s="657"/>
      <c r="AY41" s="658"/>
      <c r="AZ41" s="622">
        <v>21768</v>
      </c>
      <c r="BA41" s="623"/>
      <c r="BB41" s="623"/>
      <c r="BC41" s="623"/>
      <c r="BD41" s="632"/>
      <c r="BE41" s="632"/>
      <c r="BF41" s="659"/>
      <c r="BG41" s="662"/>
      <c r="BH41" s="663"/>
      <c r="BI41" s="663"/>
      <c r="BJ41" s="663"/>
      <c r="BK41" s="663"/>
      <c r="BL41" s="359"/>
      <c r="BM41" s="620" t="s">
        <v>347</v>
      </c>
      <c r="BN41" s="620"/>
      <c r="BO41" s="620"/>
      <c r="BP41" s="620"/>
      <c r="BQ41" s="620"/>
      <c r="BR41" s="620"/>
      <c r="BS41" s="620"/>
      <c r="BT41" s="620"/>
      <c r="BU41" s="621"/>
      <c r="BV41" s="622" t="s">
        <v>130</v>
      </c>
      <c r="BW41" s="623"/>
      <c r="BX41" s="623"/>
      <c r="BY41" s="623"/>
      <c r="BZ41" s="623"/>
      <c r="CA41" s="623"/>
      <c r="CB41" s="660"/>
      <c r="CD41" s="619" t="s">
        <v>348</v>
      </c>
      <c r="CE41" s="620"/>
      <c r="CF41" s="620"/>
      <c r="CG41" s="620"/>
      <c r="CH41" s="620"/>
      <c r="CI41" s="620"/>
      <c r="CJ41" s="620"/>
      <c r="CK41" s="620"/>
      <c r="CL41" s="620"/>
      <c r="CM41" s="620"/>
      <c r="CN41" s="620"/>
      <c r="CO41" s="620"/>
      <c r="CP41" s="620"/>
      <c r="CQ41" s="621"/>
      <c r="CR41" s="622" t="s">
        <v>130</v>
      </c>
      <c r="CS41" s="632"/>
      <c r="CT41" s="632"/>
      <c r="CU41" s="632"/>
      <c r="CV41" s="632"/>
      <c r="CW41" s="632"/>
      <c r="CX41" s="632"/>
      <c r="CY41" s="633"/>
      <c r="CZ41" s="625" t="s">
        <v>130</v>
      </c>
      <c r="DA41" s="634"/>
      <c r="DB41" s="634"/>
      <c r="DC41" s="635"/>
      <c r="DD41" s="628" t="s">
        <v>130</v>
      </c>
      <c r="DE41" s="632"/>
      <c r="DF41" s="632"/>
      <c r="DG41" s="632"/>
      <c r="DH41" s="632"/>
      <c r="DI41" s="632"/>
      <c r="DJ41" s="632"/>
      <c r="DK41" s="633"/>
      <c r="DL41" s="629"/>
      <c r="DM41" s="630"/>
      <c r="DN41" s="630"/>
      <c r="DO41" s="630"/>
      <c r="DP41" s="630"/>
      <c r="DQ41" s="630"/>
      <c r="DR41" s="630"/>
      <c r="DS41" s="630"/>
      <c r="DT41" s="630"/>
      <c r="DU41" s="630"/>
      <c r="DV41" s="631"/>
      <c r="DW41" s="615"/>
      <c r="DX41" s="616"/>
      <c r="DY41" s="616"/>
      <c r="DZ41" s="616"/>
      <c r="EA41" s="616"/>
      <c r="EB41" s="616"/>
      <c r="EC41" s="617"/>
    </row>
    <row r="42" spans="2:133" ht="11.25" customHeight="1" x14ac:dyDescent="0.15">
      <c r="B42" s="619" t="s">
        <v>349</v>
      </c>
      <c r="C42" s="620"/>
      <c r="D42" s="620"/>
      <c r="E42" s="620"/>
      <c r="F42" s="620"/>
      <c r="G42" s="620"/>
      <c r="H42" s="620"/>
      <c r="I42" s="620"/>
      <c r="J42" s="620"/>
      <c r="K42" s="620"/>
      <c r="L42" s="620"/>
      <c r="M42" s="620"/>
      <c r="N42" s="620"/>
      <c r="O42" s="620"/>
      <c r="P42" s="620"/>
      <c r="Q42" s="621"/>
      <c r="R42" s="622" t="s">
        <v>130</v>
      </c>
      <c r="S42" s="623"/>
      <c r="T42" s="623"/>
      <c r="U42" s="623"/>
      <c r="V42" s="623"/>
      <c r="W42" s="623"/>
      <c r="X42" s="623"/>
      <c r="Y42" s="624"/>
      <c r="Z42" s="648" t="s">
        <v>130</v>
      </c>
      <c r="AA42" s="648"/>
      <c r="AB42" s="648"/>
      <c r="AC42" s="648"/>
      <c r="AD42" s="649" t="s">
        <v>130</v>
      </c>
      <c r="AE42" s="649"/>
      <c r="AF42" s="649"/>
      <c r="AG42" s="649"/>
      <c r="AH42" s="649"/>
      <c r="AI42" s="649"/>
      <c r="AJ42" s="649"/>
      <c r="AK42" s="649"/>
      <c r="AL42" s="625" t="s">
        <v>130</v>
      </c>
      <c r="AM42" s="626"/>
      <c r="AN42" s="626"/>
      <c r="AO42" s="650"/>
      <c r="AQ42" s="653" t="s">
        <v>350</v>
      </c>
      <c r="AR42" s="654"/>
      <c r="AS42" s="654"/>
      <c r="AT42" s="654"/>
      <c r="AU42" s="654"/>
      <c r="AV42" s="654"/>
      <c r="AW42" s="654"/>
      <c r="AX42" s="654"/>
      <c r="AY42" s="655"/>
      <c r="AZ42" s="602">
        <v>104415</v>
      </c>
      <c r="BA42" s="636"/>
      <c r="BB42" s="636"/>
      <c r="BC42" s="636"/>
      <c r="BD42" s="603"/>
      <c r="BE42" s="603"/>
      <c r="BF42" s="651"/>
      <c r="BG42" s="664"/>
      <c r="BH42" s="665"/>
      <c r="BI42" s="665"/>
      <c r="BJ42" s="665"/>
      <c r="BK42" s="665"/>
      <c r="BL42" s="357"/>
      <c r="BM42" s="600" t="s">
        <v>351</v>
      </c>
      <c r="BN42" s="600"/>
      <c r="BO42" s="600"/>
      <c r="BP42" s="600"/>
      <c r="BQ42" s="600"/>
      <c r="BR42" s="600"/>
      <c r="BS42" s="600"/>
      <c r="BT42" s="600"/>
      <c r="BU42" s="601"/>
      <c r="BV42" s="602">
        <v>407</v>
      </c>
      <c r="BW42" s="636"/>
      <c r="BX42" s="636"/>
      <c r="BY42" s="636"/>
      <c r="BZ42" s="636"/>
      <c r="CA42" s="636"/>
      <c r="CB42" s="652"/>
      <c r="CD42" s="619" t="s">
        <v>352</v>
      </c>
      <c r="CE42" s="620"/>
      <c r="CF42" s="620"/>
      <c r="CG42" s="620"/>
      <c r="CH42" s="620"/>
      <c r="CI42" s="620"/>
      <c r="CJ42" s="620"/>
      <c r="CK42" s="620"/>
      <c r="CL42" s="620"/>
      <c r="CM42" s="620"/>
      <c r="CN42" s="620"/>
      <c r="CO42" s="620"/>
      <c r="CP42" s="620"/>
      <c r="CQ42" s="621"/>
      <c r="CR42" s="622">
        <v>430689</v>
      </c>
      <c r="CS42" s="632"/>
      <c r="CT42" s="632"/>
      <c r="CU42" s="632"/>
      <c r="CV42" s="632"/>
      <c r="CW42" s="632"/>
      <c r="CX42" s="632"/>
      <c r="CY42" s="633"/>
      <c r="CZ42" s="625">
        <v>14.6</v>
      </c>
      <c r="DA42" s="634"/>
      <c r="DB42" s="634"/>
      <c r="DC42" s="635"/>
      <c r="DD42" s="628">
        <v>147234</v>
      </c>
      <c r="DE42" s="632"/>
      <c r="DF42" s="632"/>
      <c r="DG42" s="632"/>
      <c r="DH42" s="632"/>
      <c r="DI42" s="632"/>
      <c r="DJ42" s="632"/>
      <c r="DK42" s="633"/>
      <c r="DL42" s="629"/>
      <c r="DM42" s="630"/>
      <c r="DN42" s="630"/>
      <c r="DO42" s="630"/>
      <c r="DP42" s="630"/>
      <c r="DQ42" s="630"/>
      <c r="DR42" s="630"/>
      <c r="DS42" s="630"/>
      <c r="DT42" s="630"/>
      <c r="DU42" s="630"/>
      <c r="DV42" s="631"/>
      <c r="DW42" s="615"/>
      <c r="DX42" s="616"/>
      <c r="DY42" s="616"/>
      <c r="DZ42" s="616"/>
      <c r="EA42" s="616"/>
      <c r="EB42" s="616"/>
      <c r="EC42" s="617"/>
    </row>
    <row r="43" spans="2:133" ht="11.25" customHeight="1" x14ac:dyDescent="0.15">
      <c r="B43" s="619" t="s">
        <v>353</v>
      </c>
      <c r="C43" s="620"/>
      <c r="D43" s="620"/>
      <c r="E43" s="620"/>
      <c r="F43" s="620"/>
      <c r="G43" s="620"/>
      <c r="H43" s="620"/>
      <c r="I43" s="620"/>
      <c r="J43" s="620"/>
      <c r="K43" s="620"/>
      <c r="L43" s="620"/>
      <c r="M43" s="620"/>
      <c r="N43" s="620"/>
      <c r="O43" s="620"/>
      <c r="P43" s="620"/>
      <c r="Q43" s="621"/>
      <c r="R43" s="622">
        <v>86170</v>
      </c>
      <c r="S43" s="623"/>
      <c r="T43" s="623"/>
      <c r="U43" s="623"/>
      <c r="V43" s="623"/>
      <c r="W43" s="623"/>
      <c r="X43" s="623"/>
      <c r="Y43" s="624"/>
      <c r="Z43" s="648">
        <v>2.7</v>
      </c>
      <c r="AA43" s="648"/>
      <c r="AB43" s="648"/>
      <c r="AC43" s="648"/>
      <c r="AD43" s="649" t="s">
        <v>130</v>
      </c>
      <c r="AE43" s="649"/>
      <c r="AF43" s="649"/>
      <c r="AG43" s="649"/>
      <c r="AH43" s="649"/>
      <c r="AI43" s="649"/>
      <c r="AJ43" s="649"/>
      <c r="AK43" s="649"/>
      <c r="AL43" s="625" t="s">
        <v>130</v>
      </c>
      <c r="AM43" s="626"/>
      <c r="AN43" s="626"/>
      <c r="AO43" s="650"/>
      <c r="CD43" s="619" t="s">
        <v>354</v>
      </c>
      <c r="CE43" s="620"/>
      <c r="CF43" s="620"/>
      <c r="CG43" s="620"/>
      <c r="CH43" s="620"/>
      <c r="CI43" s="620"/>
      <c r="CJ43" s="620"/>
      <c r="CK43" s="620"/>
      <c r="CL43" s="620"/>
      <c r="CM43" s="620"/>
      <c r="CN43" s="620"/>
      <c r="CO43" s="620"/>
      <c r="CP43" s="620"/>
      <c r="CQ43" s="621"/>
      <c r="CR43" s="622">
        <v>7773</v>
      </c>
      <c r="CS43" s="632"/>
      <c r="CT43" s="632"/>
      <c r="CU43" s="632"/>
      <c r="CV43" s="632"/>
      <c r="CW43" s="632"/>
      <c r="CX43" s="632"/>
      <c r="CY43" s="633"/>
      <c r="CZ43" s="625">
        <v>0.3</v>
      </c>
      <c r="DA43" s="634"/>
      <c r="DB43" s="634"/>
      <c r="DC43" s="635"/>
      <c r="DD43" s="628">
        <v>7773</v>
      </c>
      <c r="DE43" s="632"/>
      <c r="DF43" s="632"/>
      <c r="DG43" s="632"/>
      <c r="DH43" s="632"/>
      <c r="DI43" s="632"/>
      <c r="DJ43" s="632"/>
      <c r="DK43" s="633"/>
      <c r="DL43" s="629"/>
      <c r="DM43" s="630"/>
      <c r="DN43" s="630"/>
      <c r="DO43" s="630"/>
      <c r="DP43" s="630"/>
      <c r="DQ43" s="630"/>
      <c r="DR43" s="630"/>
      <c r="DS43" s="630"/>
      <c r="DT43" s="630"/>
      <c r="DU43" s="630"/>
      <c r="DV43" s="631"/>
      <c r="DW43" s="615"/>
      <c r="DX43" s="616"/>
      <c r="DY43" s="616"/>
      <c r="DZ43" s="616"/>
      <c r="EA43" s="616"/>
      <c r="EB43" s="616"/>
      <c r="EC43" s="617"/>
    </row>
    <row r="44" spans="2:133" ht="11.25" customHeight="1" x14ac:dyDescent="0.15">
      <c r="B44" s="599" t="s">
        <v>355</v>
      </c>
      <c r="C44" s="600"/>
      <c r="D44" s="600"/>
      <c r="E44" s="600"/>
      <c r="F44" s="600"/>
      <c r="G44" s="600"/>
      <c r="H44" s="600"/>
      <c r="I44" s="600"/>
      <c r="J44" s="600"/>
      <c r="K44" s="600"/>
      <c r="L44" s="600"/>
      <c r="M44" s="600"/>
      <c r="N44" s="600"/>
      <c r="O44" s="600"/>
      <c r="P44" s="600"/>
      <c r="Q44" s="601"/>
      <c r="R44" s="602">
        <v>3213888</v>
      </c>
      <c r="S44" s="636"/>
      <c r="T44" s="636"/>
      <c r="U44" s="636"/>
      <c r="V44" s="636"/>
      <c r="W44" s="636"/>
      <c r="X44" s="636"/>
      <c r="Y44" s="637"/>
      <c r="Z44" s="638">
        <v>100</v>
      </c>
      <c r="AA44" s="638"/>
      <c r="AB44" s="638"/>
      <c r="AC44" s="638"/>
      <c r="AD44" s="639">
        <v>2084473</v>
      </c>
      <c r="AE44" s="639"/>
      <c r="AF44" s="639"/>
      <c r="AG44" s="639"/>
      <c r="AH44" s="639"/>
      <c r="AI44" s="639"/>
      <c r="AJ44" s="639"/>
      <c r="AK44" s="639"/>
      <c r="AL44" s="605">
        <v>100</v>
      </c>
      <c r="AM44" s="640"/>
      <c r="AN44" s="640"/>
      <c r="AO44" s="641"/>
      <c r="CD44" s="642" t="s">
        <v>302</v>
      </c>
      <c r="CE44" s="643"/>
      <c r="CF44" s="619" t="s">
        <v>356</v>
      </c>
      <c r="CG44" s="620"/>
      <c r="CH44" s="620"/>
      <c r="CI44" s="620"/>
      <c r="CJ44" s="620"/>
      <c r="CK44" s="620"/>
      <c r="CL44" s="620"/>
      <c r="CM44" s="620"/>
      <c r="CN44" s="620"/>
      <c r="CO44" s="620"/>
      <c r="CP44" s="620"/>
      <c r="CQ44" s="621"/>
      <c r="CR44" s="622">
        <v>318662</v>
      </c>
      <c r="CS44" s="623"/>
      <c r="CT44" s="623"/>
      <c r="CU44" s="623"/>
      <c r="CV44" s="623"/>
      <c r="CW44" s="623"/>
      <c r="CX44" s="623"/>
      <c r="CY44" s="624"/>
      <c r="CZ44" s="625">
        <v>10.8</v>
      </c>
      <c r="DA44" s="626"/>
      <c r="DB44" s="626"/>
      <c r="DC44" s="627"/>
      <c r="DD44" s="628">
        <v>95853</v>
      </c>
      <c r="DE44" s="623"/>
      <c r="DF44" s="623"/>
      <c r="DG44" s="623"/>
      <c r="DH44" s="623"/>
      <c r="DI44" s="623"/>
      <c r="DJ44" s="623"/>
      <c r="DK44" s="624"/>
      <c r="DL44" s="629"/>
      <c r="DM44" s="630"/>
      <c r="DN44" s="630"/>
      <c r="DO44" s="630"/>
      <c r="DP44" s="630"/>
      <c r="DQ44" s="630"/>
      <c r="DR44" s="630"/>
      <c r="DS44" s="630"/>
      <c r="DT44" s="630"/>
      <c r="DU44" s="630"/>
      <c r="DV44" s="631"/>
      <c r="DW44" s="615"/>
      <c r="DX44" s="616"/>
      <c r="DY44" s="616"/>
      <c r="DZ44" s="616"/>
      <c r="EA44" s="616"/>
      <c r="EB44" s="616"/>
      <c r="EC44" s="617"/>
    </row>
    <row r="45" spans="2:133" ht="11.25" customHeight="1" x14ac:dyDescent="0.15">
      <c r="CD45" s="644"/>
      <c r="CE45" s="645"/>
      <c r="CF45" s="619" t="s">
        <v>357</v>
      </c>
      <c r="CG45" s="620"/>
      <c r="CH45" s="620"/>
      <c r="CI45" s="620"/>
      <c r="CJ45" s="620"/>
      <c r="CK45" s="620"/>
      <c r="CL45" s="620"/>
      <c r="CM45" s="620"/>
      <c r="CN45" s="620"/>
      <c r="CO45" s="620"/>
      <c r="CP45" s="620"/>
      <c r="CQ45" s="621"/>
      <c r="CR45" s="622">
        <v>100483</v>
      </c>
      <c r="CS45" s="632"/>
      <c r="CT45" s="632"/>
      <c r="CU45" s="632"/>
      <c r="CV45" s="632"/>
      <c r="CW45" s="632"/>
      <c r="CX45" s="632"/>
      <c r="CY45" s="633"/>
      <c r="CZ45" s="625">
        <v>3.4</v>
      </c>
      <c r="DA45" s="634"/>
      <c r="DB45" s="634"/>
      <c r="DC45" s="635"/>
      <c r="DD45" s="628">
        <v>18556</v>
      </c>
      <c r="DE45" s="632"/>
      <c r="DF45" s="632"/>
      <c r="DG45" s="632"/>
      <c r="DH45" s="632"/>
      <c r="DI45" s="632"/>
      <c r="DJ45" s="632"/>
      <c r="DK45" s="633"/>
      <c r="DL45" s="629"/>
      <c r="DM45" s="630"/>
      <c r="DN45" s="630"/>
      <c r="DO45" s="630"/>
      <c r="DP45" s="630"/>
      <c r="DQ45" s="630"/>
      <c r="DR45" s="630"/>
      <c r="DS45" s="630"/>
      <c r="DT45" s="630"/>
      <c r="DU45" s="630"/>
      <c r="DV45" s="631"/>
      <c r="DW45" s="615"/>
      <c r="DX45" s="616"/>
      <c r="DY45" s="616"/>
      <c r="DZ45" s="616"/>
      <c r="EA45" s="616"/>
      <c r="EB45" s="616"/>
      <c r="EC45" s="617"/>
    </row>
    <row r="46" spans="2:133" ht="11.25" customHeight="1" x14ac:dyDescent="0.15">
      <c r="B46" s="211" t="s">
        <v>358</v>
      </c>
      <c r="CD46" s="644"/>
      <c r="CE46" s="645"/>
      <c r="CF46" s="619" t="s">
        <v>359</v>
      </c>
      <c r="CG46" s="620"/>
      <c r="CH46" s="620"/>
      <c r="CI46" s="620"/>
      <c r="CJ46" s="620"/>
      <c r="CK46" s="620"/>
      <c r="CL46" s="620"/>
      <c r="CM46" s="620"/>
      <c r="CN46" s="620"/>
      <c r="CO46" s="620"/>
      <c r="CP46" s="620"/>
      <c r="CQ46" s="621"/>
      <c r="CR46" s="622">
        <v>211240</v>
      </c>
      <c r="CS46" s="623"/>
      <c r="CT46" s="623"/>
      <c r="CU46" s="623"/>
      <c r="CV46" s="623"/>
      <c r="CW46" s="623"/>
      <c r="CX46" s="623"/>
      <c r="CY46" s="624"/>
      <c r="CZ46" s="625">
        <v>7.2</v>
      </c>
      <c r="DA46" s="626"/>
      <c r="DB46" s="626"/>
      <c r="DC46" s="627"/>
      <c r="DD46" s="628">
        <v>76463</v>
      </c>
      <c r="DE46" s="623"/>
      <c r="DF46" s="623"/>
      <c r="DG46" s="623"/>
      <c r="DH46" s="623"/>
      <c r="DI46" s="623"/>
      <c r="DJ46" s="623"/>
      <c r="DK46" s="624"/>
      <c r="DL46" s="629"/>
      <c r="DM46" s="630"/>
      <c r="DN46" s="630"/>
      <c r="DO46" s="630"/>
      <c r="DP46" s="630"/>
      <c r="DQ46" s="630"/>
      <c r="DR46" s="630"/>
      <c r="DS46" s="630"/>
      <c r="DT46" s="630"/>
      <c r="DU46" s="630"/>
      <c r="DV46" s="631"/>
      <c r="DW46" s="615"/>
      <c r="DX46" s="616"/>
      <c r="DY46" s="616"/>
      <c r="DZ46" s="616"/>
      <c r="EA46" s="616"/>
      <c r="EB46" s="616"/>
      <c r="EC46" s="617"/>
    </row>
    <row r="47" spans="2:133" ht="11.25" customHeight="1" x14ac:dyDescent="0.15">
      <c r="B47" s="618" t="s">
        <v>360</v>
      </c>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8"/>
      <c r="AY47" s="618"/>
      <c r="AZ47" s="618"/>
      <c r="BA47" s="618"/>
      <c r="BB47" s="618"/>
      <c r="BC47" s="618"/>
      <c r="BD47" s="618"/>
      <c r="BE47" s="618"/>
      <c r="BF47" s="618"/>
      <c r="BG47" s="618"/>
      <c r="BH47" s="618"/>
      <c r="BI47" s="618"/>
      <c r="BJ47" s="618"/>
      <c r="BK47" s="618"/>
      <c r="BL47" s="618"/>
      <c r="BM47" s="618"/>
      <c r="BN47" s="618"/>
      <c r="BO47" s="618"/>
      <c r="BP47" s="618"/>
      <c r="BQ47" s="618"/>
      <c r="BR47" s="618"/>
      <c r="BS47" s="618"/>
      <c r="BT47" s="618"/>
      <c r="BU47" s="618"/>
      <c r="BV47" s="618"/>
      <c r="BW47" s="618"/>
      <c r="BX47" s="618"/>
      <c r="BY47" s="618"/>
      <c r="BZ47" s="618"/>
      <c r="CA47" s="618"/>
      <c r="CB47" s="618"/>
      <c r="CD47" s="644"/>
      <c r="CE47" s="645"/>
      <c r="CF47" s="619" t="s">
        <v>361</v>
      </c>
      <c r="CG47" s="620"/>
      <c r="CH47" s="620"/>
      <c r="CI47" s="620"/>
      <c r="CJ47" s="620"/>
      <c r="CK47" s="620"/>
      <c r="CL47" s="620"/>
      <c r="CM47" s="620"/>
      <c r="CN47" s="620"/>
      <c r="CO47" s="620"/>
      <c r="CP47" s="620"/>
      <c r="CQ47" s="621"/>
      <c r="CR47" s="622">
        <v>112027</v>
      </c>
      <c r="CS47" s="632"/>
      <c r="CT47" s="632"/>
      <c r="CU47" s="632"/>
      <c r="CV47" s="632"/>
      <c r="CW47" s="632"/>
      <c r="CX47" s="632"/>
      <c r="CY47" s="633"/>
      <c r="CZ47" s="625">
        <v>3.8</v>
      </c>
      <c r="DA47" s="634"/>
      <c r="DB47" s="634"/>
      <c r="DC47" s="635"/>
      <c r="DD47" s="628">
        <v>51381</v>
      </c>
      <c r="DE47" s="632"/>
      <c r="DF47" s="632"/>
      <c r="DG47" s="632"/>
      <c r="DH47" s="632"/>
      <c r="DI47" s="632"/>
      <c r="DJ47" s="632"/>
      <c r="DK47" s="633"/>
      <c r="DL47" s="629"/>
      <c r="DM47" s="630"/>
      <c r="DN47" s="630"/>
      <c r="DO47" s="630"/>
      <c r="DP47" s="630"/>
      <c r="DQ47" s="630"/>
      <c r="DR47" s="630"/>
      <c r="DS47" s="630"/>
      <c r="DT47" s="630"/>
      <c r="DU47" s="630"/>
      <c r="DV47" s="631"/>
      <c r="DW47" s="615"/>
      <c r="DX47" s="616"/>
      <c r="DY47" s="616"/>
      <c r="DZ47" s="616"/>
      <c r="EA47" s="616"/>
      <c r="EB47" s="616"/>
      <c r="EC47" s="617"/>
    </row>
    <row r="48" spans="2:133" x14ac:dyDescent="0.15">
      <c r="B48" s="618" t="s">
        <v>362</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D48" s="646"/>
      <c r="CE48" s="647"/>
      <c r="CF48" s="619" t="s">
        <v>363</v>
      </c>
      <c r="CG48" s="620"/>
      <c r="CH48" s="620"/>
      <c r="CI48" s="620"/>
      <c r="CJ48" s="620"/>
      <c r="CK48" s="620"/>
      <c r="CL48" s="620"/>
      <c r="CM48" s="620"/>
      <c r="CN48" s="620"/>
      <c r="CO48" s="620"/>
      <c r="CP48" s="620"/>
      <c r="CQ48" s="621"/>
      <c r="CR48" s="622" t="s">
        <v>130</v>
      </c>
      <c r="CS48" s="623"/>
      <c r="CT48" s="623"/>
      <c r="CU48" s="623"/>
      <c r="CV48" s="623"/>
      <c r="CW48" s="623"/>
      <c r="CX48" s="623"/>
      <c r="CY48" s="624"/>
      <c r="CZ48" s="625" t="s">
        <v>130</v>
      </c>
      <c r="DA48" s="626"/>
      <c r="DB48" s="626"/>
      <c r="DC48" s="627"/>
      <c r="DD48" s="628" t="s">
        <v>130</v>
      </c>
      <c r="DE48" s="623"/>
      <c r="DF48" s="623"/>
      <c r="DG48" s="623"/>
      <c r="DH48" s="623"/>
      <c r="DI48" s="623"/>
      <c r="DJ48" s="623"/>
      <c r="DK48" s="624"/>
      <c r="DL48" s="629"/>
      <c r="DM48" s="630"/>
      <c r="DN48" s="630"/>
      <c r="DO48" s="630"/>
      <c r="DP48" s="630"/>
      <c r="DQ48" s="630"/>
      <c r="DR48" s="630"/>
      <c r="DS48" s="630"/>
      <c r="DT48" s="630"/>
      <c r="DU48" s="630"/>
      <c r="DV48" s="631"/>
      <c r="DW48" s="615"/>
      <c r="DX48" s="616"/>
      <c r="DY48" s="616"/>
      <c r="DZ48" s="616"/>
      <c r="EA48" s="616"/>
      <c r="EB48" s="616"/>
      <c r="EC48" s="617"/>
    </row>
    <row r="49" spans="2:133" ht="11.25" customHeight="1" x14ac:dyDescent="0.15">
      <c r="B49" s="360"/>
      <c r="CD49" s="599" t="s">
        <v>364</v>
      </c>
      <c r="CE49" s="600"/>
      <c r="CF49" s="600"/>
      <c r="CG49" s="600"/>
      <c r="CH49" s="600"/>
      <c r="CI49" s="600"/>
      <c r="CJ49" s="600"/>
      <c r="CK49" s="600"/>
      <c r="CL49" s="600"/>
      <c r="CM49" s="600"/>
      <c r="CN49" s="600"/>
      <c r="CO49" s="600"/>
      <c r="CP49" s="600"/>
      <c r="CQ49" s="601"/>
      <c r="CR49" s="602">
        <v>2945080</v>
      </c>
      <c r="CS49" s="603"/>
      <c r="CT49" s="603"/>
      <c r="CU49" s="603"/>
      <c r="CV49" s="603"/>
      <c r="CW49" s="603"/>
      <c r="CX49" s="603"/>
      <c r="CY49" s="604"/>
      <c r="CZ49" s="605">
        <v>100</v>
      </c>
      <c r="DA49" s="606"/>
      <c r="DB49" s="606"/>
      <c r="DC49" s="607"/>
      <c r="DD49" s="608">
        <v>2142798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2:133" hidden="1" x14ac:dyDescent="0.15">
      <c r="B50" s="360"/>
    </row>
  </sheetData>
  <sheetProtection algorithmName="SHA-512" hashValue="NwIdKiUtiW+h6tQDZ70QzZz4HbN0Ww4RmTtUpXP/9/bZIV6Rfcz+DdoZkM9mdMhCuu0ZDRxpcmcB2zTMZ5pdvA==" saltValue="QyJElM0tXR8/Qp8YCevrB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3" zoomScale="55" zoomScaleNormal="55" zoomScaleSheetLayoutView="70" workbookViewId="0">
      <selection activeCell="AU88" sqref="AU88:AY88"/>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17" t="s">
        <v>365</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717"/>
      <c r="AK2" s="717"/>
      <c r="AL2" s="717"/>
      <c r="AM2" s="717"/>
      <c r="AN2" s="717"/>
      <c r="AO2" s="717"/>
      <c r="AP2" s="717"/>
      <c r="AQ2" s="717"/>
      <c r="AR2" s="717"/>
      <c r="AS2" s="717"/>
      <c r="AT2" s="717"/>
      <c r="AU2" s="717"/>
      <c r="AV2" s="717"/>
      <c r="AW2" s="717"/>
      <c r="AX2" s="717"/>
      <c r="AY2" s="717"/>
      <c r="AZ2" s="717"/>
      <c r="BA2" s="717"/>
      <c r="BB2" s="717"/>
      <c r="BC2" s="717"/>
      <c r="BD2" s="717"/>
      <c r="BE2" s="717"/>
      <c r="BF2" s="717"/>
      <c r="BG2" s="717"/>
      <c r="BH2" s="717"/>
      <c r="BI2" s="71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18" t="s">
        <v>366</v>
      </c>
      <c r="DK2" s="719"/>
      <c r="DL2" s="719"/>
      <c r="DM2" s="719"/>
      <c r="DN2" s="719"/>
      <c r="DO2" s="720"/>
      <c r="DP2" s="219"/>
      <c r="DQ2" s="718" t="s">
        <v>367</v>
      </c>
      <c r="DR2" s="719"/>
      <c r="DS2" s="719"/>
      <c r="DT2" s="719"/>
      <c r="DU2" s="719"/>
      <c r="DV2" s="719"/>
      <c r="DW2" s="719"/>
      <c r="DX2" s="719"/>
      <c r="DY2" s="719"/>
      <c r="DZ2" s="720"/>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21" t="s">
        <v>368</v>
      </c>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21"/>
      <c r="AP4" s="721"/>
      <c r="AQ4" s="721"/>
      <c r="AR4" s="721"/>
      <c r="AS4" s="721"/>
      <c r="AT4" s="721"/>
      <c r="AU4" s="721"/>
      <c r="AV4" s="721"/>
      <c r="AW4" s="721"/>
      <c r="AX4" s="721"/>
      <c r="AY4" s="721"/>
      <c r="AZ4" s="223"/>
      <c r="BA4" s="223"/>
      <c r="BB4" s="223"/>
      <c r="BC4" s="223"/>
      <c r="BD4" s="223"/>
      <c r="BE4" s="224"/>
      <c r="BF4" s="224"/>
      <c r="BG4" s="224"/>
      <c r="BH4" s="224"/>
      <c r="BI4" s="224"/>
      <c r="BJ4" s="224"/>
      <c r="BK4" s="224"/>
      <c r="BL4" s="224"/>
      <c r="BM4" s="224"/>
      <c r="BN4" s="224"/>
      <c r="BO4" s="224"/>
      <c r="BP4" s="224"/>
      <c r="BQ4" s="722" t="s">
        <v>369</v>
      </c>
      <c r="BR4" s="722"/>
      <c r="BS4" s="722"/>
      <c r="BT4" s="722"/>
      <c r="BU4" s="722"/>
      <c r="BV4" s="722"/>
      <c r="BW4" s="722"/>
      <c r="BX4" s="722"/>
      <c r="BY4" s="722"/>
      <c r="BZ4" s="722"/>
      <c r="CA4" s="722"/>
      <c r="CB4" s="722"/>
      <c r="CC4" s="722"/>
      <c r="CD4" s="722"/>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225"/>
    </row>
    <row r="5" spans="1:131" s="226" customFormat="1" ht="26.25" customHeight="1" x14ac:dyDescent="0.15">
      <c r="A5" s="723" t="s">
        <v>370</v>
      </c>
      <c r="B5" s="724"/>
      <c r="C5" s="724"/>
      <c r="D5" s="724"/>
      <c r="E5" s="724"/>
      <c r="F5" s="724"/>
      <c r="G5" s="724"/>
      <c r="H5" s="724"/>
      <c r="I5" s="724"/>
      <c r="J5" s="724"/>
      <c r="K5" s="724"/>
      <c r="L5" s="724"/>
      <c r="M5" s="724"/>
      <c r="N5" s="724"/>
      <c r="O5" s="724"/>
      <c r="P5" s="725"/>
      <c r="Q5" s="729" t="s">
        <v>371</v>
      </c>
      <c r="R5" s="730"/>
      <c r="S5" s="730"/>
      <c r="T5" s="730"/>
      <c r="U5" s="731"/>
      <c r="V5" s="729" t="s">
        <v>372</v>
      </c>
      <c r="W5" s="730"/>
      <c r="X5" s="730"/>
      <c r="Y5" s="730"/>
      <c r="Z5" s="731"/>
      <c r="AA5" s="729" t="s">
        <v>373</v>
      </c>
      <c r="AB5" s="730"/>
      <c r="AC5" s="730"/>
      <c r="AD5" s="730"/>
      <c r="AE5" s="730"/>
      <c r="AF5" s="735" t="s">
        <v>374</v>
      </c>
      <c r="AG5" s="730"/>
      <c r="AH5" s="730"/>
      <c r="AI5" s="730"/>
      <c r="AJ5" s="736"/>
      <c r="AK5" s="730" t="s">
        <v>375</v>
      </c>
      <c r="AL5" s="730"/>
      <c r="AM5" s="730"/>
      <c r="AN5" s="730"/>
      <c r="AO5" s="731"/>
      <c r="AP5" s="729" t="s">
        <v>376</v>
      </c>
      <c r="AQ5" s="730"/>
      <c r="AR5" s="730"/>
      <c r="AS5" s="730"/>
      <c r="AT5" s="731"/>
      <c r="AU5" s="729" t="s">
        <v>377</v>
      </c>
      <c r="AV5" s="730"/>
      <c r="AW5" s="730"/>
      <c r="AX5" s="730"/>
      <c r="AY5" s="736"/>
      <c r="AZ5" s="223"/>
      <c r="BA5" s="223"/>
      <c r="BB5" s="223"/>
      <c r="BC5" s="223"/>
      <c r="BD5" s="223"/>
      <c r="BE5" s="224"/>
      <c r="BF5" s="224"/>
      <c r="BG5" s="224"/>
      <c r="BH5" s="224"/>
      <c r="BI5" s="224"/>
      <c r="BJ5" s="224"/>
      <c r="BK5" s="224"/>
      <c r="BL5" s="224"/>
      <c r="BM5" s="224"/>
      <c r="BN5" s="224"/>
      <c r="BO5" s="224"/>
      <c r="BP5" s="224"/>
      <c r="BQ5" s="723" t="s">
        <v>378</v>
      </c>
      <c r="BR5" s="724"/>
      <c r="BS5" s="724"/>
      <c r="BT5" s="724"/>
      <c r="BU5" s="724"/>
      <c r="BV5" s="724"/>
      <c r="BW5" s="724"/>
      <c r="BX5" s="724"/>
      <c r="BY5" s="724"/>
      <c r="BZ5" s="724"/>
      <c r="CA5" s="724"/>
      <c r="CB5" s="724"/>
      <c r="CC5" s="724"/>
      <c r="CD5" s="724"/>
      <c r="CE5" s="724"/>
      <c r="CF5" s="724"/>
      <c r="CG5" s="725"/>
      <c r="CH5" s="729" t="s">
        <v>379</v>
      </c>
      <c r="CI5" s="730"/>
      <c r="CJ5" s="730"/>
      <c r="CK5" s="730"/>
      <c r="CL5" s="731"/>
      <c r="CM5" s="729" t="s">
        <v>380</v>
      </c>
      <c r="CN5" s="730"/>
      <c r="CO5" s="730"/>
      <c r="CP5" s="730"/>
      <c r="CQ5" s="731"/>
      <c r="CR5" s="729" t="s">
        <v>381</v>
      </c>
      <c r="CS5" s="730"/>
      <c r="CT5" s="730"/>
      <c r="CU5" s="730"/>
      <c r="CV5" s="731"/>
      <c r="CW5" s="729" t="s">
        <v>382</v>
      </c>
      <c r="CX5" s="730"/>
      <c r="CY5" s="730"/>
      <c r="CZ5" s="730"/>
      <c r="DA5" s="731"/>
      <c r="DB5" s="729" t="s">
        <v>383</v>
      </c>
      <c r="DC5" s="730"/>
      <c r="DD5" s="730"/>
      <c r="DE5" s="730"/>
      <c r="DF5" s="731"/>
      <c r="DG5" s="759" t="s">
        <v>384</v>
      </c>
      <c r="DH5" s="760"/>
      <c r="DI5" s="760"/>
      <c r="DJ5" s="760"/>
      <c r="DK5" s="761"/>
      <c r="DL5" s="759" t="s">
        <v>385</v>
      </c>
      <c r="DM5" s="760"/>
      <c r="DN5" s="760"/>
      <c r="DO5" s="760"/>
      <c r="DP5" s="761"/>
      <c r="DQ5" s="729" t="s">
        <v>386</v>
      </c>
      <c r="DR5" s="730"/>
      <c r="DS5" s="730"/>
      <c r="DT5" s="730"/>
      <c r="DU5" s="731"/>
      <c r="DV5" s="729" t="s">
        <v>377</v>
      </c>
      <c r="DW5" s="730"/>
      <c r="DX5" s="730"/>
      <c r="DY5" s="730"/>
      <c r="DZ5" s="736"/>
      <c r="EA5" s="225"/>
    </row>
    <row r="6" spans="1:131" s="226" customFormat="1" ht="26.25" customHeight="1" thickBot="1" x14ac:dyDescent="0.2">
      <c r="A6" s="726"/>
      <c r="B6" s="727"/>
      <c r="C6" s="727"/>
      <c r="D6" s="727"/>
      <c r="E6" s="727"/>
      <c r="F6" s="727"/>
      <c r="G6" s="727"/>
      <c r="H6" s="727"/>
      <c r="I6" s="727"/>
      <c r="J6" s="727"/>
      <c r="K6" s="727"/>
      <c r="L6" s="727"/>
      <c r="M6" s="727"/>
      <c r="N6" s="727"/>
      <c r="O6" s="727"/>
      <c r="P6" s="728"/>
      <c r="Q6" s="732"/>
      <c r="R6" s="733"/>
      <c r="S6" s="733"/>
      <c r="T6" s="733"/>
      <c r="U6" s="734"/>
      <c r="V6" s="732"/>
      <c r="W6" s="733"/>
      <c r="X6" s="733"/>
      <c r="Y6" s="733"/>
      <c r="Z6" s="734"/>
      <c r="AA6" s="732"/>
      <c r="AB6" s="733"/>
      <c r="AC6" s="733"/>
      <c r="AD6" s="733"/>
      <c r="AE6" s="733"/>
      <c r="AF6" s="737"/>
      <c r="AG6" s="733"/>
      <c r="AH6" s="733"/>
      <c r="AI6" s="733"/>
      <c r="AJ6" s="738"/>
      <c r="AK6" s="733"/>
      <c r="AL6" s="733"/>
      <c r="AM6" s="733"/>
      <c r="AN6" s="733"/>
      <c r="AO6" s="734"/>
      <c r="AP6" s="732"/>
      <c r="AQ6" s="733"/>
      <c r="AR6" s="733"/>
      <c r="AS6" s="733"/>
      <c r="AT6" s="734"/>
      <c r="AU6" s="732"/>
      <c r="AV6" s="733"/>
      <c r="AW6" s="733"/>
      <c r="AX6" s="733"/>
      <c r="AY6" s="738"/>
      <c r="AZ6" s="223"/>
      <c r="BA6" s="223"/>
      <c r="BB6" s="223"/>
      <c r="BC6" s="223"/>
      <c r="BD6" s="223"/>
      <c r="BE6" s="224"/>
      <c r="BF6" s="224"/>
      <c r="BG6" s="224"/>
      <c r="BH6" s="224"/>
      <c r="BI6" s="224"/>
      <c r="BJ6" s="224"/>
      <c r="BK6" s="224"/>
      <c r="BL6" s="224"/>
      <c r="BM6" s="224"/>
      <c r="BN6" s="224"/>
      <c r="BO6" s="224"/>
      <c r="BP6" s="224"/>
      <c r="BQ6" s="726"/>
      <c r="BR6" s="727"/>
      <c r="BS6" s="727"/>
      <c r="BT6" s="727"/>
      <c r="BU6" s="727"/>
      <c r="BV6" s="727"/>
      <c r="BW6" s="727"/>
      <c r="BX6" s="727"/>
      <c r="BY6" s="727"/>
      <c r="BZ6" s="727"/>
      <c r="CA6" s="727"/>
      <c r="CB6" s="727"/>
      <c r="CC6" s="727"/>
      <c r="CD6" s="727"/>
      <c r="CE6" s="727"/>
      <c r="CF6" s="727"/>
      <c r="CG6" s="728"/>
      <c r="CH6" s="732"/>
      <c r="CI6" s="733"/>
      <c r="CJ6" s="733"/>
      <c r="CK6" s="733"/>
      <c r="CL6" s="734"/>
      <c r="CM6" s="732"/>
      <c r="CN6" s="733"/>
      <c r="CO6" s="733"/>
      <c r="CP6" s="733"/>
      <c r="CQ6" s="734"/>
      <c r="CR6" s="732"/>
      <c r="CS6" s="733"/>
      <c r="CT6" s="733"/>
      <c r="CU6" s="733"/>
      <c r="CV6" s="734"/>
      <c r="CW6" s="732"/>
      <c r="CX6" s="733"/>
      <c r="CY6" s="733"/>
      <c r="CZ6" s="733"/>
      <c r="DA6" s="734"/>
      <c r="DB6" s="732"/>
      <c r="DC6" s="733"/>
      <c r="DD6" s="733"/>
      <c r="DE6" s="733"/>
      <c r="DF6" s="734"/>
      <c r="DG6" s="762"/>
      <c r="DH6" s="763"/>
      <c r="DI6" s="763"/>
      <c r="DJ6" s="763"/>
      <c r="DK6" s="764"/>
      <c r="DL6" s="762"/>
      <c r="DM6" s="763"/>
      <c r="DN6" s="763"/>
      <c r="DO6" s="763"/>
      <c r="DP6" s="764"/>
      <c r="DQ6" s="732"/>
      <c r="DR6" s="733"/>
      <c r="DS6" s="733"/>
      <c r="DT6" s="733"/>
      <c r="DU6" s="734"/>
      <c r="DV6" s="732"/>
      <c r="DW6" s="733"/>
      <c r="DX6" s="733"/>
      <c r="DY6" s="733"/>
      <c r="DZ6" s="738"/>
      <c r="EA6" s="225"/>
    </row>
    <row r="7" spans="1:131" s="226" customFormat="1" ht="26.25" customHeight="1" thickTop="1" x14ac:dyDescent="0.15">
      <c r="A7" s="227">
        <v>1</v>
      </c>
      <c r="B7" s="745" t="s">
        <v>387</v>
      </c>
      <c r="C7" s="746"/>
      <c r="D7" s="746"/>
      <c r="E7" s="746"/>
      <c r="F7" s="746"/>
      <c r="G7" s="746"/>
      <c r="H7" s="746"/>
      <c r="I7" s="746"/>
      <c r="J7" s="746"/>
      <c r="K7" s="746"/>
      <c r="L7" s="746"/>
      <c r="M7" s="746"/>
      <c r="N7" s="746"/>
      <c r="O7" s="746"/>
      <c r="P7" s="747"/>
      <c r="Q7" s="748">
        <v>3214</v>
      </c>
      <c r="R7" s="749"/>
      <c r="S7" s="749"/>
      <c r="T7" s="749"/>
      <c r="U7" s="749"/>
      <c r="V7" s="749">
        <v>2945</v>
      </c>
      <c r="W7" s="749"/>
      <c r="X7" s="749"/>
      <c r="Y7" s="749"/>
      <c r="Z7" s="749"/>
      <c r="AA7" s="749">
        <v>269</v>
      </c>
      <c r="AB7" s="749"/>
      <c r="AC7" s="749"/>
      <c r="AD7" s="749"/>
      <c r="AE7" s="750"/>
      <c r="AF7" s="751">
        <v>234</v>
      </c>
      <c r="AG7" s="752"/>
      <c r="AH7" s="752"/>
      <c r="AI7" s="752"/>
      <c r="AJ7" s="753"/>
      <c r="AK7" s="754">
        <v>2</v>
      </c>
      <c r="AL7" s="755"/>
      <c r="AM7" s="755"/>
      <c r="AN7" s="755"/>
      <c r="AO7" s="755"/>
      <c r="AP7" s="755">
        <v>2910</v>
      </c>
      <c r="AQ7" s="755"/>
      <c r="AR7" s="755"/>
      <c r="AS7" s="755"/>
      <c r="AT7" s="755"/>
      <c r="AU7" s="756"/>
      <c r="AV7" s="756"/>
      <c r="AW7" s="756"/>
      <c r="AX7" s="756"/>
      <c r="AY7" s="757"/>
      <c r="AZ7" s="223"/>
      <c r="BA7" s="223"/>
      <c r="BB7" s="223"/>
      <c r="BC7" s="223"/>
      <c r="BD7" s="223"/>
      <c r="BE7" s="224"/>
      <c r="BF7" s="224"/>
      <c r="BG7" s="224"/>
      <c r="BH7" s="224"/>
      <c r="BI7" s="224"/>
      <c r="BJ7" s="224"/>
      <c r="BK7" s="224"/>
      <c r="BL7" s="224"/>
      <c r="BM7" s="224"/>
      <c r="BN7" s="224"/>
      <c r="BO7" s="224"/>
      <c r="BP7" s="224"/>
      <c r="BQ7" s="227">
        <v>1</v>
      </c>
      <c r="BR7" s="228"/>
      <c r="BS7" s="742" t="s">
        <v>597</v>
      </c>
      <c r="BT7" s="743"/>
      <c r="BU7" s="743"/>
      <c r="BV7" s="743"/>
      <c r="BW7" s="743"/>
      <c r="BX7" s="743"/>
      <c r="BY7" s="743"/>
      <c r="BZ7" s="743"/>
      <c r="CA7" s="743"/>
      <c r="CB7" s="743"/>
      <c r="CC7" s="743"/>
      <c r="CD7" s="743"/>
      <c r="CE7" s="743"/>
      <c r="CF7" s="743"/>
      <c r="CG7" s="758"/>
      <c r="CH7" s="739">
        <v>1</v>
      </c>
      <c r="CI7" s="740"/>
      <c r="CJ7" s="740"/>
      <c r="CK7" s="740"/>
      <c r="CL7" s="741"/>
      <c r="CM7" s="739">
        <v>13</v>
      </c>
      <c r="CN7" s="740"/>
      <c r="CO7" s="740"/>
      <c r="CP7" s="740"/>
      <c r="CQ7" s="741"/>
      <c r="CR7" s="739">
        <v>1</v>
      </c>
      <c r="CS7" s="740"/>
      <c r="CT7" s="740"/>
      <c r="CU7" s="740"/>
      <c r="CV7" s="741"/>
      <c r="CW7" s="739" t="s">
        <v>600</v>
      </c>
      <c r="CX7" s="740"/>
      <c r="CY7" s="740"/>
      <c r="CZ7" s="740"/>
      <c r="DA7" s="741"/>
      <c r="DB7" s="739" t="s">
        <v>600</v>
      </c>
      <c r="DC7" s="740"/>
      <c r="DD7" s="740"/>
      <c r="DE7" s="740"/>
      <c r="DF7" s="741"/>
      <c r="DG7" s="739" t="s">
        <v>600</v>
      </c>
      <c r="DH7" s="740"/>
      <c r="DI7" s="740"/>
      <c r="DJ7" s="740"/>
      <c r="DK7" s="741"/>
      <c r="DL7" s="739" t="s">
        <v>600</v>
      </c>
      <c r="DM7" s="740"/>
      <c r="DN7" s="740"/>
      <c r="DO7" s="740"/>
      <c r="DP7" s="741"/>
      <c r="DQ7" s="739" t="s">
        <v>600</v>
      </c>
      <c r="DR7" s="740"/>
      <c r="DS7" s="740"/>
      <c r="DT7" s="740"/>
      <c r="DU7" s="741"/>
      <c r="DV7" s="742"/>
      <c r="DW7" s="743"/>
      <c r="DX7" s="743"/>
      <c r="DY7" s="743"/>
      <c r="DZ7" s="744"/>
      <c r="EA7" s="225"/>
    </row>
    <row r="8" spans="1:131" s="226" customFormat="1" ht="26.25" customHeight="1" x14ac:dyDescent="0.15">
      <c r="A8" s="229">
        <v>2</v>
      </c>
      <c r="B8" s="776"/>
      <c r="C8" s="777"/>
      <c r="D8" s="777"/>
      <c r="E8" s="777"/>
      <c r="F8" s="777"/>
      <c r="G8" s="777"/>
      <c r="H8" s="777"/>
      <c r="I8" s="777"/>
      <c r="J8" s="777"/>
      <c r="K8" s="777"/>
      <c r="L8" s="777"/>
      <c r="M8" s="777"/>
      <c r="N8" s="777"/>
      <c r="O8" s="777"/>
      <c r="P8" s="778"/>
      <c r="Q8" s="779"/>
      <c r="R8" s="780"/>
      <c r="S8" s="780"/>
      <c r="T8" s="780"/>
      <c r="U8" s="780"/>
      <c r="V8" s="780"/>
      <c r="W8" s="780"/>
      <c r="X8" s="780"/>
      <c r="Y8" s="780"/>
      <c r="Z8" s="780"/>
      <c r="AA8" s="780"/>
      <c r="AB8" s="780"/>
      <c r="AC8" s="780"/>
      <c r="AD8" s="780"/>
      <c r="AE8" s="781"/>
      <c r="AF8" s="782"/>
      <c r="AG8" s="783"/>
      <c r="AH8" s="783"/>
      <c r="AI8" s="783"/>
      <c r="AJ8" s="784"/>
      <c r="AK8" s="765"/>
      <c r="AL8" s="766"/>
      <c r="AM8" s="766"/>
      <c r="AN8" s="766"/>
      <c r="AO8" s="766"/>
      <c r="AP8" s="766"/>
      <c r="AQ8" s="766"/>
      <c r="AR8" s="766"/>
      <c r="AS8" s="766"/>
      <c r="AT8" s="766"/>
      <c r="AU8" s="767"/>
      <c r="AV8" s="767"/>
      <c r="AW8" s="767"/>
      <c r="AX8" s="767"/>
      <c r="AY8" s="768"/>
      <c r="AZ8" s="223"/>
      <c r="BA8" s="223"/>
      <c r="BB8" s="223"/>
      <c r="BC8" s="223"/>
      <c r="BD8" s="223"/>
      <c r="BE8" s="224"/>
      <c r="BF8" s="224"/>
      <c r="BG8" s="224"/>
      <c r="BH8" s="224"/>
      <c r="BI8" s="224"/>
      <c r="BJ8" s="224"/>
      <c r="BK8" s="224"/>
      <c r="BL8" s="224"/>
      <c r="BM8" s="224"/>
      <c r="BN8" s="224"/>
      <c r="BO8" s="224"/>
      <c r="BP8" s="224"/>
      <c r="BQ8" s="229">
        <v>2</v>
      </c>
      <c r="BR8" s="230"/>
      <c r="BS8" s="769" t="s">
        <v>598</v>
      </c>
      <c r="BT8" s="770"/>
      <c r="BU8" s="770"/>
      <c r="BV8" s="770"/>
      <c r="BW8" s="770"/>
      <c r="BX8" s="770"/>
      <c r="BY8" s="770"/>
      <c r="BZ8" s="770"/>
      <c r="CA8" s="770"/>
      <c r="CB8" s="770"/>
      <c r="CC8" s="770"/>
      <c r="CD8" s="770"/>
      <c r="CE8" s="770"/>
      <c r="CF8" s="770"/>
      <c r="CG8" s="771"/>
      <c r="CH8" s="772">
        <v>18</v>
      </c>
      <c r="CI8" s="773"/>
      <c r="CJ8" s="773"/>
      <c r="CK8" s="773"/>
      <c r="CL8" s="774"/>
      <c r="CM8" s="772">
        <v>25</v>
      </c>
      <c r="CN8" s="773"/>
      <c r="CO8" s="773"/>
      <c r="CP8" s="773"/>
      <c r="CQ8" s="774"/>
      <c r="CR8" s="772">
        <v>10</v>
      </c>
      <c r="CS8" s="773"/>
      <c r="CT8" s="773"/>
      <c r="CU8" s="773"/>
      <c r="CV8" s="774"/>
      <c r="CW8" s="772" t="s">
        <v>600</v>
      </c>
      <c r="CX8" s="773"/>
      <c r="CY8" s="773"/>
      <c r="CZ8" s="773"/>
      <c r="DA8" s="774"/>
      <c r="DB8" s="772">
        <v>97</v>
      </c>
      <c r="DC8" s="773"/>
      <c r="DD8" s="773"/>
      <c r="DE8" s="773"/>
      <c r="DF8" s="774"/>
      <c r="DG8" s="772" t="s">
        <v>600</v>
      </c>
      <c r="DH8" s="773"/>
      <c r="DI8" s="773"/>
      <c r="DJ8" s="773"/>
      <c r="DK8" s="774"/>
      <c r="DL8" s="772" t="s">
        <v>600</v>
      </c>
      <c r="DM8" s="773"/>
      <c r="DN8" s="773"/>
      <c r="DO8" s="773"/>
      <c r="DP8" s="774"/>
      <c r="DQ8" s="772" t="s">
        <v>600</v>
      </c>
      <c r="DR8" s="773"/>
      <c r="DS8" s="773"/>
      <c r="DT8" s="773"/>
      <c r="DU8" s="774"/>
      <c r="DV8" s="769"/>
      <c r="DW8" s="770"/>
      <c r="DX8" s="770"/>
      <c r="DY8" s="770"/>
      <c r="DZ8" s="775"/>
      <c r="EA8" s="225"/>
    </row>
    <row r="9" spans="1:131" s="226" customFormat="1" ht="26.25" customHeight="1" x14ac:dyDescent="0.15">
      <c r="A9" s="229">
        <v>3</v>
      </c>
      <c r="B9" s="776"/>
      <c r="C9" s="777"/>
      <c r="D9" s="777"/>
      <c r="E9" s="777"/>
      <c r="F9" s="777"/>
      <c r="G9" s="777"/>
      <c r="H9" s="777"/>
      <c r="I9" s="777"/>
      <c r="J9" s="777"/>
      <c r="K9" s="777"/>
      <c r="L9" s="777"/>
      <c r="M9" s="777"/>
      <c r="N9" s="777"/>
      <c r="O9" s="777"/>
      <c r="P9" s="778"/>
      <c r="Q9" s="779"/>
      <c r="R9" s="780"/>
      <c r="S9" s="780"/>
      <c r="T9" s="780"/>
      <c r="U9" s="780"/>
      <c r="V9" s="780"/>
      <c r="W9" s="780"/>
      <c r="X9" s="780"/>
      <c r="Y9" s="780"/>
      <c r="Z9" s="780"/>
      <c r="AA9" s="780"/>
      <c r="AB9" s="780"/>
      <c r="AC9" s="780"/>
      <c r="AD9" s="780"/>
      <c r="AE9" s="781"/>
      <c r="AF9" s="782"/>
      <c r="AG9" s="783"/>
      <c r="AH9" s="783"/>
      <c r="AI9" s="783"/>
      <c r="AJ9" s="784"/>
      <c r="AK9" s="765"/>
      <c r="AL9" s="766"/>
      <c r="AM9" s="766"/>
      <c r="AN9" s="766"/>
      <c r="AO9" s="766"/>
      <c r="AP9" s="766"/>
      <c r="AQ9" s="766"/>
      <c r="AR9" s="766"/>
      <c r="AS9" s="766"/>
      <c r="AT9" s="766"/>
      <c r="AU9" s="767"/>
      <c r="AV9" s="767"/>
      <c r="AW9" s="767"/>
      <c r="AX9" s="767"/>
      <c r="AY9" s="768"/>
      <c r="AZ9" s="223"/>
      <c r="BA9" s="223"/>
      <c r="BB9" s="223"/>
      <c r="BC9" s="223"/>
      <c r="BD9" s="223"/>
      <c r="BE9" s="224"/>
      <c r="BF9" s="224"/>
      <c r="BG9" s="224"/>
      <c r="BH9" s="224"/>
      <c r="BI9" s="224"/>
      <c r="BJ9" s="224"/>
      <c r="BK9" s="224"/>
      <c r="BL9" s="224"/>
      <c r="BM9" s="224"/>
      <c r="BN9" s="224"/>
      <c r="BO9" s="224"/>
      <c r="BP9" s="224"/>
      <c r="BQ9" s="229">
        <v>3</v>
      </c>
      <c r="BR9" s="230"/>
      <c r="BS9" s="769" t="s">
        <v>599</v>
      </c>
      <c r="BT9" s="770"/>
      <c r="BU9" s="770"/>
      <c r="BV9" s="770"/>
      <c r="BW9" s="770"/>
      <c r="BX9" s="770"/>
      <c r="BY9" s="770"/>
      <c r="BZ9" s="770"/>
      <c r="CA9" s="770"/>
      <c r="CB9" s="770"/>
      <c r="CC9" s="770"/>
      <c r="CD9" s="770"/>
      <c r="CE9" s="770"/>
      <c r="CF9" s="770"/>
      <c r="CG9" s="771"/>
      <c r="CH9" s="772" t="s">
        <v>600</v>
      </c>
      <c r="CI9" s="773"/>
      <c r="CJ9" s="773"/>
      <c r="CK9" s="773"/>
      <c r="CL9" s="774"/>
      <c r="CM9" s="772" t="s">
        <v>600</v>
      </c>
      <c r="CN9" s="773"/>
      <c r="CO9" s="773"/>
      <c r="CP9" s="773"/>
      <c r="CQ9" s="774"/>
      <c r="CR9" s="772">
        <v>2</v>
      </c>
      <c r="CS9" s="773"/>
      <c r="CT9" s="773"/>
      <c r="CU9" s="773"/>
      <c r="CV9" s="774"/>
      <c r="CW9" s="772" t="s">
        <v>600</v>
      </c>
      <c r="CX9" s="773"/>
      <c r="CY9" s="773"/>
      <c r="CZ9" s="773"/>
      <c r="DA9" s="774"/>
      <c r="DB9" s="772" t="s">
        <v>600</v>
      </c>
      <c r="DC9" s="773"/>
      <c r="DD9" s="773"/>
      <c r="DE9" s="773"/>
      <c r="DF9" s="774"/>
      <c r="DG9" s="772" t="s">
        <v>600</v>
      </c>
      <c r="DH9" s="773"/>
      <c r="DI9" s="773"/>
      <c r="DJ9" s="773"/>
      <c r="DK9" s="774"/>
      <c r="DL9" s="772" t="s">
        <v>600</v>
      </c>
      <c r="DM9" s="773"/>
      <c r="DN9" s="773"/>
      <c r="DO9" s="773"/>
      <c r="DP9" s="774"/>
      <c r="DQ9" s="772" t="s">
        <v>600</v>
      </c>
      <c r="DR9" s="773"/>
      <c r="DS9" s="773"/>
      <c r="DT9" s="773"/>
      <c r="DU9" s="774"/>
      <c r="DV9" s="769"/>
      <c r="DW9" s="770"/>
      <c r="DX9" s="770"/>
      <c r="DY9" s="770"/>
      <c r="DZ9" s="775"/>
      <c r="EA9" s="225"/>
    </row>
    <row r="10" spans="1:131" s="226" customFormat="1" ht="26.25" customHeight="1" x14ac:dyDescent="0.15">
      <c r="A10" s="229">
        <v>4</v>
      </c>
      <c r="B10" s="776"/>
      <c r="C10" s="777"/>
      <c r="D10" s="777"/>
      <c r="E10" s="777"/>
      <c r="F10" s="777"/>
      <c r="G10" s="777"/>
      <c r="H10" s="777"/>
      <c r="I10" s="777"/>
      <c r="J10" s="777"/>
      <c r="K10" s="777"/>
      <c r="L10" s="777"/>
      <c r="M10" s="777"/>
      <c r="N10" s="777"/>
      <c r="O10" s="777"/>
      <c r="P10" s="778"/>
      <c r="Q10" s="779"/>
      <c r="R10" s="780"/>
      <c r="S10" s="780"/>
      <c r="T10" s="780"/>
      <c r="U10" s="780"/>
      <c r="V10" s="780"/>
      <c r="W10" s="780"/>
      <c r="X10" s="780"/>
      <c r="Y10" s="780"/>
      <c r="Z10" s="780"/>
      <c r="AA10" s="780"/>
      <c r="AB10" s="780"/>
      <c r="AC10" s="780"/>
      <c r="AD10" s="780"/>
      <c r="AE10" s="781"/>
      <c r="AF10" s="782"/>
      <c r="AG10" s="783"/>
      <c r="AH10" s="783"/>
      <c r="AI10" s="783"/>
      <c r="AJ10" s="784"/>
      <c r="AK10" s="765"/>
      <c r="AL10" s="766"/>
      <c r="AM10" s="766"/>
      <c r="AN10" s="766"/>
      <c r="AO10" s="766"/>
      <c r="AP10" s="766"/>
      <c r="AQ10" s="766"/>
      <c r="AR10" s="766"/>
      <c r="AS10" s="766"/>
      <c r="AT10" s="766"/>
      <c r="AU10" s="767"/>
      <c r="AV10" s="767"/>
      <c r="AW10" s="767"/>
      <c r="AX10" s="767"/>
      <c r="AY10" s="768"/>
      <c r="AZ10" s="223"/>
      <c r="BA10" s="223"/>
      <c r="BB10" s="223"/>
      <c r="BC10" s="223"/>
      <c r="BD10" s="223"/>
      <c r="BE10" s="224"/>
      <c r="BF10" s="224"/>
      <c r="BG10" s="224"/>
      <c r="BH10" s="224"/>
      <c r="BI10" s="224"/>
      <c r="BJ10" s="224"/>
      <c r="BK10" s="224"/>
      <c r="BL10" s="224"/>
      <c r="BM10" s="224"/>
      <c r="BN10" s="224"/>
      <c r="BO10" s="224"/>
      <c r="BP10" s="224"/>
      <c r="BQ10" s="229">
        <v>4</v>
      </c>
      <c r="BR10" s="230"/>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5"/>
    </row>
    <row r="11" spans="1:131" s="226" customFormat="1" ht="26.25" customHeight="1" x14ac:dyDescent="0.15">
      <c r="A11" s="229">
        <v>5</v>
      </c>
      <c r="B11" s="776"/>
      <c r="C11" s="777"/>
      <c r="D11" s="777"/>
      <c r="E11" s="777"/>
      <c r="F11" s="777"/>
      <c r="G11" s="777"/>
      <c r="H11" s="777"/>
      <c r="I11" s="777"/>
      <c r="J11" s="777"/>
      <c r="K11" s="777"/>
      <c r="L11" s="777"/>
      <c r="M11" s="777"/>
      <c r="N11" s="777"/>
      <c r="O11" s="777"/>
      <c r="P11" s="778"/>
      <c r="Q11" s="779"/>
      <c r="R11" s="780"/>
      <c r="S11" s="780"/>
      <c r="T11" s="780"/>
      <c r="U11" s="780"/>
      <c r="V11" s="780"/>
      <c r="W11" s="780"/>
      <c r="X11" s="780"/>
      <c r="Y11" s="780"/>
      <c r="Z11" s="780"/>
      <c r="AA11" s="780"/>
      <c r="AB11" s="780"/>
      <c r="AC11" s="780"/>
      <c r="AD11" s="780"/>
      <c r="AE11" s="781"/>
      <c r="AF11" s="782"/>
      <c r="AG11" s="783"/>
      <c r="AH11" s="783"/>
      <c r="AI11" s="783"/>
      <c r="AJ11" s="784"/>
      <c r="AK11" s="765"/>
      <c r="AL11" s="766"/>
      <c r="AM11" s="766"/>
      <c r="AN11" s="766"/>
      <c r="AO11" s="766"/>
      <c r="AP11" s="766"/>
      <c r="AQ11" s="766"/>
      <c r="AR11" s="766"/>
      <c r="AS11" s="766"/>
      <c r="AT11" s="766"/>
      <c r="AU11" s="767"/>
      <c r="AV11" s="767"/>
      <c r="AW11" s="767"/>
      <c r="AX11" s="767"/>
      <c r="AY11" s="768"/>
      <c r="AZ11" s="223"/>
      <c r="BA11" s="223"/>
      <c r="BB11" s="223"/>
      <c r="BC11" s="223"/>
      <c r="BD11" s="223"/>
      <c r="BE11" s="224"/>
      <c r="BF11" s="224"/>
      <c r="BG11" s="224"/>
      <c r="BH11" s="224"/>
      <c r="BI11" s="224"/>
      <c r="BJ11" s="224"/>
      <c r="BK11" s="224"/>
      <c r="BL11" s="224"/>
      <c r="BM11" s="224"/>
      <c r="BN11" s="224"/>
      <c r="BO11" s="224"/>
      <c r="BP11" s="224"/>
      <c r="BQ11" s="229">
        <v>5</v>
      </c>
      <c r="BR11" s="230"/>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5"/>
    </row>
    <row r="12" spans="1:131" s="226" customFormat="1" ht="26.25" customHeight="1" x14ac:dyDescent="0.15">
      <c r="A12" s="229">
        <v>6</v>
      </c>
      <c r="B12" s="776"/>
      <c r="C12" s="777"/>
      <c r="D12" s="777"/>
      <c r="E12" s="777"/>
      <c r="F12" s="777"/>
      <c r="G12" s="777"/>
      <c r="H12" s="777"/>
      <c r="I12" s="777"/>
      <c r="J12" s="777"/>
      <c r="K12" s="777"/>
      <c r="L12" s="777"/>
      <c r="M12" s="777"/>
      <c r="N12" s="777"/>
      <c r="O12" s="777"/>
      <c r="P12" s="778"/>
      <c r="Q12" s="779"/>
      <c r="R12" s="780"/>
      <c r="S12" s="780"/>
      <c r="T12" s="780"/>
      <c r="U12" s="780"/>
      <c r="V12" s="780"/>
      <c r="W12" s="780"/>
      <c r="X12" s="780"/>
      <c r="Y12" s="780"/>
      <c r="Z12" s="780"/>
      <c r="AA12" s="780"/>
      <c r="AB12" s="780"/>
      <c r="AC12" s="780"/>
      <c r="AD12" s="780"/>
      <c r="AE12" s="781"/>
      <c r="AF12" s="782"/>
      <c r="AG12" s="783"/>
      <c r="AH12" s="783"/>
      <c r="AI12" s="783"/>
      <c r="AJ12" s="784"/>
      <c r="AK12" s="765"/>
      <c r="AL12" s="766"/>
      <c r="AM12" s="766"/>
      <c r="AN12" s="766"/>
      <c r="AO12" s="766"/>
      <c r="AP12" s="766"/>
      <c r="AQ12" s="766"/>
      <c r="AR12" s="766"/>
      <c r="AS12" s="766"/>
      <c r="AT12" s="766"/>
      <c r="AU12" s="767"/>
      <c r="AV12" s="767"/>
      <c r="AW12" s="767"/>
      <c r="AX12" s="767"/>
      <c r="AY12" s="768"/>
      <c r="AZ12" s="223"/>
      <c r="BA12" s="223"/>
      <c r="BB12" s="223"/>
      <c r="BC12" s="223"/>
      <c r="BD12" s="223"/>
      <c r="BE12" s="224"/>
      <c r="BF12" s="224"/>
      <c r="BG12" s="224"/>
      <c r="BH12" s="224"/>
      <c r="BI12" s="224"/>
      <c r="BJ12" s="224"/>
      <c r="BK12" s="224"/>
      <c r="BL12" s="224"/>
      <c r="BM12" s="224"/>
      <c r="BN12" s="224"/>
      <c r="BO12" s="224"/>
      <c r="BP12" s="224"/>
      <c r="BQ12" s="229">
        <v>6</v>
      </c>
      <c r="BR12" s="230"/>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5"/>
    </row>
    <row r="13" spans="1:131" s="226" customFormat="1" ht="26.25" customHeight="1" x14ac:dyDescent="0.15">
      <c r="A13" s="229">
        <v>7</v>
      </c>
      <c r="B13" s="776"/>
      <c r="C13" s="777"/>
      <c r="D13" s="777"/>
      <c r="E13" s="777"/>
      <c r="F13" s="777"/>
      <c r="G13" s="777"/>
      <c r="H13" s="777"/>
      <c r="I13" s="777"/>
      <c r="J13" s="777"/>
      <c r="K13" s="777"/>
      <c r="L13" s="777"/>
      <c r="M13" s="777"/>
      <c r="N13" s="777"/>
      <c r="O13" s="777"/>
      <c r="P13" s="778"/>
      <c r="Q13" s="779"/>
      <c r="R13" s="780"/>
      <c r="S13" s="780"/>
      <c r="T13" s="780"/>
      <c r="U13" s="780"/>
      <c r="V13" s="780"/>
      <c r="W13" s="780"/>
      <c r="X13" s="780"/>
      <c r="Y13" s="780"/>
      <c r="Z13" s="780"/>
      <c r="AA13" s="780"/>
      <c r="AB13" s="780"/>
      <c r="AC13" s="780"/>
      <c r="AD13" s="780"/>
      <c r="AE13" s="781"/>
      <c r="AF13" s="782"/>
      <c r="AG13" s="783"/>
      <c r="AH13" s="783"/>
      <c r="AI13" s="783"/>
      <c r="AJ13" s="784"/>
      <c r="AK13" s="765"/>
      <c r="AL13" s="766"/>
      <c r="AM13" s="766"/>
      <c r="AN13" s="766"/>
      <c r="AO13" s="766"/>
      <c r="AP13" s="766"/>
      <c r="AQ13" s="766"/>
      <c r="AR13" s="766"/>
      <c r="AS13" s="766"/>
      <c r="AT13" s="766"/>
      <c r="AU13" s="767"/>
      <c r="AV13" s="767"/>
      <c r="AW13" s="767"/>
      <c r="AX13" s="767"/>
      <c r="AY13" s="768"/>
      <c r="AZ13" s="223"/>
      <c r="BA13" s="223"/>
      <c r="BB13" s="223"/>
      <c r="BC13" s="223"/>
      <c r="BD13" s="223"/>
      <c r="BE13" s="224"/>
      <c r="BF13" s="224"/>
      <c r="BG13" s="224"/>
      <c r="BH13" s="224"/>
      <c r="BI13" s="224"/>
      <c r="BJ13" s="224"/>
      <c r="BK13" s="224"/>
      <c r="BL13" s="224"/>
      <c r="BM13" s="224"/>
      <c r="BN13" s="224"/>
      <c r="BO13" s="224"/>
      <c r="BP13" s="224"/>
      <c r="BQ13" s="229">
        <v>7</v>
      </c>
      <c r="BR13" s="230"/>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5"/>
    </row>
    <row r="14" spans="1:131" s="226" customFormat="1" ht="26.25" customHeight="1" x14ac:dyDescent="0.15">
      <c r="A14" s="229">
        <v>8</v>
      </c>
      <c r="B14" s="776"/>
      <c r="C14" s="777"/>
      <c r="D14" s="777"/>
      <c r="E14" s="777"/>
      <c r="F14" s="777"/>
      <c r="G14" s="777"/>
      <c r="H14" s="777"/>
      <c r="I14" s="777"/>
      <c r="J14" s="777"/>
      <c r="K14" s="777"/>
      <c r="L14" s="777"/>
      <c r="M14" s="777"/>
      <c r="N14" s="777"/>
      <c r="O14" s="777"/>
      <c r="P14" s="778"/>
      <c r="Q14" s="779"/>
      <c r="R14" s="780"/>
      <c r="S14" s="780"/>
      <c r="T14" s="780"/>
      <c r="U14" s="780"/>
      <c r="V14" s="780"/>
      <c r="W14" s="780"/>
      <c r="X14" s="780"/>
      <c r="Y14" s="780"/>
      <c r="Z14" s="780"/>
      <c r="AA14" s="780"/>
      <c r="AB14" s="780"/>
      <c r="AC14" s="780"/>
      <c r="AD14" s="780"/>
      <c r="AE14" s="781"/>
      <c r="AF14" s="782"/>
      <c r="AG14" s="783"/>
      <c r="AH14" s="783"/>
      <c r="AI14" s="783"/>
      <c r="AJ14" s="784"/>
      <c r="AK14" s="765"/>
      <c r="AL14" s="766"/>
      <c r="AM14" s="766"/>
      <c r="AN14" s="766"/>
      <c r="AO14" s="766"/>
      <c r="AP14" s="766"/>
      <c r="AQ14" s="766"/>
      <c r="AR14" s="766"/>
      <c r="AS14" s="766"/>
      <c r="AT14" s="766"/>
      <c r="AU14" s="767"/>
      <c r="AV14" s="767"/>
      <c r="AW14" s="767"/>
      <c r="AX14" s="767"/>
      <c r="AY14" s="768"/>
      <c r="AZ14" s="223"/>
      <c r="BA14" s="223"/>
      <c r="BB14" s="223"/>
      <c r="BC14" s="223"/>
      <c r="BD14" s="223"/>
      <c r="BE14" s="224"/>
      <c r="BF14" s="224"/>
      <c r="BG14" s="224"/>
      <c r="BH14" s="224"/>
      <c r="BI14" s="224"/>
      <c r="BJ14" s="224"/>
      <c r="BK14" s="224"/>
      <c r="BL14" s="224"/>
      <c r="BM14" s="224"/>
      <c r="BN14" s="224"/>
      <c r="BO14" s="224"/>
      <c r="BP14" s="224"/>
      <c r="BQ14" s="229">
        <v>8</v>
      </c>
      <c r="BR14" s="230"/>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5"/>
    </row>
    <row r="15" spans="1:131" s="226" customFormat="1" ht="26.25" customHeight="1" x14ac:dyDescent="0.15">
      <c r="A15" s="229">
        <v>9</v>
      </c>
      <c r="B15" s="776"/>
      <c r="C15" s="777"/>
      <c r="D15" s="777"/>
      <c r="E15" s="777"/>
      <c r="F15" s="777"/>
      <c r="G15" s="777"/>
      <c r="H15" s="777"/>
      <c r="I15" s="777"/>
      <c r="J15" s="777"/>
      <c r="K15" s="777"/>
      <c r="L15" s="777"/>
      <c r="M15" s="777"/>
      <c r="N15" s="777"/>
      <c r="O15" s="777"/>
      <c r="P15" s="778"/>
      <c r="Q15" s="779"/>
      <c r="R15" s="780"/>
      <c r="S15" s="780"/>
      <c r="T15" s="780"/>
      <c r="U15" s="780"/>
      <c r="V15" s="780"/>
      <c r="W15" s="780"/>
      <c r="X15" s="780"/>
      <c r="Y15" s="780"/>
      <c r="Z15" s="780"/>
      <c r="AA15" s="780"/>
      <c r="AB15" s="780"/>
      <c r="AC15" s="780"/>
      <c r="AD15" s="780"/>
      <c r="AE15" s="781"/>
      <c r="AF15" s="782"/>
      <c r="AG15" s="783"/>
      <c r="AH15" s="783"/>
      <c r="AI15" s="783"/>
      <c r="AJ15" s="784"/>
      <c r="AK15" s="765"/>
      <c r="AL15" s="766"/>
      <c r="AM15" s="766"/>
      <c r="AN15" s="766"/>
      <c r="AO15" s="766"/>
      <c r="AP15" s="766"/>
      <c r="AQ15" s="766"/>
      <c r="AR15" s="766"/>
      <c r="AS15" s="766"/>
      <c r="AT15" s="766"/>
      <c r="AU15" s="767"/>
      <c r="AV15" s="767"/>
      <c r="AW15" s="767"/>
      <c r="AX15" s="767"/>
      <c r="AY15" s="768"/>
      <c r="AZ15" s="223"/>
      <c r="BA15" s="223"/>
      <c r="BB15" s="223"/>
      <c r="BC15" s="223"/>
      <c r="BD15" s="223"/>
      <c r="BE15" s="224"/>
      <c r="BF15" s="224"/>
      <c r="BG15" s="224"/>
      <c r="BH15" s="224"/>
      <c r="BI15" s="224"/>
      <c r="BJ15" s="224"/>
      <c r="BK15" s="224"/>
      <c r="BL15" s="224"/>
      <c r="BM15" s="224"/>
      <c r="BN15" s="224"/>
      <c r="BO15" s="224"/>
      <c r="BP15" s="224"/>
      <c r="BQ15" s="229">
        <v>9</v>
      </c>
      <c r="BR15" s="230"/>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5"/>
    </row>
    <row r="16" spans="1:131" s="226" customFormat="1" ht="26.25" customHeight="1" x14ac:dyDescent="0.15">
      <c r="A16" s="229">
        <v>10</v>
      </c>
      <c r="B16" s="776"/>
      <c r="C16" s="777"/>
      <c r="D16" s="777"/>
      <c r="E16" s="777"/>
      <c r="F16" s="777"/>
      <c r="G16" s="777"/>
      <c r="H16" s="777"/>
      <c r="I16" s="777"/>
      <c r="J16" s="777"/>
      <c r="K16" s="777"/>
      <c r="L16" s="777"/>
      <c r="M16" s="777"/>
      <c r="N16" s="777"/>
      <c r="O16" s="777"/>
      <c r="P16" s="778"/>
      <c r="Q16" s="779"/>
      <c r="R16" s="780"/>
      <c r="S16" s="780"/>
      <c r="T16" s="780"/>
      <c r="U16" s="780"/>
      <c r="V16" s="780"/>
      <c r="W16" s="780"/>
      <c r="X16" s="780"/>
      <c r="Y16" s="780"/>
      <c r="Z16" s="780"/>
      <c r="AA16" s="780"/>
      <c r="AB16" s="780"/>
      <c r="AC16" s="780"/>
      <c r="AD16" s="780"/>
      <c r="AE16" s="781"/>
      <c r="AF16" s="782"/>
      <c r="AG16" s="783"/>
      <c r="AH16" s="783"/>
      <c r="AI16" s="783"/>
      <c r="AJ16" s="784"/>
      <c r="AK16" s="765"/>
      <c r="AL16" s="766"/>
      <c r="AM16" s="766"/>
      <c r="AN16" s="766"/>
      <c r="AO16" s="766"/>
      <c r="AP16" s="766"/>
      <c r="AQ16" s="766"/>
      <c r="AR16" s="766"/>
      <c r="AS16" s="766"/>
      <c r="AT16" s="766"/>
      <c r="AU16" s="767"/>
      <c r="AV16" s="767"/>
      <c r="AW16" s="767"/>
      <c r="AX16" s="767"/>
      <c r="AY16" s="768"/>
      <c r="AZ16" s="223"/>
      <c r="BA16" s="223"/>
      <c r="BB16" s="223"/>
      <c r="BC16" s="223"/>
      <c r="BD16" s="223"/>
      <c r="BE16" s="224"/>
      <c r="BF16" s="224"/>
      <c r="BG16" s="224"/>
      <c r="BH16" s="224"/>
      <c r="BI16" s="224"/>
      <c r="BJ16" s="224"/>
      <c r="BK16" s="224"/>
      <c r="BL16" s="224"/>
      <c r="BM16" s="224"/>
      <c r="BN16" s="224"/>
      <c r="BO16" s="224"/>
      <c r="BP16" s="224"/>
      <c r="BQ16" s="229">
        <v>10</v>
      </c>
      <c r="BR16" s="230"/>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5"/>
    </row>
    <row r="17" spans="1:131" s="226" customFormat="1" ht="26.25" customHeight="1" x14ac:dyDescent="0.15">
      <c r="A17" s="229">
        <v>11</v>
      </c>
      <c r="B17" s="776"/>
      <c r="C17" s="777"/>
      <c r="D17" s="777"/>
      <c r="E17" s="777"/>
      <c r="F17" s="777"/>
      <c r="G17" s="777"/>
      <c r="H17" s="777"/>
      <c r="I17" s="777"/>
      <c r="J17" s="777"/>
      <c r="K17" s="777"/>
      <c r="L17" s="777"/>
      <c r="M17" s="777"/>
      <c r="N17" s="777"/>
      <c r="O17" s="777"/>
      <c r="P17" s="778"/>
      <c r="Q17" s="779"/>
      <c r="R17" s="780"/>
      <c r="S17" s="780"/>
      <c r="T17" s="780"/>
      <c r="U17" s="780"/>
      <c r="V17" s="780"/>
      <c r="W17" s="780"/>
      <c r="X17" s="780"/>
      <c r="Y17" s="780"/>
      <c r="Z17" s="780"/>
      <c r="AA17" s="780"/>
      <c r="AB17" s="780"/>
      <c r="AC17" s="780"/>
      <c r="AD17" s="780"/>
      <c r="AE17" s="781"/>
      <c r="AF17" s="782"/>
      <c r="AG17" s="783"/>
      <c r="AH17" s="783"/>
      <c r="AI17" s="783"/>
      <c r="AJ17" s="784"/>
      <c r="AK17" s="765"/>
      <c r="AL17" s="766"/>
      <c r="AM17" s="766"/>
      <c r="AN17" s="766"/>
      <c r="AO17" s="766"/>
      <c r="AP17" s="766"/>
      <c r="AQ17" s="766"/>
      <c r="AR17" s="766"/>
      <c r="AS17" s="766"/>
      <c r="AT17" s="766"/>
      <c r="AU17" s="767"/>
      <c r="AV17" s="767"/>
      <c r="AW17" s="767"/>
      <c r="AX17" s="767"/>
      <c r="AY17" s="768"/>
      <c r="AZ17" s="223"/>
      <c r="BA17" s="223"/>
      <c r="BB17" s="223"/>
      <c r="BC17" s="223"/>
      <c r="BD17" s="223"/>
      <c r="BE17" s="224"/>
      <c r="BF17" s="224"/>
      <c r="BG17" s="224"/>
      <c r="BH17" s="224"/>
      <c r="BI17" s="224"/>
      <c r="BJ17" s="224"/>
      <c r="BK17" s="224"/>
      <c r="BL17" s="224"/>
      <c r="BM17" s="224"/>
      <c r="BN17" s="224"/>
      <c r="BO17" s="224"/>
      <c r="BP17" s="224"/>
      <c r="BQ17" s="229">
        <v>11</v>
      </c>
      <c r="BR17" s="230"/>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5"/>
    </row>
    <row r="18" spans="1:131" s="226" customFormat="1" ht="26.25" customHeight="1" x14ac:dyDescent="0.15">
      <c r="A18" s="229">
        <v>12</v>
      </c>
      <c r="B18" s="776"/>
      <c r="C18" s="777"/>
      <c r="D18" s="777"/>
      <c r="E18" s="777"/>
      <c r="F18" s="777"/>
      <c r="G18" s="777"/>
      <c r="H18" s="777"/>
      <c r="I18" s="777"/>
      <c r="J18" s="777"/>
      <c r="K18" s="777"/>
      <c r="L18" s="777"/>
      <c r="M18" s="777"/>
      <c r="N18" s="777"/>
      <c r="O18" s="777"/>
      <c r="P18" s="778"/>
      <c r="Q18" s="779"/>
      <c r="R18" s="780"/>
      <c r="S18" s="780"/>
      <c r="T18" s="780"/>
      <c r="U18" s="780"/>
      <c r="V18" s="780"/>
      <c r="W18" s="780"/>
      <c r="X18" s="780"/>
      <c r="Y18" s="780"/>
      <c r="Z18" s="780"/>
      <c r="AA18" s="780"/>
      <c r="AB18" s="780"/>
      <c r="AC18" s="780"/>
      <c r="AD18" s="780"/>
      <c r="AE18" s="781"/>
      <c r="AF18" s="782"/>
      <c r="AG18" s="783"/>
      <c r="AH18" s="783"/>
      <c r="AI18" s="783"/>
      <c r="AJ18" s="784"/>
      <c r="AK18" s="765"/>
      <c r="AL18" s="766"/>
      <c r="AM18" s="766"/>
      <c r="AN18" s="766"/>
      <c r="AO18" s="766"/>
      <c r="AP18" s="766"/>
      <c r="AQ18" s="766"/>
      <c r="AR18" s="766"/>
      <c r="AS18" s="766"/>
      <c r="AT18" s="766"/>
      <c r="AU18" s="767"/>
      <c r="AV18" s="767"/>
      <c r="AW18" s="767"/>
      <c r="AX18" s="767"/>
      <c r="AY18" s="768"/>
      <c r="AZ18" s="223"/>
      <c r="BA18" s="223"/>
      <c r="BB18" s="223"/>
      <c r="BC18" s="223"/>
      <c r="BD18" s="223"/>
      <c r="BE18" s="224"/>
      <c r="BF18" s="224"/>
      <c r="BG18" s="224"/>
      <c r="BH18" s="224"/>
      <c r="BI18" s="224"/>
      <c r="BJ18" s="224"/>
      <c r="BK18" s="224"/>
      <c r="BL18" s="224"/>
      <c r="BM18" s="224"/>
      <c r="BN18" s="224"/>
      <c r="BO18" s="224"/>
      <c r="BP18" s="224"/>
      <c r="BQ18" s="229">
        <v>12</v>
      </c>
      <c r="BR18" s="230"/>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5"/>
    </row>
    <row r="19" spans="1:131" s="226" customFormat="1" ht="26.25" customHeight="1" x14ac:dyDescent="0.15">
      <c r="A19" s="229">
        <v>13</v>
      </c>
      <c r="B19" s="776"/>
      <c r="C19" s="777"/>
      <c r="D19" s="777"/>
      <c r="E19" s="777"/>
      <c r="F19" s="777"/>
      <c r="G19" s="777"/>
      <c r="H19" s="777"/>
      <c r="I19" s="777"/>
      <c r="J19" s="777"/>
      <c r="K19" s="777"/>
      <c r="L19" s="777"/>
      <c r="M19" s="777"/>
      <c r="N19" s="777"/>
      <c r="O19" s="777"/>
      <c r="P19" s="778"/>
      <c r="Q19" s="779"/>
      <c r="R19" s="780"/>
      <c r="S19" s="780"/>
      <c r="T19" s="780"/>
      <c r="U19" s="780"/>
      <c r="V19" s="780"/>
      <c r="W19" s="780"/>
      <c r="X19" s="780"/>
      <c r="Y19" s="780"/>
      <c r="Z19" s="780"/>
      <c r="AA19" s="780"/>
      <c r="AB19" s="780"/>
      <c r="AC19" s="780"/>
      <c r="AD19" s="780"/>
      <c r="AE19" s="781"/>
      <c r="AF19" s="782"/>
      <c r="AG19" s="783"/>
      <c r="AH19" s="783"/>
      <c r="AI19" s="783"/>
      <c r="AJ19" s="784"/>
      <c r="AK19" s="765"/>
      <c r="AL19" s="766"/>
      <c r="AM19" s="766"/>
      <c r="AN19" s="766"/>
      <c r="AO19" s="766"/>
      <c r="AP19" s="766"/>
      <c r="AQ19" s="766"/>
      <c r="AR19" s="766"/>
      <c r="AS19" s="766"/>
      <c r="AT19" s="766"/>
      <c r="AU19" s="767"/>
      <c r="AV19" s="767"/>
      <c r="AW19" s="767"/>
      <c r="AX19" s="767"/>
      <c r="AY19" s="768"/>
      <c r="AZ19" s="223"/>
      <c r="BA19" s="223"/>
      <c r="BB19" s="223"/>
      <c r="BC19" s="223"/>
      <c r="BD19" s="223"/>
      <c r="BE19" s="224"/>
      <c r="BF19" s="224"/>
      <c r="BG19" s="224"/>
      <c r="BH19" s="224"/>
      <c r="BI19" s="224"/>
      <c r="BJ19" s="224"/>
      <c r="BK19" s="224"/>
      <c r="BL19" s="224"/>
      <c r="BM19" s="224"/>
      <c r="BN19" s="224"/>
      <c r="BO19" s="224"/>
      <c r="BP19" s="224"/>
      <c r="BQ19" s="229">
        <v>13</v>
      </c>
      <c r="BR19" s="230"/>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5"/>
    </row>
    <row r="20" spans="1:131" s="226" customFormat="1" ht="26.25" customHeight="1" x14ac:dyDescent="0.15">
      <c r="A20" s="229">
        <v>14</v>
      </c>
      <c r="B20" s="776"/>
      <c r="C20" s="777"/>
      <c r="D20" s="777"/>
      <c r="E20" s="777"/>
      <c r="F20" s="777"/>
      <c r="G20" s="777"/>
      <c r="H20" s="777"/>
      <c r="I20" s="777"/>
      <c r="J20" s="777"/>
      <c r="K20" s="777"/>
      <c r="L20" s="777"/>
      <c r="M20" s="777"/>
      <c r="N20" s="777"/>
      <c r="O20" s="777"/>
      <c r="P20" s="778"/>
      <c r="Q20" s="779"/>
      <c r="R20" s="780"/>
      <c r="S20" s="780"/>
      <c r="T20" s="780"/>
      <c r="U20" s="780"/>
      <c r="V20" s="780"/>
      <c r="W20" s="780"/>
      <c r="X20" s="780"/>
      <c r="Y20" s="780"/>
      <c r="Z20" s="780"/>
      <c r="AA20" s="780"/>
      <c r="AB20" s="780"/>
      <c r="AC20" s="780"/>
      <c r="AD20" s="780"/>
      <c r="AE20" s="781"/>
      <c r="AF20" s="782"/>
      <c r="AG20" s="783"/>
      <c r="AH20" s="783"/>
      <c r="AI20" s="783"/>
      <c r="AJ20" s="784"/>
      <c r="AK20" s="765"/>
      <c r="AL20" s="766"/>
      <c r="AM20" s="766"/>
      <c r="AN20" s="766"/>
      <c r="AO20" s="766"/>
      <c r="AP20" s="766"/>
      <c r="AQ20" s="766"/>
      <c r="AR20" s="766"/>
      <c r="AS20" s="766"/>
      <c r="AT20" s="766"/>
      <c r="AU20" s="767"/>
      <c r="AV20" s="767"/>
      <c r="AW20" s="767"/>
      <c r="AX20" s="767"/>
      <c r="AY20" s="768"/>
      <c r="AZ20" s="223"/>
      <c r="BA20" s="223"/>
      <c r="BB20" s="223"/>
      <c r="BC20" s="223"/>
      <c r="BD20" s="223"/>
      <c r="BE20" s="224"/>
      <c r="BF20" s="224"/>
      <c r="BG20" s="224"/>
      <c r="BH20" s="224"/>
      <c r="BI20" s="224"/>
      <c r="BJ20" s="224"/>
      <c r="BK20" s="224"/>
      <c r="BL20" s="224"/>
      <c r="BM20" s="224"/>
      <c r="BN20" s="224"/>
      <c r="BO20" s="224"/>
      <c r="BP20" s="224"/>
      <c r="BQ20" s="229">
        <v>14</v>
      </c>
      <c r="BR20" s="230"/>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5"/>
    </row>
    <row r="21" spans="1:131" s="226" customFormat="1" ht="26.25" customHeight="1" thickBot="1" x14ac:dyDescent="0.2">
      <c r="A21" s="229">
        <v>15</v>
      </c>
      <c r="B21" s="776"/>
      <c r="C21" s="777"/>
      <c r="D21" s="777"/>
      <c r="E21" s="777"/>
      <c r="F21" s="777"/>
      <c r="G21" s="777"/>
      <c r="H21" s="777"/>
      <c r="I21" s="777"/>
      <c r="J21" s="777"/>
      <c r="K21" s="777"/>
      <c r="L21" s="777"/>
      <c r="M21" s="777"/>
      <c r="N21" s="777"/>
      <c r="O21" s="777"/>
      <c r="P21" s="778"/>
      <c r="Q21" s="779"/>
      <c r="R21" s="780"/>
      <c r="S21" s="780"/>
      <c r="T21" s="780"/>
      <c r="U21" s="780"/>
      <c r="V21" s="780"/>
      <c r="W21" s="780"/>
      <c r="X21" s="780"/>
      <c r="Y21" s="780"/>
      <c r="Z21" s="780"/>
      <c r="AA21" s="780"/>
      <c r="AB21" s="780"/>
      <c r="AC21" s="780"/>
      <c r="AD21" s="780"/>
      <c r="AE21" s="781"/>
      <c r="AF21" s="782"/>
      <c r="AG21" s="783"/>
      <c r="AH21" s="783"/>
      <c r="AI21" s="783"/>
      <c r="AJ21" s="784"/>
      <c r="AK21" s="765"/>
      <c r="AL21" s="766"/>
      <c r="AM21" s="766"/>
      <c r="AN21" s="766"/>
      <c r="AO21" s="766"/>
      <c r="AP21" s="766"/>
      <c r="AQ21" s="766"/>
      <c r="AR21" s="766"/>
      <c r="AS21" s="766"/>
      <c r="AT21" s="766"/>
      <c r="AU21" s="767"/>
      <c r="AV21" s="767"/>
      <c r="AW21" s="767"/>
      <c r="AX21" s="767"/>
      <c r="AY21" s="768"/>
      <c r="AZ21" s="223"/>
      <c r="BA21" s="223"/>
      <c r="BB21" s="223"/>
      <c r="BC21" s="223"/>
      <c r="BD21" s="223"/>
      <c r="BE21" s="224"/>
      <c r="BF21" s="224"/>
      <c r="BG21" s="224"/>
      <c r="BH21" s="224"/>
      <c r="BI21" s="224"/>
      <c r="BJ21" s="224"/>
      <c r="BK21" s="224"/>
      <c r="BL21" s="224"/>
      <c r="BM21" s="224"/>
      <c r="BN21" s="224"/>
      <c r="BO21" s="224"/>
      <c r="BP21" s="224"/>
      <c r="BQ21" s="229">
        <v>15</v>
      </c>
      <c r="BR21" s="230"/>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5"/>
    </row>
    <row r="22" spans="1:131" s="226" customFormat="1" ht="26.25" customHeight="1" x14ac:dyDescent="0.15">
      <c r="A22" s="229">
        <v>16</v>
      </c>
      <c r="B22" s="776"/>
      <c r="C22" s="777"/>
      <c r="D22" s="777"/>
      <c r="E22" s="777"/>
      <c r="F22" s="777"/>
      <c r="G22" s="777"/>
      <c r="H22" s="777"/>
      <c r="I22" s="777"/>
      <c r="J22" s="777"/>
      <c r="K22" s="777"/>
      <c r="L22" s="777"/>
      <c r="M22" s="777"/>
      <c r="N22" s="777"/>
      <c r="O22" s="777"/>
      <c r="P22" s="778"/>
      <c r="Q22" s="795"/>
      <c r="R22" s="796"/>
      <c r="S22" s="796"/>
      <c r="T22" s="796"/>
      <c r="U22" s="796"/>
      <c r="V22" s="796"/>
      <c r="W22" s="796"/>
      <c r="X22" s="796"/>
      <c r="Y22" s="796"/>
      <c r="Z22" s="796"/>
      <c r="AA22" s="796"/>
      <c r="AB22" s="796"/>
      <c r="AC22" s="796"/>
      <c r="AD22" s="796"/>
      <c r="AE22" s="797"/>
      <c r="AF22" s="782"/>
      <c r="AG22" s="783"/>
      <c r="AH22" s="783"/>
      <c r="AI22" s="783"/>
      <c r="AJ22" s="784"/>
      <c r="AK22" s="798"/>
      <c r="AL22" s="799"/>
      <c r="AM22" s="799"/>
      <c r="AN22" s="799"/>
      <c r="AO22" s="799"/>
      <c r="AP22" s="799"/>
      <c r="AQ22" s="799"/>
      <c r="AR22" s="799"/>
      <c r="AS22" s="799"/>
      <c r="AT22" s="799"/>
      <c r="AU22" s="800"/>
      <c r="AV22" s="800"/>
      <c r="AW22" s="800"/>
      <c r="AX22" s="800"/>
      <c r="AY22" s="801"/>
      <c r="AZ22" s="802" t="s">
        <v>388</v>
      </c>
      <c r="BA22" s="802"/>
      <c r="BB22" s="802"/>
      <c r="BC22" s="802"/>
      <c r="BD22" s="803"/>
      <c r="BE22" s="224"/>
      <c r="BF22" s="224"/>
      <c r="BG22" s="224"/>
      <c r="BH22" s="224"/>
      <c r="BI22" s="224"/>
      <c r="BJ22" s="224"/>
      <c r="BK22" s="224"/>
      <c r="BL22" s="224"/>
      <c r="BM22" s="224"/>
      <c r="BN22" s="224"/>
      <c r="BO22" s="224"/>
      <c r="BP22" s="224"/>
      <c r="BQ22" s="229">
        <v>16</v>
      </c>
      <c r="BR22" s="230"/>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5"/>
    </row>
    <row r="23" spans="1:131" s="226" customFormat="1" ht="26.25" customHeight="1" thickBot="1" x14ac:dyDescent="0.2">
      <c r="A23" s="231" t="s">
        <v>389</v>
      </c>
      <c r="B23" s="785" t="s">
        <v>390</v>
      </c>
      <c r="C23" s="786"/>
      <c r="D23" s="786"/>
      <c r="E23" s="786"/>
      <c r="F23" s="786"/>
      <c r="G23" s="786"/>
      <c r="H23" s="786"/>
      <c r="I23" s="786"/>
      <c r="J23" s="786"/>
      <c r="K23" s="786"/>
      <c r="L23" s="786"/>
      <c r="M23" s="786"/>
      <c r="N23" s="786"/>
      <c r="O23" s="786"/>
      <c r="P23" s="787"/>
      <c r="Q23" s="788">
        <v>3214</v>
      </c>
      <c r="R23" s="789"/>
      <c r="S23" s="789"/>
      <c r="T23" s="789"/>
      <c r="U23" s="789"/>
      <c r="V23" s="789">
        <v>2945</v>
      </c>
      <c r="W23" s="789"/>
      <c r="X23" s="789"/>
      <c r="Y23" s="789"/>
      <c r="Z23" s="789"/>
      <c r="AA23" s="789">
        <v>269</v>
      </c>
      <c r="AB23" s="789"/>
      <c r="AC23" s="789"/>
      <c r="AD23" s="789"/>
      <c r="AE23" s="790"/>
      <c r="AF23" s="791">
        <v>234</v>
      </c>
      <c r="AG23" s="789"/>
      <c r="AH23" s="789"/>
      <c r="AI23" s="789"/>
      <c r="AJ23" s="792"/>
      <c r="AK23" s="793"/>
      <c r="AL23" s="794"/>
      <c r="AM23" s="794"/>
      <c r="AN23" s="794"/>
      <c r="AO23" s="794"/>
      <c r="AP23" s="789">
        <v>2910</v>
      </c>
      <c r="AQ23" s="789"/>
      <c r="AR23" s="789"/>
      <c r="AS23" s="789"/>
      <c r="AT23" s="789"/>
      <c r="AU23" s="805"/>
      <c r="AV23" s="805"/>
      <c r="AW23" s="805"/>
      <c r="AX23" s="805"/>
      <c r="AY23" s="806"/>
      <c r="AZ23" s="807" t="s">
        <v>391</v>
      </c>
      <c r="BA23" s="808"/>
      <c r="BB23" s="808"/>
      <c r="BC23" s="808"/>
      <c r="BD23" s="809"/>
      <c r="BE23" s="224"/>
      <c r="BF23" s="224"/>
      <c r="BG23" s="224"/>
      <c r="BH23" s="224"/>
      <c r="BI23" s="224"/>
      <c r="BJ23" s="224"/>
      <c r="BK23" s="224"/>
      <c r="BL23" s="224"/>
      <c r="BM23" s="224"/>
      <c r="BN23" s="224"/>
      <c r="BO23" s="224"/>
      <c r="BP23" s="224"/>
      <c r="BQ23" s="229">
        <v>17</v>
      </c>
      <c r="BR23" s="230"/>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5"/>
    </row>
    <row r="24" spans="1:131" s="226" customFormat="1" ht="26.25" customHeight="1" x14ac:dyDescent="0.15">
      <c r="A24" s="804" t="s">
        <v>392</v>
      </c>
      <c r="B24" s="804"/>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4"/>
      <c r="AX24" s="804"/>
      <c r="AY24" s="804"/>
      <c r="AZ24" s="223"/>
      <c r="BA24" s="223"/>
      <c r="BB24" s="223"/>
      <c r="BC24" s="223"/>
      <c r="BD24" s="223"/>
      <c r="BE24" s="224"/>
      <c r="BF24" s="224"/>
      <c r="BG24" s="224"/>
      <c r="BH24" s="224"/>
      <c r="BI24" s="224"/>
      <c r="BJ24" s="224"/>
      <c r="BK24" s="224"/>
      <c r="BL24" s="224"/>
      <c r="BM24" s="224"/>
      <c r="BN24" s="224"/>
      <c r="BO24" s="224"/>
      <c r="BP24" s="224"/>
      <c r="BQ24" s="229">
        <v>18</v>
      </c>
      <c r="BR24" s="230"/>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5"/>
    </row>
    <row r="25" spans="1:131" ht="26.25" customHeight="1" thickBot="1" x14ac:dyDescent="0.2">
      <c r="A25" s="721" t="s">
        <v>393</v>
      </c>
      <c r="B25" s="721"/>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223"/>
      <c r="BK25" s="223"/>
      <c r="BL25" s="223"/>
      <c r="BM25" s="223"/>
      <c r="BN25" s="223"/>
      <c r="BO25" s="232"/>
      <c r="BP25" s="232"/>
      <c r="BQ25" s="229">
        <v>19</v>
      </c>
      <c r="BR25" s="230"/>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1"/>
    </row>
    <row r="26" spans="1:131" ht="26.25" customHeight="1" x14ac:dyDescent="0.15">
      <c r="A26" s="723" t="s">
        <v>370</v>
      </c>
      <c r="B26" s="724"/>
      <c r="C26" s="724"/>
      <c r="D26" s="724"/>
      <c r="E26" s="724"/>
      <c r="F26" s="724"/>
      <c r="G26" s="724"/>
      <c r="H26" s="724"/>
      <c r="I26" s="724"/>
      <c r="J26" s="724"/>
      <c r="K26" s="724"/>
      <c r="L26" s="724"/>
      <c r="M26" s="724"/>
      <c r="N26" s="724"/>
      <c r="O26" s="724"/>
      <c r="P26" s="725"/>
      <c r="Q26" s="729" t="s">
        <v>394</v>
      </c>
      <c r="R26" s="730"/>
      <c r="S26" s="730"/>
      <c r="T26" s="730"/>
      <c r="U26" s="731"/>
      <c r="V26" s="729" t="s">
        <v>395</v>
      </c>
      <c r="W26" s="730"/>
      <c r="X26" s="730"/>
      <c r="Y26" s="730"/>
      <c r="Z26" s="731"/>
      <c r="AA26" s="729" t="s">
        <v>396</v>
      </c>
      <c r="AB26" s="730"/>
      <c r="AC26" s="730"/>
      <c r="AD26" s="730"/>
      <c r="AE26" s="730"/>
      <c r="AF26" s="810" t="s">
        <v>397</v>
      </c>
      <c r="AG26" s="811"/>
      <c r="AH26" s="811"/>
      <c r="AI26" s="811"/>
      <c r="AJ26" s="812"/>
      <c r="AK26" s="730" t="s">
        <v>398</v>
      </c>
      <c r="AL26" s="730"/>
      <c r="AM26" s="730"/>
      <c r="AN26" s="730"/>
      <c r="AO26" s="731"/>
      <c r="AP26" s="729" t="s">
        <v>399</v>
      </c>
      <c r="AQ26" s="730"/>
      <c r="AR26" s="730"/>
      <c r="AS26" s="730"/>
      <c r="AT26" s="731"/>
      <c r="AU26" s="729" t="s">
        <v>400</v>
      </c>
      <c r="AV26" s="730"/>
      <c r="AW26" s="730"/>
      <c r="AX26" s="730"/>
      <c r="AY26" s="731"/>
      <c r="AZ26" s="729" t="s">
        <v>401</v>
      </c>
      <c r="BA26" s="730"/>
      <c r="BB26" s="730"/>
      <c r="BC26" s="730"/>
      <c r="BD26" s="731"/>
      <c r="BE26" s="729" t="s">
        <v>377</v>
      </c>
      <c r="BF26" s="730"/>
      <c r="BG26" s="730"/>
      <c r="BH26" s="730"/>
      <c r="BI26" s="736"/>
      <c r="BJ26" s="223"/>
      <c r="BK26" s="223"/>
      <c r="BL26" s="223"/>
      <c r="BM26" s="223"/>
      <c r="BN26" s="223"/>
      <c r="BO26" s="232"/>
      <c r="BP26" s="232"/>
      <c r="BQ26" s="229">
        <v>20</v>
      </c>
      <c r="BR26" s="230"/>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1"/>
    </row>
    <row r="27" spans="1:131" ht="26.25" customHeight="1" thickBot="1" x14ac:dyDescent="0.2">
      <c r="A27" s="726"/>
      <c r="B27" s="727"/>
      <c r="C27" s="727"/>
      <c r="D27" s="727"/>
      <c r="E27" s="727"/>
      <c r="F27" s="727"/>
      <c r="G27" s="727"/>
      <c r="H27" s="727"/>
      <c r="I27" s="727"/>
      <c r="J27" s="727"/>
      <c r="K27" s="727"/>
      <c r="L27" s="727"/>
      <c r="M27" s="727"/>
      <c r="N27" s="727"/>
      <c r="O27" s="727"/>
      <c r="P27" s="728"/>
      <c r="Q27" s="732"/>
      <c r="R27" s="733"/>
      <c r="S27" s="733"/>
      <c r="T27" s="733"/>
      <c r="U27" s="734"/>
      <c r="V27" s="732"/>
      <c r="W27" s="733"/>
      <c r="X27" s="733"/>
      <c r="Y27" s="733"/>
      <c r="Z27" s="734"/>
      <c r="AA27" s="732"/>
      <c r="AB27" s="733"/>
      <c r="AC27" s="733"/>
      <c r="AD27" s="733"/>
      <c r="AE27" s="733"/>
      <c r="AF27" s="813"/>
      <c r="AG27" s="814"/>
      <c r="AH27" s="814"/>
      <c r="AI27" s="814"/>
      <c r="AJ27" s="815"/>
      <c r="AK27" s="733"/>
      <c r="AL27" s="733"/>
      <c r="AM27" s="733"/>
      <c r="AN27" s="733"/>
      <c r="AO27" s="734"/>
      <c r="AP27" s="732"/>
      <c r="AQ27" s="733"/>
      <c r="AR27" s="733"/>
      <c r="AS27" s="733"/>
      <c r="AT27" s="734"/>
      <c r="AU27" s="732"/>
      <c r="AV27" s="733"/>
      <c r="AW27" s="733"/>
      <c r="AX27" s="733"/>
      <c r="AY27" s="734"/>
      <c r="AZ27" s="732"/>
      <c r="BA27" s="733"/>
      <c r="BB27" s="733"/>
      <c r="BC27" s="733"/>
      <c r="BD27" s="734"/>
      <c r="BE27" s="732"/>
      <c r="BF27" s="733"/>
      <c r="BG27" s="733"/>
      <c r="BH27" s="733"/>
      <c r="BI27" s="738"/>
      <c r="BJ27" s="223"/>
      <c r="BK27" s="223"/>
      <c r="BL27" s="223"/>
      <c r="BM27" s="223"/>
      <c r="BN27" s="223"/>
      <c r="BO27" s="232"/>
      <c r="BP27" s="232"/>
      <c r="BQ27" s="229">
        <v>21</v>
      </c>
      <c r="BR27" s="230"/>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1"/>
    </row>
    <row r="28" spans="1:131" ht="26.25" customHeight="1" thickTop="1" x14ac:dyDescent="0.15">
      <c r="A28" s="233">
        <v>1</v>
      </c>
      <c r="B28" s="745" t="s">
        <v>402</v>
      </c>
      <c r="C28" s="746"/>
      <c r="D28" s="746"/>
      <c r="E28" s="746"/>
      <c r="F28" s="746"/>
      <c r="G28" s="746"/>
      <c r="H28" s="746"/>
      <c r="I28" s="746"/>
      <c r="J28" s="746"/>
      <c r="K28" s="746"/>
      <c r="L28" s="746"/>
      <c r="M28" s="746"/>
      <c r="N28" s="746"/>
      <c r="O28" s="746"/>
      <c r="P28" s="747"/>
      <c r="Q28" s="818">
        <v>375</v>
      </c>
      <c r="R28" s="819"/>
      <c r="S28" s="819"/>
      <c r="T28" s="819"/>
      <c r="U28" s="819"/>
      <c r="V28" s="819">
        <v>368</v>
      </c>
      <c r="W28" s="819"/>
      <c r="X28" s="819"/>
      <c r="Y28" s="819"/>
      <c r="Z28" s="819"/>
      <c r="AA28" s="819">
        <v>7</v>
      </c>
      <c r="AB28" s="819"/>
      <c r="AC28" s="819"/>
      <c r="AD28" s="819"/>
      <c r="AE28" s="820"/>
      <c r="AF28" s="821">
        <v>7</v>
      </c>
      <c r="AG28" s="819"/>
      <c r="AH28" s="819"/>
      <c r="AI28" s="819"/>
      <c r="AJ28" s="822"/>
      <c r="AK28" s="823">
        <v>22</v>
      </c>
      <c r="AL28" s="824"/>
      <c r="AM28" s="824"/>
      <c r="AN28" s="824"/>
      <c r="AO28" s="824"/>
      <c r="AP28" s="824" t="s">
        <v>584</v>
      </c>
      <c r="AQ28" s="824"/>
      <c r="AR28" s="824"/>
      <c r="AS28" s="824"/>
      <c r="AT28" s="824"/>
      <c r="AU28" s="824" t="s">
        <v>584</v>
      </c>
      <c r="AV28" s="824"/>
      <c r="AW28" s="824"/>
      <c r="AX28" s="824"/>
      <c r="AY28" s="824"/>
      <c r="AZ28" s="825" t="s">
        <v>584</v>
      </c>
      <c r="BA28" s="825"/>
      <c r="BB28" s="825"/>
      <c r="BC28" s="825"/>
      <c r="BD28" s="825"/>
      <c r="BE28" s="816"/>
      <c r="BF28" s="816"/>
      <c r="BG28" s="816"/>
      <c r="BH28" s="816"/>
      <c r="BI28" s="817"/>
      <c r="BJ28" s="223"/>
      <c r="BK28" s="223"/>
      <c r="BL28" s="223"/>
      <c r="BM28" s="223"/>
      <c r="BN28" s="223"/>
      <c r="BO28" s="232"/>
      <c r="BP28" s="232"/>
      <c r="BQ28" s="229">
        <v>22</v>
      </c>
      <c r="BR28" s="230"/>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1"/>
    </row>
    <row r="29" spans="1:131" ht="26.25" customHeight="1" x14ac:dyDescent="0.15">
      <c r="A29" s="233">
        <v>2</v>
      </c>
      <c r="B29" s="776" t="s">
        <v>403</v>
      </c>
      <c r="C29" s="777"/>
      <c r="D29" s="777"/>
      <c r="E29" s="777"/>
      <c r="F29" s="777"/>
      <c r="G29" s="777"/>
      <c r="H29" s="777"/>
      <c r="I29" s="777"/>
      <c r="J29" s="777"/>
      <c r="K29" s="777"/>
      <c r="L29" s="777"/>
      <c r="M29" s="777"/>
      <c r="N29" s="777"/>
      <c r="O29" s="777"/>
      <c r="P29" s="778"/>
      <c r="Q29" s="779">
        <v>42</v>
      </c>
      <c r="R29" s="780"/>
      <c r="S29" s="780"/>
      <c r="T29" s="780"/>
      <c r="U29" s="780"/>
      <c r="V29" s="780">
        <v>42</v>
      </c>
      <c r="W29" s="780"/>
      <c r="X29" s="780"/>
      <c r="Y29" s="780"/>
      <c r="Z29" s="780"/>
      <c r="AA29" s="780">
        <v>0</v>
      </c>
      <c r="AB29" s="780"/>
      <c r="AC29" s="780"/>
      <c r="AD29" s="780"/>
      <c r="AE29" s="781"/>
      <c r="AF29" s="782">
        <v>0</v>
      </c>
      <c r="AG29" s="783"/>
      <c r="AH29" s="783"/>
      <c r="AI29" s="783"/>
      <c r="AJ29" s="784"/>
      <c r="AK29" s="830">
        <v>10</v>
      </c>
      <c r="AL29" s="826"/>
      <c r="AM29" s="826"/>
      <c r="AN29" s="826"/>
      <c r="AO29" s="826"/>
      <c r="AP29" s="826" t="s">
        <v>584</v>
      </c>
      <c r="AQ29" s="826"/>
      <c r="AR29" s="826"/>
      <c r="AS29" s="826"/>
      <c r="AT29" s="826"/>
      <c r="AU29" s="826" t="s">
        <v>584</v>
      </c>
      <c r="AV29" s="826"/>
      <c r="AW29" s="826"/>
      <c r="AX29" s="826"/>
      <c r="AY29" s="826"/>
      <c r="AZ29" s="827" t="s">
        <v>584</v>
      </c>
      <c r="BA29" s="827"/>
      <c r="BB29" s="827"/>
      <c r="BC29" s="827"/>
      <c r="BD29" s="827"/>
      <c r="BE29" s="828"/>
      <c r="BF29" s="828"/>
      <c r="BG29" s="828"/>
      <c r="BH29" s="828"/>
      <c r="BI29" s="829"/>
      <c r="BJ29" s="223"/>
      <c r="BK29" s="223"/>
      <c r="BL29" s="223"/>
      <c r="BM29" s="223"/>
      <c r="BN29" s="223"/>
      <c r="BO29" s="232"/>
      <c r="BP29" s="232"/>
      <c r="BQ29" s="229">
        <v>23</v>
      </c>
      <c r="BR29" s="230"/>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1"/>
    </row>
    <row r="30" spans="1:131" ht="26.25" customHeight="1" x14ac:dyDescent="0.15">
      <c r="A30" s="233">
        <v>3</v>
      </c>
      <c r="B30" s="776" t="s">
        <v>404</v>
      </c>
      <c r="C30" s="777"/>
      <c r="D30" s="777"/>
      <c r="E30" s="777"/>
      <c r="F30" s="777"/>
      <c r="G30" s="777"/>
      <c r="H30" s="777"/>
      <c r="I30" s="777"/>
      <c r="J30" s="777"/>
      <c r="K30" s="777"/>
      <c r="L30" s="777"/>
      <c r="M30" s="777"/>
      <c r="N30" s="777"/>
      <c r="O30" s="777"/>
      <c r="P30" s="778"/>
      <c r="Q30" s="779">
        <v>143</v>
      </c>
      <c r="R30" s="780"/>
      <c r="S30" s="780"/>
      <c r="T30" s="780"/>
      <c r="U30" s="780"/>
      <c r="V30" s="780">
        <v>119</v>
      </c>
      <c r="W30" s="780"/>
      <c r="X30" s="780"/>
      <c r="Y30" s="780"/>
      <c r="Z30" s="780"/>
      <c r="AA30" s="780">
        <v>24</v>
      </c>
      <c r="AB30" s="780"/>
      <c r="AC30" s="780"/>
      <c r="AD30" s="780"/>
      <c r="AE30" s="781"/>
      <c r="AF30" s="782">
        <v>58</v>
      </c>
      <c r="AG30" s="783"/>
      <c r="AH30" s="783"/>
      <c r="AI30" s="783"/>
      <c r="AJ30" s="784"/>
      <c r="AK30" s="830">
        <v>56</v>
      </c>
      <c r="AL30" s="826"/>
      <c r="AM30" s="826"/>
      <c r="AN30" s="826"/>
      <c r="AO30" s="826"/>
      <c r="AP30" s="826">
        <v>627</v>
      </c>
      <c r="AQ30" s="826"/>
      <c r="AR30" s="826"/>
      <c r="AS30" s="826"/>
      <c r="AT30" s="826"/>
      <c r="AU30" s="826">
        <v>476</v>
      </c>
      <c r="AV30" s="826"/>
      <c r="AW30" s="826"/>
      <c r="AX30" s="826"/>
      <c r="AY30" s="826"/>
      <c r="AZ30" s="827" t="s">
        <v>584</v>
      </c>
      <c r="BA30" s="827"/>
      <c r="BB30" s="827"/>
      <c r="BC30" s="827"/>
      <c r="BD30" s="827"/>
      <c r="BE30" s="828" t="s">
        <v>405</v>
      </c>
      <c r="BF30" s="828"/>
      <c r="BG30" s="828"/>
      <c r="BH30" s="828"/>
      <c r="BI30" s="829"/>
      <c r="BJ30" s="223"/>
      <c r="BK30" s="223"/>
      <c r="BL30" s="223"/>
      <c r="BM30" s="223"/>
      <c r="BN30" s="223"/>
      <c r="BO30" s="232"/>
      <c r="BP30" s="232"/>
      <c r="BQ30" s="229">
        <v>24</v>
      </c>
      <c r="BR30" s="230"/>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1"/>
    </row>
    <row r="31" spans="1:131" ht="26.25" customHeight="1" x14ac:dyDescent="0.15">
      <c r="A31" s="233">
        <v>4</v>
      </c>
      <c r="B31" s="776" t="s">
        <v>406</v>
      </c>
      <c r="C31" s="777"/>
      <c r="D31" s="777"/>
      <c r="E31" s="777"/>
      <c r="F31" s="777"/>
      <c r="G31" s="777"/>
      <c r="H31" s="777"/>
      <c r="I31" s="777"/>
      <c r="J31" s="777"/>
      <c r="K31" s="777"/>
      <c r="L31" s="777"/>
      <c r="M31" s="777"/>
      <c r="N31" s="777"/>
      <c r="O31" s="777"/>
      <c r="P31" s="778"/>
      <c r="Q31" s="779"/>
      <c r="R31" s="780"/>
      <c r="S31" s="780"/>
      <c r="T31" s="780"/>
      <c r="U31" s="780"/>
      <c r="V31" s="780"/>
      <c r="W31" s="780"/>
      <c r="X31" s="780"/>
      <c r="Y31" s="780"/>
      <c r="Z31" s="780"/>
      <c r="AA31" s="780"/>
      <c r="AB31" s="780"/>
      <c r="AC31" s="780"/>
      <c r="AD31" s="780"/>
      <c r="AE31" s="781"/>
      <c r="AF31" s="782">
        <v>22</v>
      </c>
      <c r="AG31" s="783"/>
      <c r="AH31" s="783"/>
      <c r="AI31" s="783"/>
      <c r="AJ31" s="784"/>
      <c r="AK31" s="830">
        <v>184</v>
      </c>
      <c r="AL31" s="826"/>
      <c r="AM31" s="826"/>
      <c r="AN31" s="826"/>
      <c r="AO31" s="826"/>
      <c r="AP31" s="826">
        <v>1128</v>
      </c>
      <c r="AQ31" s="826"/>
      <c r="AR31" s="826"/>
      <c r="AS31" s="826"/>
      <c r="AT31" s="826"/>
      <c r="AU31" s="826">
        <v>1128</v>
      </c>
      <c r="AV31" s="826"/>
      <c r="AW31" s="826"/>
      <c r="AX31" s="826"/>
      <c r="AY31" s="826"/>
      <c r="AZ31" s="827" t="s">
        <v>584</v>
      </c>
      <c r="BA31" s="827"/>
      <c r="BB31" s="827"/>
      <c r="BC31" s="827"/>
      <c r="BD31" s="827"/>
      <c r="BE31" s="828" t="s">
        <v>407</v>
      </c>
      <c r="BF31" s="828"/>
      <c r="BG31" s="828"/>
      <c r="BH31" s="828"/>
      <c r="BI31" s="829"/>
      <c r="BJ31" s="223"/>
      <c r="BK31" s="223"/>
      <c r="BL31" s="223"/>
      <c r="BM31" s="223"/>
      <c r="BN31" s="223"/>
      <c r="BO31" s="232"/>
      <c r="BP31" s="232"/>
      <c r="BQ31" s="229">
        <v>25</v>
      </c>
      <c r="BR31" s="230"/>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1"/>
    </row>
    <row r="32" spans="1:131" ht="26.25" customHeight="1" x14ac:dyDescent="0.15">
      <c r="A32" s="233">
        <v>5</v>
      </c>
      <c r="B32" s="776" t="s">
        <v>579</v>
      </c>
      <c r="C32" s="777"/>
      <c r="D32" s="777"/>
      <c r="E32" s="777"/>
      <c r="F32" s="777"/>
      <c r="G32" s="777"/>
      <c r="H32" s="777"/>
      <c r="I32" s="777"/>
      <c r="J32" s="777"/>
      <c r="K32" s="777"/>
      <c r="L32" s="777"/>
      <c r="M32" s="777"/>
      <c r="N32" s="777"/>
      <c r="O32" s="777"/>
      <c r="P32" s="778"/>
      <c r="Q32" s="779">
        <v>131</v>
      </c>
      <c r="R32" s="780"/>
      <c r="S32" s="780"/>
      <c r="T32" s="780"/>
      <c r="U32" s="780"/>
      <c r="V32" s="780">
        <v>107</v>
      </c>
      <c r="W32" s="780"/>
      <c r="X32" s="780"/>
      <c r="Y32" s="780"/>
      <c r="Z32" s="780"/>
      <c r="AA32" s="780">
        <v>24</v>
      </c>
      <c r="AB32" s="780"/>
      <c r="AC32" s="780"/>
      <c r="AD32" s="780"/>
      <c r="AE32" s="781"/>
      <c r="AF32" s="782">
        <v>17</v>
      </c>
      <c r="AG32" s="783"/>
      <c r="AH32" s="783"/>
      <c r="AI32" s="783"/>
      <c r="AJ32" s="784"/>
      <c r="AK32" s="830">
        <v>102</v>
      </c>
      <c r="AL32" s="826"/>
      <c r="AM32" s="826"/>
      <c r="AN32" s="826"/>
      <c r="AO32" s="826"/>
      <c r="AP32" s="826">
        <v>740</v>
      </c>
      <c r="AQ32" s="826"/>
      <c r="AR32" s="826"/>
      <c r="AS32" s="826"/>
      <c r="AT32" s="826"/>
      <c r="AU32" s="826">
        <v>740</v>
      </c>
      <c r="AV32" s="826"/>
      <c r="AW32" s="826"/>
      <c r="AX32" s="826"/>
      <c r="AY32" s="826"/>
      <c r="AZ32" s="827" t="s">
        <v>584</v>
      </c>
      <c r="BA32" s="827"/>
      <c r="BB32" s="827"/>
      <c r="BC32" s="827"/>
      <c r="BD32" s="827"/>
      <c r="BE32" s="828"/>
      <c r="BF32" s="828"/>
      <c r="BG32" s="828"/>
      <c r="BH32" s="828"/>
      <c r="BI32" s="829"/>
      <c r="BJ32" s="223"/>
      <c r="BK32" s="223"/>
      <c r="BL32" s="223"/>
      <c r="BM32" s="223"/>
      <c r="BN32" s="223"/>
      <c r="BO32" s="232"/>
      <c r="BP32" s="232"/>
      <c r="BQ32" s="229">
        <v>26</v>
      </c>
      <c r="BR32" s="230"/>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1"/>
    </row>
    <row r="33" spans="1:131" ht="26.25" customHeight="1" x14ac:dyDescent="0.15">
      <c r="A33" s="233">
        <v>6</v>
      </c>
      <c r="B33" s="776" t="s">
        <v>580</v>
      </c>
      <c r="C33" s="777"/>
      <c r="D33" s="777"/>
      <c r="E33" s="777"/>
      <c r="F33" s="777"/>
      <c r="G33" s="777"/>
      <c r="H33" s="777"/>
      <c r="I33" s="777"/>
      <c r="J33" s="777"/>
      <c r="K33" s="777"/>
      <c r="L33" s="777"/>
      <c r="M33" s="777"/>
      <c r="N33" s="777"/>
      <c r="O33" s="777"/>
      <c r="P33" s="778"/>
      <c r="Q33" s="779">
        <v>61</v>
      </c>
      <c r="R33" s="780"/>
      <c r="S33" s="780"/>
      <c r="T33" s="780"/>
      <c r="U33" s="780"/>
      <c r="V33" s="780">
        <v>47</v>
      </c>
      <c r="W33" s="780"/>
      <c r="X33" s="780"/>
      <c r="Y33" s="780"/>
      <c r="Z33" s="780"/>
      <c r="AA33" s="780">
        <v>14</v>
      </c>
      <c r="AB33" s="780"/>
      <c r="AC33" s="780"/>
      <c r="AD33" s="780"/>
      <c r="AE33" s="781"/>
      <c r="AF33" s="782">
        <v>19</v>
      </c>
      <c r="AG33" s="783"/>
      <c r="AH33" s="783"/>
      <c r="AI33" s="783"/>
      <c r="AJ33" s="784"/>
      <c r="AK33" s="830">
        <v>50</v>
      </c>
      <c r="AL33" s="826"/>
      <c r="AM33" s="826"/>
      <c r="AN33" s="826"/>
      <c r="AO33" s="826"/>
      <c r="AP33" s="826">
        <v>183</v>
      </c>
      <c r="AQ33" s="826"/>
      <c r="AR33" s="826"/>
      <c r="AS33" s="826"/>
      <c r="AT33" s="826"/>
      <c r="AU33" s="826">
        <v>183</v>
      </c>
      <c r="AV33" s="826"/>
      <c r="AW33" s="826"/>
      <c r="AX33" s="826"/>
      <c r="AY33" s="826"/>
      <c r="AZ33" s="827" t="s">
        <v>584</v>
      </c>
      <c r="BA33" s="827"/>
      <c r="BB33" s="827"/>
      <c r="BC33" s="827"/>
      <c r="BD33" s="827"/>
      <c r="BE33" s="828"/>
      <c r="BF33" s="828"/>
      <c r="BG33" s="828"/>
      <c r="BH33" s="828"/>
      <c r="BI33" s="829"/>
      <c r="BJ33" s="223"/>
      <c r="BK33" s="223"/>
      <c r="BL33" s="223"/>
      <c r="BM33" s="223"/>
      <c r="BN33" s="223"/>
      <c r="BO33" s="232"/>
      <c r="BP33" s="232"/>
      <c r="BQ33" s="229">
        <v>27</v>
      </c>
      <c r="BR33" s="230"/>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1"/>
    </row>
    <row r="34" spans="1:131" ht="26.25" customHeight="1" x14ac:dyDescent="0.15">
      <c r="A34" s="233">
        <v>7</v>
      </c>
      <c r="B34" s="776" t="s">
        <v>581</v>
      </c>
      <c r="C34" s="777"/>
      <c r="D34" s="777"/>
      <c r="E34" s="777"/>
      <c r="F34" s="777"/>
      <c r="G34" s="777"/>
      <c r="H34" s="777"/>
      <c r="I34" s="777"/>
      <c r="J34" s="777"/>
      <c r="K34" s="777"/>
      <c r="L34" s="777"/>
      <c r="M34" s="777"/>
      <c r="N34" s="777"/>
      <c r="O34" s="777"/>
      <c r="P34" s="778"/>
      <c r="Q34" s="779">
        <v>2</v>
      </c>
      <c r="R34" s="780"/>
      <c r="S34" s="780"/>
      <c r="T34" s="780"/>
      <c r="U34" s="780"/>
      <c r="V34" s="780">
        <v>10</v>
      </c>
      <c r="W34" s="780"/>
      <c r="X34" s="780"/>
      <c r="Y34" s="780"/>
      <c r="Z34" s="780"/>
      <c r="AA34" s="780">
        <v>-8</v>
      </c>
      <c r="AB34" s="780"/>
      <c r="AC34" s="780"/>
      <c r="AD34" s="780"/>
      <c r="AE34" s="781"/>
      <c r="AF34" s="782">
        <v>-12</v>
      </c>
      <c r="AG34" s="783"/>
      <c r="AH34" s="783"/>
      <c r="AI34" s="783"/>
      <c r="AJ34" s="784"/>
      <c r="AK34" s="830">
        <v>19</v>
      </c>
      <c r="AL34" s="826"/>
      <c r="AM34" s="826"/>
      <c r="AN34" s="826"/>
      <c r="AO34" s="826"/>
      <c r="AP34" s="826">
        <v>92</v>
      </c>
      <c r="AQ34" s="826"/>
      <c r="AR34" s="826"/>
      <c r="AS34" s="826"/>
      <c r="AT34" s="826"/>
      <c r="AU34" s="826">
        <v>92</v>
      </c>
      <c r="AV34" s="826"/>
      <c r="AW34" s="826"/>
      <c r="AX34" s="826"/>
      <c r="AY34" s="826"/>
      <c r="AZ34" s="827"/>
      <c r="BA34" s="827"/>
      <c r="BB34" s="827"/>
      <c r="BC34" s="827"/>
      <c r="BD34" s="827"/>
      <c r="BE34" s="828"/>
      <c r="BF34" s="828"/>
      <c r="BG34" s="828"/>
      <c r="BH34" s="828"/>
      <c r="BI34" s="829"/>
      <c r="BJ34" s="223"/>
      <c r="BK34" s="223"/>
      <c r="BL34" s="223"/>
      <c r="BM34" s="223"/>
      <c r="BN34" s="223"/>
      <c r="BO34" s="232"/>
      <c r="BP34" s="232"/>
      <c r="BQ34" s="229">
        <v>28</v>
      </c>
      <c r="BR34" s="230"/>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1"/>
    </row>
    <row r="35" spans="1:131" ht="26.25" customHeight="1" x14ac:dyDescent="0.15">
      <c r="A35" s="233">
        <v>8</v>
      </c>
      <c r="B35" s="776" t="s">
        <v>582</v>
      </c>
      <c r="C35" s="777"/>
      <c r="D35" s="777"/>
      <c r="E35" s="777"/>
      <c r="F35" s="777"/>
      <c r="G35" s="777"/>
      <c r="H35" s="777"/>
      <c r="I35" s="777"/>
      <c r="J35" s="777"/>
      <c r="K35" s="777"/>
      <c r="L35" s="777"/>
      <c r="M35" s="777"/>
      <c r="N35" s="777"/>
      <c r="O35" s="777"/>
      <c r="P35" s="778"/>
      <c r="Q35" s="779">
        <v>12</v>
      </c>
      <c r="R35" s="780"/>
      <c r="S35" s="780"/>
      <c r="T35" s="780"/>
      <c r="U35" s="780"/>
      <c r="V35" s="780">
        <v>21</v>
      </c>
      <c r="W35" s="780"/>
      <c r="X35" s="780"/>
      <c r="Y35" s="780"/>
      <c r="Z35" s="780"/>
      <c r="AA35" s="780">
        <v>-9</v>
      </c>
      <c r="AB35" s="780"/>
      <c r="AC35" s="780"/>
      <c r="AD35" s="780"/>
      <c r="AE35" s="781"/>
      <c r="AF35" s="782">
        <v>-1</v>
      </c>
      <c r="AG35" s="783"/>
      <c r="AH35" s="783"/>
      <c r="AI35" s="783"/>
      <c r="AJ35" s="784"/>
      <c r="AK35" s="830">
        <v>10</v>
      </c>
      <c r="AL35" s="826"/>
      <c r="AM35" s="826"/>
      <c r="AN35" s="826"/>
      <c r="AO35" s="826"/>
      <c r="AP35" s="826">
        <v>101</v>
      </c>
      <c r="AQ35" s="826"/>
      <c r="AR35" s="826"/>
      <c r="AS35" s="826"/>
      <c r="AT35" s="826"/>
      <c r="AU35" s="826">
        <v>101</v>
      </c>
      <c r="AV35" s="826"/>
      <c r="AW35" s="826"/>
      <c r="AX35" s="826"/>
      <c r="AY35" s="826"/>
      <c r="AZ35" s="827"/>
      <c r="BA35" s="827"/>
      <c r="BB35" s="827"/>
      <c r="BC35" s="827"/>
      <c r="BD35" s="827"/>
      <c r="BE35" s="828"/>
      <c r="BF35" s="828"/>
      <c r="BG35" s="828"/>
      <c r="BH35" s="828"/>
      <c r="BI35" s="829"/>
      <c r="BJ35" s="223"/>
      <c r="BK35" s="223"/>
      <c r="BL35" s="223"/>
      <c r="BM35" s="223"/>
      <c r="BN35" s="223"/>
      <c r="BO35" s="232"/>
      <c r="BP35" s="232"/>
      <c r="BQ35" s="229">
        <v>29</v>
      </c>
      <c r="BR35" s="230"/>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1"/>
    </row>
    <row r="36" spans="1:131" ht="26.25" customHeight="1" x14ac:dyDescent="0.15">
      <c r="A36" s="233">
        <v>9</v>
      </c>
      <c r="B36" s="776" t="s">
        <v>583</v>
      </c>
      <c r="C36" s="777"/>
      <c r="D36" s="777"/>
      <c r="E36" s="777"/>
      <c r="F36" s="777"/>
      <c r="G36" s="777"/>
      <c r="H36" s="777"/>
      <c r="I36" s="777"/>
      <c r="J36" s="777"/>
      <c r="K36" s="777"/>
      <c r="L36" s="777"/>
      <c r="M36" s="777"/>
      <c r="N36" s="777"/>
      <c r="O36" s="777"/>
      <c r="P36" s="778"/>
      <c r="Q36" s="779">
        <v>1</v>
      </c>
      <c r="R36" s="780"/>
      <c r="S36" s="780"/>
      <c r="T36" s="780"/>
      <c r="U36" s="780"/>
      <c r="V36" s="780">
        <v>3</v>
      </c>
      <c r="W36" s="780"/>
      <c r="X36" s="780"/>
      <c r="Y36" s="780"/>
      <c r="Z36" s="780"/>
      <c r="AA36" s="780">
        <v>-2</v>
      </c>
      <c r="AB36" s="780"/>
      <c r="AC36" s="780"/>
      <c r="AD36" s="780"/>
      <c r="AE36" s="781"/>
      <c r="AF36" s="782">
        <v>-1</v>
      </c>
      <c r="AG36" s="783"/>
      <c r="AH36" s="783"/>
      <c r="AI36" s="783"/>
      <c r="AJ36" s="784"/>
      <c r="AK36" s="830">
        <v>3</v>
      </c>
      <c r="AL36" s="826"/>
      <c r="AM36" s="826"/>
      <c r="AN36" s="826"/>
      <c r="AO36" s="826"/>
      <c r="AP36" s="826">
        <v>12</v>
      </c>
      <c r="AQ36" s="826"/>
      <c r="AR36" s="826"/>
      <c r="AS36" s="826"/>
      <c r="AT36" s="826"/>
      <c r="AU36" s="826">
        <v>12</v>
      </c>
      <c r="AV36" s="826"/>
      <c r="AW36" s="826"/>
      <c r="AX36" s="826"/>
      <c r="AY36" s="826"/>
      <c r="AZ36" s="827"/>
      <c r="BA36" s="827"/>
      <c r="BB36" s="827"/>
      <c r="BC36" s="827"/>
      <c r="BD36" s="827"/>
      <c r="BE36" s="828"/>
      <c r="BF36" s="828"/>
      <c r="BG36" s="828"/>
      <c r="BH36" s="828"/>
      <c r="BI36" s="829"/>
      <c r="BJ36" s="223"/>
      <c r="BK36" s="223"/>
      <c r="BL36" s="223"/>
      <c r="BM36" s="223"/>
      <c r="BN36" s="223"/>
      <c r="BO36" s="232"/>
      <c r="BP36" s="232"/>
      <c r="BQ36" s="229">
        <v>30</v>
      </c>
      <c r="BR36" s="230"/>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1"/>
    </row>
    <row r="37" spans="1:131" ht="26.25" customHeight="1" x14ac:dyDescent="0.15">
      <c r="A37" s="233">
        <v>10</v>
      </c>
      <c r="B37" s="776"/>
      <c r="C37" s="777"/>
      <c r="D37" s="777"/>
      <c r="E37" s="777"/>
      <c r="F37" s="777"/>
      <c r="G37" s="777"/>
      <c r="H37" s="777"/>
      <c r="I37" s="777"/>
      <c r="J37" s="777"/>
      <c r="K37" s="777"/>
      <c r="L37" s="777"/>
      <c r="M37" s="777"/>
      <c r="N37" s="777"/>
      <c r="O37" s="777"/>
      <c r="P37" s="778"/>
      <c r="Q37" s="779"/>
      <c r="R37" s="780"/>
      <c r="S37" s="780"/>
      <c r="T37" s="780"/>
      <c r="U37" s="780"/>
      <c r="V37" s="780"/>
      <c r="W37" s="780"/>
      <c r="X37" s="780"/>
      <c r="Y37" s="780"/>
      <c r="Z37" s="780"/>
      <c r="AA37" s="780"/>
      <c r="AB37" s="780"/>
      <c r="AC37" s="780"/>
      <c r="AD37" s="780"/>
      <c r="AE37" s="781"/>
      <c r="AF37" s="782"/>
      <c r="AG37" s="783"/>
      <c r="AH37" s="783"/>
      <c r="AI37" s="783"/>
      <c r="AJ37" s="784"/>
      <c r="AK37" s="830"/>
      <c r="AL37" s="826"/>
      <c r="AM37" s="826"/>
      <c r="AN37" s="826"/>
      <c r="AO37" s="826"/>
      <c r="AP37" s="826"/>
      <c r="AQ37" s="826"/>
      <c r="AR37" s="826"/>
      <c r="AS37" s="826"/>
      <c r="AT37" s="826"/>
      <c r="AU37" s="826"/>
      <c r="AV37" s="826"/>
      <c r="AW37" s="826"/>
      <c r="AX37" s="826"/>
      <c r="AY37" s="826"/>
      <c r="AZ37" s="827"/>
      <c r="BA37" s="827"/>
      <c r="BB37" s="827"/>
      <c r="BC37" s="827"/>
      <c r="BD37" s="827"/>
      <c r="BE37" s="828"/>
      <c r="BF37" s="828"/>
      <c r="BG37" s="828"/>
      <c r="BH37" s="828"/>
      <c r="BI37" s="829"/>
      <c r="BJ37" s="223"/>
      <c r="BK37" s="223"/>
      <c r="BL37" s="223"/>
      <c r="BM37" s="223"/>
      <c r="BN37" s="223"/>
      <c r="BO37" s="232"/>
      <c r="BP37" s="232"/>
      <c r="BQ37" s="229">
        <v>31</v>
      </c>
      <c r="BR37" s="230"/>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1"/>
    </row>
    <row r="38" spans="1:131" ht="26.25" customHeight="1" x14ac:dyDescent="0.15">
      <c r="A38" s="233">
        <v>11</v>
      </c>
      <c r="B38" s="776"/>
      <c r="C38" s="777"/>
      <c r="D38" s="777"/>
      <c r="E38" s="777"/>
      <c r="F38" s="777"/>
      <c r="G38" s="777"/>
      <c r="H38" s="777"/>
      <c r="I38" s="777"/>
      <c r="J38" s="777"/>
      <c r="K38" s="777"/>
      <c r="L38" s="777"/>
      <c r="M38" s="777"/>
      <c r="N38" s="777"/>
      <c r="O38" s="777"/>
      <c r="P38" s="778"/>
      <c r="Q38" s="779"/>
      <c r="R38" s="780"/>
      <c r="S38" s="780"/>
      <c r="T38" s="780"/>
      <c r="U38" s="780"/>
      <c r="V38" s="780"/>
      <c r="W38" s="780"/>
      <c r="X38" s="780"/>
      <c r="Y38" s="780"/>
      <c r="Z38" s="780"/>
      <c r="AA38" s="780"/>
      <c r="AB38" s="780"/>
      <c r="AC38" s="780"/>
      <c r="AD38" s="780"/>
      <c r="AE38" s="781"/>
      <c r="AF38" s="782"/>
      <c r="AG38" s="783"/>
      <c r="AH38" s="783"/>
      <c r="AI38" s="783"/>
      <c r="AJ38" s="784"/>
      <c r="AK38" s="830"/>
      <c r="AL38" s="826"/>
      <c r="AM38" s="826"/>
      <c r="AN38" s="826"/>
      <c r="AO38" s="826"/>
      <c r="AP38" s="826"/>
      <c r="AQ38" s="826"/>
      <c r="AR38" s="826"/>
      <c r="AS38" s="826"/>
      <c r="AT38" s="826"/>
      <c r="AU38" s="826"/>
      <c r="AV38" s="826"/>
      <c r="AW38" s="826"/>
      <c r="AX38" s="826"/>
      <c r="AY38" s="826"/>
      <c r="AZ38" s="827"/>
      <c r="BA38" s="827"/>
      <c r="BB38" s="827"/>
      <c r="BC38" s="827"/>
      <c r="BD38" s="827"/>
      <c r="BE38" s="828"/>
      <c r="BF38" s="828"/>
      <c r="BG38" s="828"/>
      <c r="BH38" s="828"/>
      <c r="BI38" s="829"/>
      <c r="BJ38" s="223"/>
      <c r="BK38" s="223"/>
      <c r="BL38" s="223"/>
      <c r="BM38" s="223"/>
      <c r="BN38" s="223"/>
      <c r="BO38" s="232"/>
      <c r="BP38" s="232"/>
      <c r="BQ38" s="229">
        <v>32</v>
      </c>
      <c r="BR38" s="230"/>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1"/>
    </row>
    <row r="39" spans="1:131" ht="26.25" customHeight="1" x14ac:dyDescent="0.15">
      <c r="A39" s="233">
        <v>12</v>
      </c>
      <c r="B39" s="776"/>
      <c r="C39" s="777"/>
      <c r="D39" s="777"/>
      <c r="E39" s="777"/>
      <c r="F39" s="777"/>
      <c r="G39" s="777"/>
      <c r="H39" s="777"/>
      <c r="I39" s="777"/>
      <c r="J39" s="777"/>
      <c r="K39" s="777"/>
      <c r="L39" s="777"/>
      <c r="M39" s="777"/>
      <c r="N39" s="777"/>
      <c r="O39" s="777"/>
      <c r="P39" s="778"/>
      <c r="Q39" s="779"/>
      <c r="R39" s="780"/>
      <c r="S39" s="780"/>
      <c r="T39" s="780"/>
      <c r="U39" s="780"/>
      <c r="V39" s="780"/>
      <c r="W39" s="780"/>
      <c r="X39" s="780"/>
      <c r="Y39" s="780"/>
      <c r="Z39" s="780"/>
      <c r="AA39" s="780"/>
      <c r="AB39" s="780"/>
      <c r="AC39" s="780"/>
      <c r="AD39" s="780"/>
      <c r="AE39" s="781"/>
      <c r="AF39" s="782"/>
      <c r="AG39" s="783"/>
      <c r="AH39" s="783"/>
      <c r="AI39" s="783"/>
      <c r="AJ39" s="784"/>
      <c r="AK39" s="830"/>
      <c r="AL39" s="826"/>
      <c r="AM39" s="826"/>
      <c r="AN39" s="826"/>
      <c r="AO39" s="826"/>
      <c r="AP39" s="826"/>
      <c r="AQ39" s="826"/>
      <c r="AR39" s="826"/>
      <c r="AS39" s="826"/>
      <c r="AT39" s="826"/>
      <c r="AU39" s="826"/>
      <c r="AV39" s="826"/>
      <c r="AW39" s="826"/>
      <c r="AX39" s="826"/>
      <c r="AY39" s="826"/>
      <c r="AZ39" s="827"/>
      <c r="BA39" s="827"/>
      <c r="BB39" s="827"/>
      <c r="BC39" s="827"/>
      <c r="BD39" s="827"/>
      <c r="BE39" s="828"/>
      <c r="BF39" s="828"/>
      <c r="BG39" s="828"/>
      <c r="BH39" s="828"/>
      <c r="BI39" s="829"/>
      <c r="BJ39" s="223"/>
      <c r="BK39" s="223"/>
      <c r="BL39" s="223"/>
      <c r="BM39" s="223"/>
      <c r="BN39" s="223"/>
      <c r="BO39" s="232"/>
      <c r="BP39" s="232"/>
      <c r="BQ39" s="229">
        <v>33</v>
      </c>
      <c r="BR39" s="230"/>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1"/>
    </row>
    <row r="40" spans="1:131" ht="26.25" customHeight="1" x14ac:dyDescent="0.15">
      <c r="A40" s="229">
        <v>13</v>
      </c>
      <c r="B40" s="776"/>
      <c r="C40" s="777"/>
      <c r="D40" s="777"/>
      <c r="E40" s="777"/>
      <c r="F40" s="777"/>
      <c r="G40" s="777"/>
      <c r="H40" s="777"/>
      <c r="I40" s="777"/>
      <c r="J40" s="777"/>
      <c r="K40" s="777"/>
      <c r="L40" s="777"/>
      <c r="M40" s="777"/>
      <c r="N40" s="777"/>
      <c r="O40" s="777"/>
      <c r="P40" s="778"/>
      <c r="Q40" s="779"/>
      <c r="R40" s="780"/>
      <c r="S40" s="780"/>
      <c r="T40" s="780"/>
      <c r="U40" s="780"/>
      <c r="V40" s="780"/>
      <c r="W40" s="780"/>
      <c r="X40" s="780"/>
      <c r="Y40" s="780"/>
      <c r="Z40" s="780"/>
      <c r="AA40" s="780"/>
      <c r="AB40" s="780"/>
      <c r="AC40" s="780"/>
      <c r="AD40" s="780"/>
      <c r="AE40" s="781"/>
      <c r="AF40" s="782"/>
      <c r="AG40" s="783"/>
      <c r="AH40" s="783"/>
      <c r="AI40" s="783"/>
      <c r="AJ40" s="784"/>
      <c r="AK40" s="830"/>
      <c r="AL40" s="826"/>
      <c r="AM40" s="826"/>
      <c r="AN40" s="826"/>
      <c r="AO40" s="826"/>
      <c r="AP40" s="826"/>
      <c r="AQ40" s="826"/>
      <c r="AR40" s="826"/>
      <c r="AS40" s="826"/>
      <c r="AT40" s="826"/>
      <c r="AU40" s="826"/>
      <c r="AV40" s="826"/>
      <c r="AW40" s="826"/>
      <c r="AX40" s="826"/>
      <c r="AY40" s="826"/>
      <c r="AZ40" s="827"/>
      <c r="BA40" s="827"/>
      <c r="BB40" s="827"/>
      <c r="BC40" s="827"/>
      <c r="BD40" s="827"/>
      <c r="BE40" s="828"/>
      <c r="BF40" s="828"/>
      <c r="BG40" s="828"/>
      <c r="BH40" s="828"/>
      <c r="BI40" s="829"/>
      <c r="BJ40" s="223"/>
      <c r="BK40" s="223"/>
      <c r="BL40" s="223"/>
      <c r="BM40" s="223"/>
      <c r="BN40" s="223"/>
      <c r="BO40" s="232"/>
      <c r="BP40" s="232"/>
      <c r="BQ40" s="229">
        <v>34</v>
      </c>
      <c r="BR40" s="230"/>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1"/>
    </row>
    <row r="41" spans="1:131" ht="26.25" customHeight="1" x14ac:dyDescent="0.15">
      <c r="A41" s="229">
        <v>14</v>
      </c>
      <c r="B41" s="776"/>
      <c r="C41" s="777"/>
      <c r="D41" s="777"/>
      <c r="E41" s="777"/>
      <c r="F41" s="777"/>
      <c r="G41" s="777"/>
      <c r="H41" s="777"/>
      <c r="I41" s="777"/>
      <c r="J41" s="777"/>
      <c r="K41" s="777"/>
      <c r="L41" s="777"/>
      <c r="M41" s="777"/>
      <c r="N41" s="777"/>
      <c r="O41" s="777"/>
      <c r="P41" s="778"/>
      <c r="Q41" s="779"/>
      <c r="R41" s="780"/>
      <c r="S41" s="780"/>
      <c r="T41" s="780"/>
      <c r="U41" s="780"/>
      <c r="V41" s="780"/>
      <c r="W41" s="780"/>
      <c r="X41" s="780"/>
      <c r="Y41" s="780"/>
      <c r="Z41" s="780"/>
      <c r="AA41" s="780"/>
      <c r="AB41" s="780"/>
      <c r="AC41" s="780"/>
      <c r="AD41" s="780"/>
      <c r="AE41" s="781"/>
      <c r="AF41" s="782"/>
      <c r="AG41" s="783"/>
      <c r="AH41" s="783"/>
      <c r="AI41" s="783"/>
      <c r="AJ41" s="784"/>
      <c r="AK41" s="830"/>
      <c r="AL41" s="826"/>
      <c r="AM41" s="826"/>
      <c r="AN41" s="826"/>
      <c r="AO41" s="826"/>
      <c r="AP41" s="826"/>
      <c r="AQ41" s="826"/>
      <c r="AR41" s="826"/>
      <c r="AS41" s="826"/>
      <c r="AT41" s="826"/>
      <c r="AU41" s="826"/>
      <c r="AV41" s="826"/>
      <c r="AW41" s="826"/>
      <c r="AX41" s="826"/>
      <c r="AY41" s="826"/>
      <c r="AZ41" s="827"/>
      <c r="BA41" s="827"/>
      <c r="BB41" s="827"/>
      <c r="BC41" s="827"/>
      <c r="BD41" s="827"/>
      <c r="BE41" s="828"/>
      <c r="BF41" s="828"/>
      <c r="BG41" s="828"/>
      <c r="BH41" s="828"/>
      <c r="BI41" s="829"/>
      <c r="BJ41" s="223"/>
      <c r="BK41" s="223"/>
      <c r="BL41" s="223"/>
      <c r="BM41" s="223"/>
      <c r="BN41" s="223"/>
      <c r="BO41" s="232"/>
      <c r="BP41" s="232"/>
      <c r="BQ41" s="229">
        <v>35</v>
      </c>
      <c r="BR41" s="230"/>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1"/>
    </row>
    <row r="42" spans="1:131" ht="26.25" customHeight="1" x14ac:dyDescent="0.15">
      <c r="A42" s="229">
        <v>15</v>
      </c>
      <c r="B42" s="776"/>
      <c r="C42" s="777"/>
      <c r="D42" s="777"/>
      <c r="E42" s="777"/>
      <c r="F42" s="777"/>
      <c r="G42" s="777"/>
      <c r="H42" s="777"/>
      <c r="I42" s="777"/>
      <c r="J42" s="777"/>
      <c r="K42" s="777"/>
      <c r="L42" s="777"/>
      <c r="M42" s="777"/>
      <c r="N42" s="777"/>
      <c r="O42" s="777"/>
      <c r="P42" s="778"/>
      <c r="Q42" s="779"/>
      <c r="R42" s="780"/>
      <c r="S42" s="780"/>
      <c r="T42" s="780"/>
      <c r="U42" s="780"/>
      <c r="V42" s="780"/>
      <c r="W42" s="780"/>
      <c r="X42" s="780"/>
      <c r="Y42" s="780"/>
      <c r="Z42" s="780"/>
      <c r="AA42" s="780"/>
      <c r="AB42" s="780"/>
      <c r="AC42" s="780"/>
      <c r="AD42" s="780"/>
      <c r="AE42" s="781"/>
      <c r="AF42" s="782"/>
      <c r="AG42" s="783"/>
      <c r="AH42" s="783"/>
      <c r="AI42" s="783"/>
      <c r="AJ42" s="784"/>
      <c r="AK42" s="830"/>
      <c r="AL42" s="826"/>
      <c r="AM42" s="826"/>
      <c r="AN42" s="826"/>
      <c r="AO42" s="826"/>
      <c r="AP42" s="826"/>
      <c r="AQ42" s="826"/>
      <c r="AR42" s="826"/>
      <c r="AS42" s="826"/>
      <c r="AT42" s="826"/>
      <c r="AU42" s="826"/>
      <c r="AV42" s="826"/>
      <c r="AW42" s="826"/>
      <c r="AX42" s="826"/>
      <c r="AY42" s="826"/>
      <c r="AZ42" s="827"/>
      <c r="BA42" s="827"/>
      <c r="BB42" s="827"/>
      <c r="BC42" s="827"/>
      <c r="BD42" s="827"/>
      <c r="BE42" s="828"/>
      <c r="BF42" s="828"/>
      <c r="BG42" s="828"/>
      <c r="BH42" s="828"/>
      <c r="BI42" s="829"/>
      <c r="BJ42" s="223"/>
      <c r="BK42" s="223"/>
      <c r="BL42" s="223"/>
      <c r="BM42" s="223"/>
      <c r="BN42" s="223"/>
      <c r="BO42" s="232"/>
      <c r="BP42" s="232"/>
      <c r="BQ42" s="229">
        <v>36</v>
      </c>
      <c r="BR42" s="230"/>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1"/>
    </row>
    <row r="43" spans="1:131" ht="26.25" customHeight="1" x14ac:dyDescent="0.15">
      <c r="A43" s="229">
        <v>16</v>
      </c>
      <c r="B43" s="776"/>
      <c r="C43" s="777"/>
      <c r="D43" s="777"/>
      <c r="E43" s="777"/>
      <c r="F43" s="777"/>
      <c r="G43" s="777"/>
      <c r="H43" s="777"/>
      <c r="I43" s="777"/>
      <c r="J43" s="777"/>
      <c r="K43" s="777"/>
      <c r="L43" s="777"/>
      <c r="M43" s="777"/>
      <c r="N43" s="777"/>
      <c r="O43" s="777"/>
      <c r="P43" s="778"/>
      <c r="Q43" s="779"/>
      <c r="R43" s="780"/>
      <c r="S43" s="780"/>
      <c r="T43" s="780"/>
      <c r="U43" s="780"/>
      <c r="V43" s="780"/>
      <c r="W43" s="780"/>
      <c r="X43" s="780"/>
      <c r="Y43" s="780"/>
      <c r="Z43" s="780"/>
      <c r="AA43" s="780"/>
      <c r="AB43" s="780"/>
      <c r="AC43" s="780"/>
      <c r="AD43" s="780"/>
      <c r="AE43" s="781"/>
      <c r="AF43" s="782"/>
      <c r="AG43" s="783"/>
      <c r="AH43" s="783"/>
      <c r="AI43" s="783"/>
      <c r="AJ43" s="784"/>
      <c r="AK43" s="830"/>
      <c r="AL43" s="826"/>
      <c r="AM43" s="826"/>
      <c r="AN43" s="826"/>
      <c r="AO43" s="826"/>
      <c r="AP43" s="826"/>
      <c r="AQ43" s="826"/>
      <c r="AR43" s="826"/>
      <c r="AS43" s="826"/>
      <c r="AT43" s="826"/>
      <c r="AU43" s="826"/>
      <c r="AV43" s="826"/>
      <c r="AW43" s="826"/>
      <c r="AX43" s="826"/>
      <c r="AY43" s="826"/>
      <c r="AZ43" s="827"/>
      <c r="BA43" s="827"/>
      <c r="BB43" s="827"/>
      <c r="BC43" s="827"/>
      <c r="BD43" s="827"/>
      <c r="BE43" s="828"/>
      <c r="BF43" s="828"/>
      <c r="BG43" s="828"/>
      <c r="BH43" s="828"/>
      <c r="BI43" s="829"/>
      <c r="BJ43" s="223"/>
      <c r="BK43" s="223"/>
      <c r="BL43" s="223"/>
      <c r="BM43" s="223"/>
      <c r="BN43" s="223"/>
      <c r="BO43" s="232"/>
      <c r="BP43" s="232"/>
      <c r="BQ43" s="229">
        <v>37</v>
      </c>
      <c r="BR43" s="230"/>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1"/>
    </row>
    <row r="44" spans="1:131" ht="26.25" customHeight="1" x14ac:dyDescent="0.15">
      <c r="A44" s="229">
        <v>17</v>
      </c>
      <c r="B44" s="776"/>
      <c r="C44" s="777"/>
      <c r="D44" s="777"/>
      <c r="E44" s="777"/>
      <c r="F44" s="777"/>
      <c r="G44" s="777"/>
      <c r="H44" s="777"/>
      <c r="I44" s="777"/>
      <c r="J44" s="777"/>
      <c r="K44" s="777"/>
      <c r="L44" s="777"/>
      <c r="M44" s="777"/>
      <c r="N44" s="777"/>
      <c r="O44" s="777"/>
      <c r="P44" s="778"/>
      <c r="Q44" s="779"/>
      <c r="R44" s="780"/>
      <c r="S44" s="780"/>
      <c r="T44" s="780"/>
      <c r="U44" s="780"/>
      <c r="V44" s="780"/>
      <c r="W44" s="780"/>
      <c r="X44" s="780"/>
      <c r="Y44" s="780"/>
      <c r="Z44" s="780"/>
      <c r="AA44" s="780"/>
      <c r="AB44" s="780"/>
      <c r="AC44" s="780"/>
      <c r="AD44" s="780"/>
      <c r="AE44" s="781"/>
      <c r="AF44" s="782"/>
      <c r="AG44" s="783"/>
      <c r="AH44" s="783"/>
      <c r="AI44" s="783"/>
      <c r="AJ44" s="784"/>
      <c r="AK44" s="830"/>
      <c r="AL44" s="826"/>
      <c r="AM44" s="826"/>
      <c r="AN44" s="826"/>
      <c r="AO44" s="826"/>
      <c r="AP44" s="826"/>
      <c r="AQ44" s="826"/>
      <c r="AR44" s="826"/>
      <c r="AS44" s="826"/>
      <c r="AT44" s="826"/>
      <c r="AU44" s="826"/>
      <c r="AV44" s="826"/>
      <c r="AW44" s="826"/>
      <c r="AX44" s="826"/>
      <c r="AY44" s="826"/>
      <c r="AZ44" s="827"/>
      <c r="BA44" s="827"/>
      <c r="BB44" s="827"/>
      <c r="BC44" s="827"/>
      <c r="BD44" s="827"/>
      <c r="BE44" s="828"/>
      <c r="BF44" s="828"/>
      <c r="BG44" s="828"/>
      <c r="BH44" s="828"/>
      <c r="BI44" s="829"/>
      <c r="BJ44" s="223"/>
      <c r="BK44" s="223"/>
      <c r="BL44" s="223"/>
      <c r="BM44" s="223"/>
      <c r="BN44" s="223"/>
      <c r="BO44" s="232"/>
      <c r="BP44" s="232"/>
      <c r="BQ44" s="229">
        <v>38</v>
      </c>
      <c r="BR44" s="230"/>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1"/>
    </row>
    <row r="45" spans="1:131" ht="26.25" customHeight="1" x14ac:dyDescent="0.15">
      <c r="A45" s="229">
        <v>18</v>
      </c>
      <c r="B45" s="776"/>
      <c r="C45" s="777"/>
      <c r="D45" s="777"/>
      <c r="E45" s="777"/>
      <c r="F45" s="777"/>
      <c r="G45" s="777"/>
      <c r="H45" s="777"/>
      <c r="I45" s="777"/>
      <c r="J45" s="777"/>
      <c r="K45" s="777"/>
      <c r="L45" s="777"/>
      <c r="M45" s="777"/>
      <c r="N45" s="777"/>
      <c r="O45" s="777"/>
      <c r="P45" s="778"/>
      <c r="Q45" s="779"/>
      <c r="R45" s="780"/>
      <c r="S45" s="780"/>
      <c r="T45" s="780"/>
      <c r="U45" s="780"/>
      <c r="V45" s="780"/>
      <c r="W45" s="780"/>
      <c r="X45" s="780"/>
      <c r="Y45" s="780"/>
      <c r="Z45" s="780"/>
      <c r="AA45" s="780"/>
      <c r="AB45" s="780"/>
      <c r="AC45" s="780"/>
      <c r="AD45" s="780"/>
      <c r="AE45" s="781"/>
      <c r="AF45" s="782"/>
      <c r="AG45" s="783"/>
      <c r="AH45" s="783"/>
      <c r="AI45" s="783"/>
      <c r="AJ45" s="784"/>
      <c r="AK45" s="830"/>
      <c r="AL45" s="826"/>
      <c r="AM45" s="826"/>
      <c r="AN45" s="826"/>
      <c r="AO45" s="826"/>
      <c r="AP45" s="826"/>
      <c r="AQ45" s="826"/>
      <c r="AR45" s="826"/>
      <c r="AS45" s="826"/>
      <c r="AT45" s="826"/>
      <c r="AU45" s="826"/>
      <c r="AV45" s="826"/>
      <c r="AW45" s="826"/>
      <c r="AX45" s="826"/>
      <c r="AY45" s="826"/>
      <c r="AZ45" s="827"/>
      <c r="BA45" s="827"/>
      <c r="BB45" s="827"/>
      <c r="BC45" s="827"/>
      <c r="BD45" s="827"/>
      <c r="BE45" s="828"/>
      <c r="BF45" s="828"/>
      <c r="BG45" s="828"/>
      <c r="BH45" s="828"/>
      <c r="BI45" s="829"/>
      <c r="BJ45" s="223"/>
      <c r="BK45" s="223"/>
      <c r="BL45" s="223"/>
      <c r="BM45" s="223"/>
      <c r="BN45" s="223"/>
      <c r="BO45" s="232"/>
      <c r="BP45" s="232"/>
      <c r="BQ45" s="229">
        <v>39</v>
      </c>
      <c r="BR45" s="230"/>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1"/>
    </row>
    <row r="46" spans="1:131" ht="26.25" customHeight="1" x14ac:dyDescent="0.15">
      <c r="A46" s="229">
        <v>19</v>
      </c>
      <c r="B46" s="776"/>
      <c r="C46" s="777"/>
      <c r="D46" s="777"/>
      <c r="E46" s="777"/>
      <c r="F46" s="777"/>
      <c r="G46" s="777"/>
      <c r="H46" s="777"/>
      <c r="I46" s="777"/>
      <c r="J46" s="777"/>
      <c r="K46" s="777"/>
      <c r="L46" s="777"/>
      <c r="M46" s="777"/>
      <c r="N46" s="777"/>
      <c r="O46" s="777"/>
      <c r="P46" s="778"/>
      <c r="Q46" s="779"/>
      <c r="R46" s="780"/>
      <c r="S46" s="780"/>
      <c r="T46" s="780"/>
      <c r="U46" s="780"/>
      <c r="V46" s="780"/>
      <c r="W46" s="780"/>
      <c r="X46" s="780"/>
      <c r="Y46" s="780"/>
      <c r="Z46" s="780"/>
      <c r="AA46" s="780"/>
      <c r="AB46" s="780"/>
      <c r="AC46" s="780"/>
      <c r="AD46" s="780"/>
      <c r="AE46" s="781"/>
      <c r="AF46" s="782"/>
      <c r="AG46" s="783"/>
      <c r="AH46" s="783"/>
      <c r="AI46" s="783"/>
      <c r="AJ46" s="784"/>
      <c r="AK46" s="830"/>
      <c r="AL46" s="826"/>
      <c r="AM46" s="826"/>
      <c r="AN46" s="826"/>
      <c r="AO46" s="826"/>
      <c r="AP46" s="826"/>
      <c r="AQ46" s="826"/>
      <c r="AR46" s="826"/>
      <c r="AS46" s="826"/>
      <c r="AT46" s="826"/>
      <c r="AU46" s="826"/>
      <c r="AV46" s="826"/>
      <c r="AW46" s="826"/>
      <c r="AX46" s="826"/>
      <c r="AY46" s="826"/>
      <c r="AZ46" s="827"/>
      <c r="BA46" s="827"/>
      <c r="BB46" s="827"/>
      <c r="BC46" s="827"/>
      <c r="BD46" s="827"/>
      <c r="BE46" s="828"/>
      <c r="BF46" s="828"/>
      <c r="BG46" s="828"/>
      <c r="BH46" s="828"/>
      <c r="BI46" s="829"/>
      <c r="BJ46" s="223"/>
      <c r="BK46" s="223"/>
      <c r="BL46" s="223"/>
      <c r="BM46" s="223"/>
      <c r="BN46" s="223"/>
      <c r="BO46" s="232"/>
      <c r="BP46" s="232"/>
      <c r="BQ46" s="229">
        <v>40</v>
      </c>
      <c r="BR46" s="230"/>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1"/>
    </row>
    <row r="47" spans="1:131" ht="26.25" customHeight="1" x14ac:dyDescent="0.15">
      <c r="A47" s="229">
        <v>20</v>
      </c>
      <c r="B47" s="776"/>
      <c r="C47" s="777"/>
      <c r="D47" s="777"/>
      <c r="E47" s="777"/>
      <c r="F47" s="777"/>
      <c r="G47" s="777"/>
      <c r="H47" s="777"/>
      <c r="I47" s="777"/>
      <c r="J47" s="777"/>
      <c r="K47" s="777"/>
      <c r="L47" s="777"/>
      <c r="M47" s="777"/>
      <c r="N47" s="777"/>
      <c r="O47" s="777"/>
      <c r="P47" s="778"/>
      <c r="Q47" s="779"/>
      <c r="R47" s="780"/>
      <c r="S47" s="780"/>
      <c r="T47" s="780"/>
      <c r="U47" s="780"/>
      <c r="V47" s="780"/>
      <c r="W47" s="780"/>
      <c r="X47" s="780"/>
      <c r="Y47" s="780"/>
      <c r="Z47" s="780"/>
      <c r="AA47" s="780"/>
      <c r="AB47" s="780"/>
      <c r="AC47" s="780"/>
      <c r="AD47" s="780"/>
      <c r="AE47" s="781"/>
      <c r="AF47" s="782"/>
      <c r="AG47" s="783"/>
      <c r="AH47" s="783"/>
      <c r="AI47" s="783"/>
      <c r="AJ47" s="784"/>
      <c r="AK47" s="830"/>
      <c r="AL47" s="826"/>
      <c r="AM47" s="826"/>
      <c r="AN47" s="826"/>
      <c r="AO47" s="826"/>
      <c r="AP47" s="826"/>
      <c r="AQ47" s="826"/>
      <c r="AR47" s="826"/>
      <c r="AS47" s="826"/>
      <c r="AT47" s="826"/>
      <c r="AU47" s="826"/>
      <c r="AV47" s="826"/>
      <c r="AW47" s="826"/>
      <c r="AX47" s="826"/>
      <c r="AY47" s="826"/>
      <c r="AZ47" s="827"/>
      <c r="BA47" s="827"/>
      <c r="BB47" s="827"/>
      <c r="BC47" s="827"/>
      <c r="BD47" s="827"/>
      <c r="BE47" s="828"/>
      <c r="BF47" s="828"/>
      <c r="BG47" s="828"/>
      <c r="BH47" s="828"/>
      <c r="BI47" s="829"/>
      <c r="BJ47" s="223"/>
      <c r="BK47" s="223"/>
      <c r="BL47" s="223"/>
      <c r="BM47" s="223"/>
      <c r="BN47" s="223"/>
      <c r="BO47" s="232"/>
      <c r="BP47" s="232"/>
      <c r="BQ47" s="229">
        <v>41</v>
      </c>
      <c r="BR47" s="230"/>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1"/>
    </row>
    <row r="48" spans="1:131" ht="26.25" customHeight="1" x14ac:dyDescent="0.15">
      <c r="A48" s="229">
        <v>21</v>
      </c>
      <c r="B48" s="776"/>
      <c r="C48" s="777"/>
      <c r="D48" s="777"/>
      <c r="E48" s="777"/>
      <c r="F48" s="777"/>
      <c r="G48" s="777"/>
      <c r="H48" s="777"/>
      <c r="I48" s="777"/>
      <c r="J48" s="777"/>
      <c r="K48" s="777"/>
      <c r="L48" s="777"/>
      <c r="M48" s="777"/>
      <c r="N48" s="777"/>
      <c r="O48" s="777"/>
      <c r="P48" s="778"/>
      <c r="Q48" s="779"/>
      <c r="R48" s="780"/>
      <c r="S48" s="780"/>
      <c r="T48" s="780"/>
      <c r="U48" s="780"/>
      <c r="V48" s="780"/>
      <c r="W48" s="780"/>
      <c r="X48" s="780"/>
      <c r="Y48" s="780"/>
      <c r="Z48" s="780"/>
      <c r="AA48" s="780"/>
      <c r="AB48" s="780"/>
      <c r="AC48" s="780"/>
      <c r="AD48" s="780"/>
      <c r="AE48" s="781"/>
      <c r="AF48" s="782"/>
      <c r="AG48" s="783"/>
      <c r="AH48" s="783"/>
      <c r="AI48" s="783"/>
      <c r="AJ48" s="784"/>
      <c r="AK48" s="830"/>
      <c r="AL48" s="826"/>
      <c r="AM48" s="826"/>
      <c r="AN48" s="826"/>
      <c r="AO48" s="826"/>
      <c r="AP48" s="826"/>
      <c r="AQ48" s="826"/>
      <c r="AR48" s="826"/>
      <c r="AS48" s="826"/>
      <c r="AT48" s="826"/>
      <c r="AU48" s="826"/>
      <c r="AV48" s="826"/>
      <c r="AW48" s="826"/>
      <c r="AX48" s="826"/>
      <c r="AY48" s="826"/>
      <c r="AZ48" s="827"/>
      <c r="BA48" s="827"/>
      <c r="BB48" s="827"/>
      <c r="BC48" s="827"/>
      <c r="BD48" s="827"/>
      <c r="BE48" s="828"/>
      <c r="BF48" s="828"/>
      <c r="BG48" s="828"/>
      <c r="BH48" s="828"/>
      <c r="BI48" s="829"/>
      <c r="BJ48" s="223"/>
      <c r="BK48" s="223"/>
      <c r="BL48" s="223"/>
      <c r="BM48" s="223"/>
      <c r="BN48" s="223"/>
      <c r="BO48" s="232"/>
      <c r="BP48" s="232"/>
      <c r="BQ48" s="229">
        <v>42</v>
      </c>
      <c r="BR48" s="230"/>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1"/>
    </row>
    <row r="49" spans="1:131" ht="26.25" customHeight="1" x14ac:dyDescent="0.15">
      <c r="A49" s="229">
        <v>22</v>
      </c>
      <c r="B49" s="776"/>
      <c r="C49" s="777"/>
      <c r="D49" s="777"/>
      <c r="E49" s="777"/>
      <c r="F49" s="777"/>
      <c r="G49" s="777"/>
      <c r="H49" s="777"/>
      <c r="I49" s="777"/>
      <c r="J49" s="777"/>
      <c r="K49" s="777"/>
      <c r="L49" s="777"/>
      <c r="M49" s="777"/>
      <c r="N49" s="777"/>
      <c r="O49" s="777"/>
      <c r="P49" s="778"/>
      <c r="Q49" s="779"/>
      <c r="R49" s="780"/>
      <c r="S49" s="780"/>
      <c r="T49" s="780"/>
      <c r="U49" s="780"/>
      <c r="V49" s="780"/>
      <c r="W49" s="780"/>
      <c r="X49" s="780"/>
      <c r="Y49" s="780"/>
      <c r="Z49" s="780"/>
      <c r="AA49" s="780"/>
      <c r="AB49" s="780"/>
      <c r="AC49" s="780"/>
      <c r="AD49" s="780"/>
      <c r="AE49" s="781"/>
      <c r="AF49" s="782"/>
      <c r="AG49" s="783"/>
      <c r="AH49" s="783"/>
      <c r="AI49" s="783"/>
      <c r="AJ49" s="784"/>
      <c r="AK49" s="830"/>
      <c r="AL49" s="826"/>
      <c r="AM49" s="826"/>
      <c r="AN49" s="826"/>
      <c r="AO49" s="826"/>
      <c r="AP49" s="826"/>
      <c r="AQ49" s="826"/>
      <c r="AR49" s="826"/>
      <c r="AS49" s="826"/>
      <c r="AT49" s="826"/>
      <c r="AU49" s="826"/>
      <c r="AV49" s="826"/>
      <c r="AW49" s="826"/>
      <c r="AX49" s="826"/>
      <c r="AY49" s="826"/>
      <c r="AZ49" s="827"/>
      <c r="BA49" s="827"/>
      <c r="BB49" s="827"/>
      <c r="BC49" s="827"/>
      <c r="BD49" s="827"/>
      <c r="BE49" s="828"/>
      <c r="BF49" s="828"/>
      <c r="BG49" s="828"/>
      <c r="BH49" s="828"/>
      <c r="BI49" s="829"/>
      <c r="BJ49" s="223"/>
      <c r="BK49" s="223"/>
      <c r="BL49" s="223"/>
      <c r="BM49" s="223"/>
      <c r="BN49" s="223"/>
      <c r="BO49" s="232"/>
      <c r="BP49" s="232"/>
      <c r="BQ49" s="229">
        <v>43</v>
      </c>
      <c r="BR49" s="230"/>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1"/>
    </row>
    <row r="50" spans="1:131" ht="26.25" customHeight="1" x14ac:dyDescent="0.15">
      <c r="A50" s="229">
        <v>23</v>
      </c>
      <c r="B50" s="776"/>
      <c r="C50" s="777"/>
      <c r="D50" s="777"/>
      <c r="E50" s="777"/>
      <c r="F50" s="777"/>
      <c r="G50" s="777"/>
      <c r="H50" s="777"/>
      <c r="I50" s="777"/>
      <c r="J50" s="777"/>
      <c r="K50" s="777"/>
      <c r="L50" s="777"/>
      <c r="M50" s="777"/>
      <c r="N50" s="777"/>
      <c r="O50" s="777"/>
      <c r="P50" s="778"/>
      <c r="Q50" s="831"/>
      <c r="R50" s="832"/>
      <c r="S50" s="832"/>
      <c r="T50" s="832"/>
      <c r="U50" s="832"/>
      <c r="V50" s="832"/>
      <c r="W50" s="832"/>
      <c r="X50" s="832"/>
      <c r="Y50" s="832"/>
      <c r="Z50" s="832"/>
      <c r="AA50" s="832"/>
      <c r="AB50" s="832"/>
      <c r="AC50" s="832"/>
      <c r="AD50" s="832"/>
      <c r="AE50" s="833"/>
      <c r="AF50" s="782"/>
      <c r="AG50" s="783"/>
      <c r="AH50" s="783"/>
      <c r="AI50" s="783"/>
      <c r="AJ50" s="784"/>
      <c r="AK50" s="835"/>
      <c r="AL50" s="832"/>
      <c r="AM50" s="832"/>
      <c r="AN50" s="832"/>
      <c r="AO50" s="832"/>
      <c r="AP50" s="832"/>
      <c r="AQ50" s="832"/>
      <c r="AR50" s="832"/>
      <c r="AS50" s="832"/>
      <c r="AT50" s="832"/>
      <c r="AU50" s="832"/>
      <c r="AV50" s="832"/>
      <c r="AW50" s="832"/>
      <c r="AX50" s="832"/>
      <c r="AY50" s="832"/>
      <c r="AZ50" s="834"/>
      <c r="BA50" s="834"/>
      <c r="BB50" s="834"/>
      <c r="BC50" s="834"/>
      <c r="BD50" s="834"/>
      <c r="BE50" s="828"/>
      <c r="BF50" s="828"/>
      <c r="BG50" s="828"/>
      <c r="BH50" s="828"/>
      <c r="BI50" s="829"/>
      <c r="BJ50" s="223"/>
      <c r="BK50" s="223"/>
      <c r="BL50" s="223"/>
      <c r="BM50" s="223"/>
      <c r="BN50" s="223"/>
      <c r="BO50" s="232"/>
      <c r="BP50" s="232"/>
      <c r="BQ50" s="229">
        <v>44</v>
      </c>
      <c r="BR50" s="230"/>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1"/>
    </row>
    <row r="51" spans="1:131" ht="26.25" customHeight="1" x14ac:dyDescent="0.15">
      <c r="A51" s="229">
        <v>24</v>
      </c>
      <c r="B51" s="776"/>
      <c r="C51" s="777"/>
      <c r="D51" s="777"/>
      <c r="E51" s="777"/>
      <c r="F51" s="777"/>
      <c r="G51" s="777"/>
      <c r="H51" s="777"/>
      <c r="I51" s="777"/>
      <c r="J51" s="777"/>
      <c r="K51" s="777"/>
      <c r="L51" s="777"/>
      <c r="M51" s="777"/>
      <c r="N51" s="777"/>
      <c r="O51" s="777"/>
      <c r="P51" s="778"/>
      <c r="Q51" s="831"/>
      <c r="R51" s="832"/>
      <c r="S51" s="832"/>
      <c r="T51" s="832"/>
      <c r="U51" s="832"/>
      <c r="V51" s="832"/>
      <c r="W51" s="832"/>
      <c r="X51" s="832"/>
      <c r="Y51" s="832"/>
      <c r="Z51" s="832"/>
      <c r="AA51" s="832"/>
      <c r="AB51" s="832"/>
      <c r="AC51" s="832"/>
      <c r="AD51" s="832"/>
      <c r="AE51" s="833"/>
      <c r="AF51" s="782"/>
      <c r="AG51" s="783"/>
      <c r="AH51" s="783"/>
      <c r="AI51" s="783"/>
      <c r="AJ51" s="784"/>
      <c r="AK51" s="835"/>
      <c r="AL51" s="832"/>
      <c r="AM51" s="832"/>
      <c r="AN51" s="832"/>
      <c r="AO51" s="832"/>
      <c r="AP51" s="832"/>
      <c r="AQ51" s="832"/>
      <c r="AR51" s="832"/>
      <c r="AS51" s="832"/>
      <c r="AT51" s="832"/>
      <c r="AU51" s="832"/>
      <c r="AV51" s="832"/>
      <c r="AW51" s="832"/>
      <c r="AX51" s="832"/>
      <c r="AY51" s="832"/>
      <c r="AZ51" s="834"/>
      <c r="BA51" s="834"/>
      <c r="BB51" s="834"/>
      <c r="BC51" s="834"/>
      <c r="BD51" s="834"/>
      <c r="BE51" s="828"/>
      <c r="BF51" s="828"/>
      <c r="BG51" s="828"/>
      <c r="BH51" s="828"/>
      <c r="BI51" s="829"/>
      <c r="BJ51" s="223"/>
      <c r="BK51" s="223"/>
      <c r="BL51" s="223"/>
      <c r="BM51" s="223"/>
      <c r="BN51" s="223"/>
      <c r="BO51" s="232"/>
      <c r="BP51" s="232"/>
      <c r="BQ51" s="229">
        <v>45</v>
      </c>
      <c r="BR51" s="230"/>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1"/>
    </row>
    <row r="52" spans="1:131" ht="26.25" customHeight="1" x14ac:dyDescent="0.15">
      <c r="A52" s="229">
        <v>25</v>
      </c>
      <c r="B52" s="776"/>
      <c r="C52" s="777"/>
      <c r="D52" s="777"/>
      <c r="E52" s="777"/>
      <c r="F52" s="777"/>
      <c r="G52" s="777"/>
      <c r="H52" s="777"/>
      <c r="I52" s="777"/>
      <c r="J52" s="777"/>
      <c r="K52" s="777"/>
      <c r="L52" s="777"/>
      <c r="M52" s="777"/>
      <c r="N52" s="777"/>
      <c r="O52" s="777"/>
      <c r="P52" s="778"/>
      <c r="Q52" s="831"/>
      <c r="R52" s="832"/>
      <c r="S52" s="832"/>
      <c r="T52" s="832"/>
      <c r="U52" s="832"/>
      <c r="V52" s="832"/>
      <c r="W52" s="832"/>
      <c r="X52" s="832"/>
      <c r="Y52" s="832"/>
      <c r="Z52" s="832"/>
      <c r="AA52" s="832"/>
      <c r="AB52" s="832"/>
      <c r="AC52" s="832"/>
      <c r="AD52" s="832"/>
      <c r="AE52" s="833"/>
      <c r="AF52" s="782"/>
      <c r="AG52" s="783"/>
      <c r="AH52" s="783"/>
      <c r="AI52" s="783"/>
      <c r="AJ52" s="784"/>
      <c r="AK52" s="835"/>
      <c r="AL52" s="832"/>
      <c r="AM52" s="832"/>
      <c r="AN52" s="832"/>
      <c r="AO52" s="832"/>
      <c r="AP52" s="832"/>
      <c r="AQ52" s="832"/>
      <c r="AR52" s="832"/>
      <c r="AS52" s="832"/>
      <c r="AT52" s="832"/>
      <c r="AU52" s="832"/>
      <c r="AV52" s="832"/>
      <c r="AW52" s="832"/>
      <c r="AX52" s="832"/>
      <c r="AY52" s="832"/>
      <c r="AZ52" s="834"/>
      <c r="BA52" s="834"/>
      <c r="BB52" s="834"/>
      <c r="BC52" s="834"/>
      <c r="BD52" s="834"/>
      <c r="BE52" s="828"/>
      <c r="BF52" s="828"/>
      <c r="BG52" s="828"/>
      <c r="BH52" s="828"/>
      <c r="BI52" s="829"/>
      <c r="BJ52" s="223"/>
      <c r="BK52" s="223"/>
      <c r="BL52" s="223"/>
      <c r="BM52" s="223"/>
      <c r="BN52" s="223"/>
      <c r="BO52" s="232"/>
      <c r="BP52" s="232"/>
      <c r="BQ52" s="229">
        <v>46</v>
      </c>
      <c r="BR52" s="230"/>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1"/>
    </row>
    <row r="53" spans="1:131" ht="26.25" customHeight="1" x14ac:dyDescent="0.15">
      <c r="A53" s="229">
        <v>26</v>
      </c>
      <c r="B53" s="776"/>
      <c r="C53" s="777"/>
      <c r="D53" s="777"/>
      <c r="E53" s="777"/>
      <c r="F53" s="777"/>
      <c r="G53" s="777"/>
      <c r="H53" s="777"/>
      <c r="I53" s="777"/>
      <c r="J53" s="777"/>
      <c r="K53" s="777"/>
      <c r="L53" s="777"/>
      <c r="M53" s="777"/>
      <c r="N53" s="777"/>
      <c r="O53" s="777"/>
      <c r="P53" s="778"/>
      <c r="Q53" s="831"/>
      <c r="R53" s="832"/>
      <c r="S53" s="832"/>
      <c r="T53" s="832"/>
      <c r="U53" s="832"/>
      <c r="V53" s="832"/>
      <c r="W53" s="832"/>
      <c r="X53" s="832"/>
      <c r="Y53" s="832"/>
      <c r="Z53" s="832"/>
      <c r="AA53" s="832"/>
      <c r="AB53" s="832"/>
      <c r="AC53" s="832"/>
      <c r="AD53" s="832"/>
      <c r="AE53" s="833"/>
      <c r="AF53" s="782"/>
      <c r="AG53" s="783"/>
      <c r="AH53" s="783"/>
      <c r="AI53" s="783"/>
      <c r="AJ53" s="784"/>
      <c r="AK53" s="835"/>
      <c r="AL53" s="832"/>
      <c r="AM53" s="832"/>
      <c r="AN53" s="832"/>
      <c r="AO53" s="832"/>
      <c r="AP53" s="832"/>
      <c r="AQ53" s="832"/>
      <c r="AR53" s="832"/>
      <c r="AS53" s="832"/>
      <c r="AT53" s="832"/>
      <c r="AU53" s="832"/>
      <c r="AV53" s="832"/>
      <c r="AW53" s="832"/>
      <c r="AX53" s="832"/>
      <c r="AY53" s="832"/>
      <c r="AZ53" s="834"/>
      <c r="BA53" s="834"/>
      <c r="BB53" s="834"/>
      <c r="BC53" s="834"/>
      <c r="BD53" s="834"/>
      <c r="BE53" s="828"/>
      <c r="BF53" s="828"/>
      <c r="BG53" s="828"/>
      <c r="BH53" s="828"/>
      <c r="BI53" s="829"/>
      <c r="BJ53" s="223"/>
      <c r="BK53" s="223"/>
      <c r="BL53" s="223"/>
      <c r="BM53" s="223"/>
      <c r="BN53" s="223"/>
      <c r="BO53" s="232"/>
      <c r="BP53" s="232"/>
      <c r="BQ53" s="229">
        <v>47</v>
      </c>
      <c r="BR53" s="230"/>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1"/>
    </row>
    <row r="54" spans="1:131" ht="26.25" customHeight="1" x14ac:dyDescent="0.15">
      <c r="A54" s="229">
        <v>27</v>
      </c>
      <c r="B54" s="776"/>
      <c r="C54" s="777"/>
      <c r="D54" s="777"/>
      <c r="E54" s="777"/>
      <c r="F54" s="777"/>
      <c r="G54" s="777"/>
      <c r="H54" s="777"/>
      <c r="I54" s="777"/>
      <c r="J54" s="777"/>
      <c r="K54" s="777"/>
      <c r="L54" s="777"/>
      <c r="M54" s="777"/>
      <c r="N54" s="777"/>
      <c r="O54" s="777"/>
      <c r="P54" s="778"/>
      <c r="Q54" s="831"/>
      <c r="R54" s="832"/>
      <c r="S54" s="832"/>
      <c r="T54" s="832"/>
      <c r="U54" s="832"/>
      <c r="V54" s="832"/>
      <c r="W54" s="832"/>
      <c r="X54" s="832"/>
      <c r="Y54" s="832"/>
      <c r="Z54" s="832"/>
      <c r="AA54" s="832"/>
      <c r="AB54" s="832"/>
      <c r="AC54" s="832"/>
      <c r="AD54" s="832"/>
      <c r="AE54" s="833"/>
      <c r="AF54" s="782"/>
      <c r="AG54" s="783"/>
      <c r="AH54" s="783"/>
      <c r="AI54" s="783"/>
      <c r="AJ54" s="784"/>
      <c r="AK54" s="835"/>
      <c r="AL54" s="832"/>
      <c r="AM54" s="832"/>
      <c r="AN54" s="832"/>
      <c r="AO54" s="832"/>
      <c r="AP54" s="832"/>
      <c r="AQ54" s="832"/>
      <c r="AR54" s="832"/>
      <c r="AS54" s="832"/>
      <c r="AT54" s="832"/>
      <c r="AU54" s="832"/>
      <c r="AV54" s="832"/>
      <c r="AW54" s="832"/>
      <c r="AX54" s="832"/>
      <c r="AY54" s="832"/>
      <c r="AZ54" s="834"/>
      <c r="BA54" s="834"/>
      <c r="BB54" s="834"/>
      <c r="BC54" s="834"/>
      <c r="BD54" s="834"/>
      <c r="BE54" s="828"/>
      <c r="BF54" s="828"/>
      <c r="BG54" s="828"/>
      <c r="BH54" s="828"/>
      <c r="BI54" s="829"/>
      <c r="BJ54" s="223"/>
      <c r="BK54" s="223"/>
      <c r="BL54" s="223"/>
      <c r="BM54" s="223"/>
      <c r="BN54" s="223"/>
      <c r="BO54" s="232"/>
      <c r="BP54" s="232"/>
      <c r="BQ54" s="229">
        <v>48</v>
      </c>
      <c r="BR54" s="230"/>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1"/>
    </row>
    <row r="55" spans="1:131" ht="26.25" customHeight="1" x14ac:dyDescent="0.15">
      <c r="A55" s="229">
        <v>28</v>
      </c>
      <c r="B55" s="776"/>
      <c r="C55" s="777"/>
      <c r="D55" s="777"/>
      <c r="E55" s="777"/>
      <c r="F55" s="777"/>
      <c r="G55" s="777"/>
      <c r="H55" s="777"/>
      <c r="I55" s="777"/>
      <c r="J55" s="777"/>
      <c r="K55" s="777"/>
      <c r="L55" s="777"/>
      <c r="M55" s="777"/>
      <c r="N55" s="777"/>
      <c r="O55" s="777"/>
      <c r="P55" s="778"/>
      <c r="Q55" s="831"/>
      <c r="R55" s="832"/>
      <c r="S55" s="832"/>
      <c r="T55" s="832"/>
      <c r="U55" s="832"/>
      <c r="V55" s="832"/>
      <c r="W55" s="832"/>
      <c r="X55" s="832"/>
      <c r="Y55" s="832"/>
      <c r="Z55" s="832"/>
      <c r="AA55" s="832"/>
      <c r="AB55" s="832"/>
      <c r="AC55" s="832"/>
      <c r="AD55" s="832"/>
      <c r="AE55" s="833"/>
      <c r="AF55" s="782"/>
      <c r="AG55" s="783"/>
      <c r="AH55" s="783"/>
      <c r="AI55" s="783"/>
      <c r="AJ55" s="784"/>
      <c r="AK55" s="835"/>
      <c r="AL55" s="832"/>
      <c r="AM55" s="832"/>
      <c r="AN55" s="832"/>
      <c r="AO55" s="832"/>
      <c r="AP55" s="832"/>
      <c r="AQ55" s="832"/>
      <c r="AR55" s="832"/>
      <c r="AS55" s="832"/>
      <c r="AT55" s="832"/>
      <c r="AU55" s="832"/>
      <c r="AV55" s="832"/>
      <c r="AW55" s="832"/>
      <c r="AX55" s="832"/>
      <c r="AY55" s="832"/>
      <c r="AZ55" s="834"/>
      <c r="BA55" s="834"/>
      <c r="BB55" s="834"/>
      <c r="BC55" s="834"/>
      <c r="BD55" s="834"/>
      <c r="BE55" s="828"/>
      <c r="BF55" s="828"/>
      <c r="BG55" s="828"/>
      <c r="BH55" s="828"/>
      <c r="BI55" s="829"/>
      <c r="BJ55" s="223"/>
      <c r="BK55" s="223"/>
      <c r="BL55" s="223"/>
      <c r="BM55" s="223"/>
      <c r="BN55" s="223"/>
      <c r="BO55" s="232"/>
      <c r="BP55" s="232"/>
      <c r="BQ55" s="229">
        <v>49</v>
      </c>
      <c r="BR55" s="230"/>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1"/>
    </row>
    <row r="56" spans="1:131" ht="26.25" customHeight="1" x14ac:dyDescent="0.15">
      <c r="A56" s="229">
        <v>29</v>
      </c>
      <c r="B56" s="776"/>
      <c r="C56" s="777"/>
      <c r="D56" s="777"/>
      <c r="E56" s="777"/>
      <c r="F56" s="777"/>
      <c r="G56" s="777"/>
      <c r="H56" s="777"/>
      <c r="I56" s="777"/>
      <c r="J56" s="777"/>
      <c r="K56" s="777"/>
      <c r="L56" s="777"/>
      <c r="M56" s="777"/>
      <c r="N56" s="777"/>
      <c r="O56" s="777"/>
      <c r="P56" s="778"/>
      <c r="Q56" s="831"/>
      <c r="R56" s="832"/>
      <c r="S56" s="832"/>
      <c r="T56" s="832"/>
      <c r="U56" s="832"/>
      <c r="V56" s="832"/>
      <c r="W56" s="832"/>
      <c r="X56" s="832"/>
      <c r="Y56" s="832"/>
      <c r="Z56" s="832"/>
      <c r="AA56" s="832"/>
      <c r="AB56" s="832"/>
      <c r="AC56" s="832"/>
      <c r="AD56" s="832"/>
      <c r="AE56" s="833"/>
      <c r="AF56" s="782"/>
      <c r="AG56" s="783"/>
      <c r="AH56" s="783"/>
      <c r="AI56" s="783"/>
      <c r="AJ56" s="784"/>
      <c r="AK56" s="835"/>
      <c r="AL56" s="832"/>
      <c r="AM56" s="832"/>
      <c r="AN56" s="832"/>
      <c r="AO56" s="832"/>
      <c r="AP56" s="832"/>
      <c r="AQ56" s="832"/>
      <c r="AR56" s="832"/>
      <c r="AS56" s="832"/>
      <c r="AT56" s="832"/>
      <c r="AU56" s="832"/>
      <c r="AV56" s="832"/>
      <c r="AW56" s="832"/>
      <c r="AX56" s="832"/>
      <c r="AY56" s="832"/>
      <c r="AZ56" s="834"/>
      <c r="BA56" s="834"/>
      <c r="BB56" s="834"/>
      <c r="BC56" s="834"/>
      <c r="BD56" s="834"/>
      <c r="BE56" s="828"/>
      <c r="BF56" s="828"/>
      <c r="BG56" s="828"/>
      <c r="BH56" s="828"/>
      <c r="BI56" s="829"/>
      <c r="BJ56" s="223"/>
      <c r="BK56" s="223"/>
      <c r="BL56" s="223"/>
      <c r="BM56" s="223"/>
      <c r="BN56" s="223"/>
      <c r="BO56" s="232"/>
      <c r="BP56" s="232"/>
      <c r="BQ56" s="229">
        <v>50</v>
      </c>
      <c r="BR56" s="230"/>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1"/>
    </row>
    <row r="57" spans="1:131" ht="26.25" customHeight="1" x14ac:dyDescent="0.15">
      <c r="A57" s="229">
        <v>30</v>
      </c>
      <c r="B57" s="776"/>
      <c r="C57" s="777"/>
      <c r="D57" s="777"/>
      <c r="E57" s="777"/>
      <c r="F57" s="777"/>
      <c r="G57" s="777"/>
      <c r="H57" s="777"/>
      <c r="I57" s="777"/>
      <c r="J57" s="777"/>
      <c r="K57" s="777"/>
      <c r="L57" s="777"/>
      <c r="M57" s="777"/>
      <c r="N57" s="777"/>
      <c r="O57" s="777"/>
      <c r="P57" s="778"/>
      <c r="Q57" s="831"/>
      <c r="R57" s="832"/>
      <c r="S57" s="832"/>
      <c r="T57" s="832"/>
      <c r="U57" s="832"/>
      <c r="V57" s="832"/>
      <c r="W57" s="832"/>
      <c r="X57" s="832"/>
      <c r="Y57" s="832"/>
      <c r="Z57" s="832"/>
      <c r="AA57" s="832"/>
      <c r="AB57" s="832"/>
      <c r="AC57" s="832"/>
      <c r="AD57" s="832"/>
      <c r="AE57" s="833"/>
      <c r="AF57" s="782"/>
      <c r="AG57" s="783"/>
      <c r="AH57" s="783"/>
      <c r="AI57" s="783"/>
      <c r="AJ57" s="784"/>
      <c r="AK57" s="835"/>
      <c r="AL57" s="832"/>
      <c r="AM57" s="832"/>
      <c r="AN57" s="832"/>
      <c r="AO57" s="832"/>
      <c r="AP57" s="832"/>
      <c r="AQ57" s="832"/>
      <c r="AR57" s="832"/>
      <c r="AS57" s="832"/>
      <c r="AT57" s="832"/>
      <c r="AU57" s="832"/>
      <c r="AV57" s="832"/>
      <c r="AW57" s="832"/>
      <c r="AX57" s="832"/>
      <c r="AY57" s="832"/>
      <c r="AZ57" s="834"/>
      <c r="BA57" s="834"/>
      <c r="BB57" s="834"/>
      <c r="BC57" s="834"/>
      <c r="BD57" s="834"/>
      <c r="BE57" s="828"/>
      <c r="BF57" s="828"/>
      <c r="BG57" s="828"/>
      <c r="BH57" s="828"/>
      <c r="BI57" s="829"/>
      <c r="BJ57" s="223"/>
      <c r="BK57" s="223"/>
      <c r="BL57" s="223"/>
      <c r="BM57" s="223"/>
      <c r="BN57" s="223"/>
      <c r="BO57" s="232"/>
      <c r="BP57" s="232"/>
      <c r="BQ57" s="229">
        <v>51</v>
      </c>
      <c r="BR57" s="230"/>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1"/>
    </row>
    <row r="58" spans="1:131" ht="26.25" customHeight="1" x14ac:dyDescent="0.15">
      <c r="A58" s="229">
        <v>31</v>
      </c>
      <c r="B58" s="776"/>
      <c r="C58" s="777"/>
      <c r="D58" s="777"/>
      <c r="E58" s="777"/>
      <c r="F58" s="777"/>
      <c r="G58" s="777"/>
      <c r="H58" s="777"/>
      <c r="I58" s="777"/>
      <c r="J58" s="777"/>
      <c r="K58" s="777"/>
      <c r="L58" s="777"/>
      <c r="M58" s="777"/>
      <c r="N58" s="777"/>
      <c r="O58" s="777"/>
      <c r="P58" s="778"/>
      <c r="Q58" s="831"/>
      <c r="R58" s="832"/>
      <c r="S58" s="832"/>
      <c r="T58" s="832"/>
      <c r="U58" s="832"/>
      <c r="V58" s="832"/>
      <c r="W58" s="832"/>
      <c r="X58" s="832"/>
      <c r="Y58" s="832"/>
      <c r="Z58" s="832"/>
      <c r="AA58" s="832"/>
      <c r="AB58" s="832"/>
      <c r="AC58" s="832"/>
      <c r="AD58" s="832"/>
      <c r="AE58" s="833"/>
      <c r="AF58" s="782"/>
      <c r="AG58" s="783"/>
      <c r="AH58" s="783"/>
      <c r="AI58" s="783"/>
      <c r="AJ58" s="784"/>
      <c r="AK58" s="835"/>
      <c r="AL58" s="832"/>
      <c r="AM58" s="832"/>
      <c r="AN58" s="832"/>
      <c r="AO58" s="832"/>
      <c r="AP58" s="832"/>
      <c r="AQ58" s="832"/>
      <c r="AR58" s="832"/>
      <c r="AS58" s="832"/>
      <c r="AT58" s="832"/>
      <c r="AU58" s="832"/>
      <c r="AV58" s="832"/>
      <c r="AW58" s="832"/>
      <c r="AX58" s="832"/>
      <c r="AY58" s="832"/>
      <c r="AZ58" s="834"/>
      <c r="BA58" s="834"/>
      <c r="BB58" s="834"/>
      <c r="BC58" s="834"/>
      <c r="BD58" s="834"/>
      <c r="BE58" s="828"/>
      <c r="BF58" s="828"/>
      <c r="BG58" s="828"/>
      <c r="BH58" s="828"/>
      <c r="BI58" s="829"/>
      <c r="BJ58" s="223"/>
      <c r="BK58" s="223"/>
      <c r="BL58" s="223"/>
      <c r="BM58" s="223"/>
      <c r="BN58" s="223"/>
      <c r="BO58" s="232"/>
      <c r="BP58" s="232"/>
      <c r="BQ58" s="229">
        <v>52</v>
      </c>
      <c r="BR58" s="230"/>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1"/>
    </row>
    <row r="59" spans="1:131" ht="26.25" customHeight="1" x14ac:dyDescent="0.15">
      <c r="A59" s="229">
        <v>32</v>
      </c>
      <c r="B59" s="776"/>
      <c r="C59" s="777"/>
      <c r="D59" s="777"/>
      <c r="E59" s="777"/>
      <c r="F59" s="777"/>
      <c r="G59" s="777"/>
      <c r="H59" s="777"/>
      <c r="I59" s="777"/>
      <c r="J59" s="777"/>
      <c r="K59" s="777"/>
      <c r="L59" s="777"/>
      <c r="M59" s="777"/>
      <c r="N59" s="777"/>
      <c r="O59" s="777"/>
      <c r="P59" s="778"/>
      <c r="Q59" s="831"/>
      <c r="R59" s="832"/>
      <c r="S59" s="832"/>
      <c r="T59" s="832"/>
      <c r="U59" s="832"/>
      <c r="V59" s="832"/>
      <c r="W59" s="832"/>
      <c r="X59" s="832"/>
      <c r="Y59" s="832"/>
      <c r="Z59" s="832"/>
      <c r="AA59" s="832"/>
      <c r="AB59" s="832"/>
      <c r="AC59" s="832"/>
      <c r="AD59" s="832"/>
      <c r="AE59" s="833"/>
      <c r="AF59" s="782"/>
      <c r="AG59" s="783"/>
      <c r="AH59" s="783"/>
      <c r="AI59" s="783"/>
      <c r="AJ59" s="784"/>
      <c r="AK59" s="835"/>
      <c r="AL59" s="832"/>
      <c r="AM59" s="832"/>
      <c r="AN59" s="832"/>
      <c r="AO59" s="832"/>
      <c r="AP59" s="832"/>
      <c r="AQ59" s="832"/>
      <c r="AR59" s="832"/>
      <c r="AS59" s="832"/>
      <c r="AT59" s="832"/>
      <c r="AU59" s="832"/>
      <c r="AV59" s="832"/>
      <c r="AW59" s="832"/>
      <c r="AX59" s="832"/>
      <c r="AY59" s="832"/>
      <c r="AZ59" s="834"/>
      <c r="BA59" s="834"/>
      <c r="BB59" s="834"/>
      <c r="BC59" s="834"/>
      <c r="BD59" s="834"/>
      <c r="BE59" s="828"/>
      <c r="BF59" s="828"/>
      <c r="BG59" s="828"/>
      <c r="BH59" s="828"/>
      <c r="BI59" s="829"/>
      <c r="BJ59" s="223"/>
      <c r="BK59" s="223"/>
      <c r="BL59" s="223"/>
      <c r="BM59" s="223"/>
      <c r="BN59" s="223"/>
      <c r="BO59" s="232"/>
      <c r="BP59" s="232"/>
      <c r="BQ59" s="229">
        <v>53</v>
      </c>
      <c r="BR59" s="230"/>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1"/>
    </row>
    <row r="60" spans="1:131" ht="26.25" customHeight="1" x14ac:dyDescent="0.15">
      <c r="A60" s="229">
        <v>33</v>
      </c>
      <c r="B60" s="776"/>
      <c r="C60" s="777"/>
      <c r="D60" s="777"/>
      <c r="E60" s="777"/>
      <c r="F60" s="777"/>
      <c r="G60" s="777"/>
      <c r="H60" s="777"/>
      <c r="I60" s="777"/>
      <c r="J60" s="777"/>
      <c r="K60" s="777"/>
      <c r="L60" s="777"/>
      <c r="M60" s="777"/>
      <c r="N60" s="777"/>
      <c r="O60" s="777"/>
      <c r="P60" s="778"/>
      <c r="Q60" s="831"/>
      <c r="R60" s="832"/>
      <c r="S60" s="832"/>
      <c r="T60" s="832"/>
      <c r="U60" s="832"/>
      <c r="V60" s="832"/>
      <c r="W60" s="832"/>
      <c r="X60" s="832"/>
      <c r="Y60" s="832"/>
      <c r="Z60" s="832"/>
      <c r="AA60" s="832"/>
      <c r="AB60" s="832"/>
      <c r="AC60" s="832"/>
      <c r="AD60" s="832"/>
      <c r="AE60" s="833"/>
      <c r="AF60" s="782"/>
      <c r="AG60" s="783"/>
      <c r="AH60" s="783"/>
      <c r="AI60" s="783"/>
      <c r="AJ60" s="784"/>
      <c r="AK60" s="835"/>
      <c r="AL60" s="832"/>
      <c r="AM60" s="832"/>
      <c r="AN60" s="832"/>
      <c r="AO60" s="832"/>
      <c r="AP60" s="832"/>
      <c r="AQ60" s="832"/>
      <c r="AR60" s="832"/>
      <c r="AS60" s="832"/>
      <c r="AT60" s="832"/>
      <c r="AU60" s="832"/>
      <c r="AV60" s="832"/>
      <c r="AW60" s="832"/>
      <c r="AX60" s="832"/>
      <c r="AY60" s="832"/>
      <c r="AZ60" s="834"/>
      <c r="BA60" s="834"/>
      <c r="BB60" s="834"/>
      <c r="BC60" s="834"/>
      <c r="BD60" s="834"/>
      <c r="BE60" s="828"/>
      <c r="BF60" s="828"/>
      <c r="BG60" s="828"/>
      <c r="BH60" s="828"/>
      <c r="BI60" s="829"/>
      <c r="BJ60" s="223"/>
      <c r="BK60" s="223"/>
      <c r="BL60" s="223"/>
      <c r="BM60" s="223"/>
      <c r="BN60" s="223"/>
      <c r="BO60" s="232"/>
      <c r="BP60" s="232"/>
      <c r="BQ60" s="229">
        <v>54</v>
      </c>
      <c r="BR60" s="230"/>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1"/>
    </row>
    <row r="61" spans="1:131" ht="26.25" customHeight="1" thickBot="1" x14ac:dyDescent="0.2">
      <c r="A61" s="229">
        <v>34</v>
      </c>
      <c r="B61" s="776"/>
      <c r="C61" s="777"/>
      <c r="D61" s="777"/>
      <c r="E61" s="777"/>
      <c r="F61" s="777"/>
      <c r="G61" s="777"/>
      <c r="H61" s="777"/>
      <c r="I61" s="777"/>
      <c r="J61" s="777"/>
      <c r="K61" s="777"/>
      <c r="L61" s="777"/>
      <c r="M61" s="777"/>
      <c r="N61" s="777"/>
      <c r="O61" s="777"/>
      <c r="P61" s="778"/>
      <c r="Q61" s="831"/>
      <c r="R61" s="832"/>
      <c r="S61" s="832"/>
      <c r="T61" s="832"/>
      <c r="U61" s="832"/>
      <c r="V61" s="832"/>
      <c r="W61" s="832"/>
      <c r="X61" s="832"/>
      <c r="Y61" s="832"/>
      <c r="Z61" s="832"/>
      <c r="AA61" s="832"/>
      <c r="AB61" s="832"/>
      <c r="AC61" s="832"/>
      <c r="AD61" s="832"/>
      <c r="AE61" s="833"/>
      <c r="AF61" s="782"/>
      <c r="AG61" s="783"/>
      <c r="AH61" s="783"/>
      <c r="AI61" s="783"/>
      <c r="AJ61" s="784"/>
      <c r="AK61" s="835"/>
      <c r="AL61" s="832"/>
      <c r="AM61" s="832"/>
      <c r="AN61" s="832"/>
      <c r="AO61" s="832"/>
      <c r="AP61" s="832"/>
      <c r="AQ61" s="832"/>
      <c r="AR61" s="832"/>
      <c r="AS61" s="832"/>
      <c r="AT61" s="832"/>
      <c r="AU61" s="832"/>
      <c r="AV61" s="832"/>
      <c r="AW61" s="832"/>
      <c r="AX61" s="832"/>
      <c r="AY61" s="832"/>
      <c r="AZ61" s="834"/>
      <c r="BA61" s="834"/>
      <c r="BB61" s="834"/>
      <c r="BC61" s="834"/>
      <c r="BD61" s="834"/>
      <c r="BE61" s="828"/>
      <c r="BF61" s="828"/>
      <c r="BG61" s="828"/>
      <c r="BH61" s="828"/>
      <c r="BI61" s="829"/>
      <c r="BJ61" s="223"/>
      <c r="BK61" s="223"/>
      <c r="BL61" s="223"/>
      <c r="BM61" s="223"/>
      <c r="BN61" s="223"/>
      <c r="BO61" s="232"/>
      <c r="BP61" s="232"/>
      <c r="BQ61" s="229">
        <v>55</v>
      </c>
      <c r="BR61" s="230"/>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1"/>
    </row>
    <row r="62" spans="1:131" ht="26.25" customHeight="1" x14ac:dyDescent="0.15">
      <c r="A62" s="229">
        <v>35</v>
      </c>
      <c r="B62" s="776"/>
      <c r="C62" s="777"/>
      <c r="D62" s="777"/>
      <c r="E62" s="777"/>
      <c r="F62" s="777"/>
      <c r="G62" s="777"/>
      <c r="H62" s="777"/>
      <c r="I62" s="777"/>
      <c r="J62" s="777"/>
      <c r="K62" s="777"/>
      <c r="L62" s="777"/>
      <c r="M62" s="777"/>
      <c r="N62" s="777"/>
      <c r="O62" s="777"/>
      <c r="P62" s="778"/>
      <c r="Q62" s="831"/>
      <c r="R62" s="832"/>
      <c r="S62" s="832"/>
      <c r="T62" s="832"/>
      <c r="U62" s="832"/>
      <c r="V62" s="832"/>
      <c r="W62" s="832"/>
      <c r="X62" s="832"/>
      <c r="Y62" s="832"/>
      <c r="Z62" s="832"/>
      <c r="AA62" s="832"/>
      <c r="AB62" s="832"/>
      <c r="AC62" s="832"/>
      <c r="AD62" s="832"/>
      <c r="AE62" s="833"/>
      <c r="AF62" s="782"/>
      <c r="AG62" s="783"/>
      <c r="AH62" s="783"/>
      <c r="AI62" s="783"/>
      <c r="AJ62" s="784"/>
      <c r="AK62" s="835"/>
      <c r="AL62" s="832"/>
      <c r="AM62" s="832"/>
      <c r="AN62" s="832"/>
      <c r="AO62" s="832"/>
      <c r="AP62" s="832"/>
      <c r="AQ62" s="832"/>
      <c r="AR62" s="832"/>
      <c r="AS62" s="832"/>
      <c r="AT62" s="832"/>
      <c r="AU62" s="832"/>
      <c r="AV62" s="832"/>
      <c r="AW62" s="832"/>
      <c r="AX62" s="832"/>
      <c r="AY62" s="832"/>
      <c r="AZ62" s="834"/>
      <c r="BA62" s="834"/>
      <c r="BB62" s="834"/>
      <c r="BC62" s="834"/>
      <c r="BD62" s="834"/>
      <c r="BE62" s="828"/>
      <c r="BF62" s="828"/>
      <c r="BG62" s="828"/>
      <c r="BH62" s="828"/>
      <c r="BI62" s="829"/>
      <c r="BJ62" s="843" t="s">
        <v>408</v>
      </c>
      <c r="BK62" s="802"/>
      <c r="BL62" s="802"/>
      <c r="BM62" s="802"/>
      <c r="BN62" s="803"/>
      <c r="BO62" s="232"/>
      <c r="BP62" s="232"/>
      <c r="BQ62" s="229">
        <v>56</v>
      </c>
      <c r="BR62" s="230"/>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1"/>
    </row>
    <row r="63" spans="1:131" ht="26.25" customHeight="1" thickBot="1" x14ac:dyDescent="0.2">
      <c r="A63" s="231" t="s">
        <v>389</v>
      </c>
      <c r="B63" s="785" t="s">
        <v>409</v>
      </c>
      <c r="C63" s="786"/>
      <c r="D63" s="786"/>
      <c r="E63" s="786"/>
      <c r="F63" s="786"/>
      <c r="G63" s="786"/>
      <c r="H63" s="786"/>
      <c r="I63" s="786"/>
      <c r="J63" s="786"/>
      <c r="K63" s="786"/>
      <c r="L63" s="786"/>
      <c r="M63" s="786"/>
      <c r="N63" s="786"/>
      <c r="O63" s="786"/>
      <c r="P63" s="787"/>
      <c r="Q63" s="836"/>
      <c r="R63" s="837"/>
      <c r="S63" s="837"/>
      <c r="T63" s="837"/>
      <c r="U63" s="837"/>
      <c r="V63" s="837"/>
      <c r="W63" s="837"/>
      <c r="X63" s="837"/>
      <c r="Y63" s="837"/>
      <c r="Z63" s="837"/>
      <c r="AA63" s="837"/>
      <c r="AB63" s="837"/>
      <c r="AC63" s="837"/>
      <c r="AD63" s="837"/>
      <c r="AE63" s="838"/>
      <c r="AF63" s="839">
        <v>87</v>
      </c>
      <c r="AG63" s="840"/>
      <c r="AH63" s="840"/>
      <c r="AI63" s="840"/>
      <c r="AJ63" s="841"/>
      <c r="AK63" s="842"/>
      <c r="AL63" s="837"/>
      <c r="AM63" s="837"/>
      <c r="AN63" s="837"/>
      <c r="AO63" s="837"/>
      <c r="AP63" s="840">
        <v>1755</v>
      </c>
      <c r="AQ63" s="840"/>
      <c r="AR63" s="840"/>
      <c r="AS63" s="840"/>
      <c r="AT63" s="840"/>
      <c r="AU63" s="840">
        <v>1604</v>
      </c>
      <c r="AV63" s="840"/>
      <c r="AW63" s="840"/>
      <c r="AX63" s="840"/>
      <c r="AY63" s="840"/>
      <c r="AZ63" s="844"/>
      <c r="BA63" s="844"/>
      <c r="BB63" s="844"/>
      <c r="BC63" s="844"/>
      <c r="BD63" s="844"/>
      <c r="BE63" s="845"/>
      <c r="BF63" s="845"/>
      <c r="BG63" s="845"/>
      <c r="BH63" s="845"/>
      <c r="BI63" s="846"/>
      <c r="BJ63" s="847" t="s">
        <v>130</v>
      </c>
      <c r="BK63" s="848"/>
      <c r="BL63" s="848"/>
      <c r="BM63" s="848"/>
      <c r="BN63" s="849"/>
      <c r="BO63" s="232"/>
      <c r="BP63" s="232"/>
      <c r="BQ63" s="229">
        <v>57</v>
      </c>
      <c r="BR63" s="230"/>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1"/>
    </row>
    <row r="65" spans="1:131" ht="26.25" customHeight="1" thickBot="1" x14ac:dyDescent="0.2">
      <c r="A65" s="223" t="s">
        <v>410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1"/>
    </row>
    <row r="66" spans="1:131" ht="26.25" customHeight="1" x14ac:dyDescent="0.15">
      <c r="A66" s="723" t="s">
        <v>411</v>
      </c>
      <c r="B66" s="724"/>
      <c r="C66" s="724"/>
      <c r="D66" s="724"/>
      <c r="E66" s="724"/>
      <c r="F66" s="724"/>
      <c r="G66" s="724"/>
      <c r="H66" s="724"/>
      <c r="I66" s="724"/>
      <c r="J66" s="724"/>
      <c r="K66" s="724"/>
      <c r="L66" s="724"/>
      <c r="M66" s="724"/>
      <c r="N66" s="724"/>
      <c r="O66" s="724"/>
      <c r="P66" s="725"/>
      <c r="Q66" s="729" t="s">
        <v>412</v>
      </c>
      <c r="R66" s="730"/>
      <c r="S66" s="730"/>
      <c r="T66" s="730"/>
      <c r="U66" s="731"/>
      <c r="V66" s="729" t="s">
        <v>413</v>
      </c>
      <c r="W66" s="730"/>
      <c r="X66" s="730"/>
      <c r="Y66" s="730"/>
      <c r="Z66" s="731"/>
      <c r="AA66" s="729" t="s">
        <v>414</v>
      </c>
      <c r="AB66" s="730"/>
      <c r="AC66" s="730"/>
      <c r="AD66" s="730"/>
      <c r="AE66" s="731"/>
      <c r="AF66" s="850" t="s">
        <v>415</v>
      </c>
      <c r="AG66" s="811"/>
      <c r="AH66" s="811"/>
      <c r="AI66" s="811"/>
      <c r="AJ66" s="851"/>
      <c r="AK66" s="729" t="s">
        <v>416</v>
      </c>
      <c r="AL66" s="724"/>
      <c r="AM66" s="724"/>
      <c r="AN66" s="724"/>
      <c r="AO66" s="725"/>
      <c r="AP66" s="729" t="s">
        <v>417</v>
      </c>
      <c r="AQ66" s="730"/>
      <c r="AR66" s="730"/>
      <c r="AS66" s="730"/>
      <c r="AT66" s="731"/>
      <c r="AU66" s="729" t="s">
        <v>418</v>
      </c>
      <c r="AV66" s="730"/>
      <c r="AW66" s="730"/>
      <c r="AX66" s="730"/>
      <c r="AY66" s="731"/>
      <c r="AZ66" s="729" t="s">
        <v>377</v>
      </c>
      <c r="BA66" s="730"/>
      <c r="BB66" s="730"/>
      <c r="BC66" s="730"/>
      <c r="BD66" s="736"/>
      <c r="BE66" s="232"/>
      <c r="BF66" s="232"/>
      <c r="BG66" s="232"/>
      <c r="BH66" s="232"/>
      <c r="BI66" s="232"/>
      <c r="BJ66" s="232"/>
      <c r="BK66" s="232"/>
      <c r="BL66" s="232"/>
      <c r="BM66" s="232"/>
      <c r="BN66" s="232"/>
      <c r="BO66" s="232"/>
      <c r="BP66" s="232"/>
      <c r="BQ66" s="229">
        <v>60</v>
      </c>
      <c r="BR66" s="234"/>
      <c r="BS66" s="855"/>
      <c r="BT66" s="856"/>
      <c r="BU66" s="856"/>
      <c r="BV66" s="856"/>
      <c r="BW66" s="856"/>
      <c r="BX66" s="856"/>
      <c r="BY66" s="856"/>
      <c r="BZ66" s="856"/>
      <c r="CA66" s="856"/>
      <c r="CB66" s="856"/>
      <c r="CC66" s="856"/>
      <c r="CD66" s="856"/>
      <c r="CE66" s="856"/>
      <c r="CF66" s="856"/>
      <c r="CG66" s="861"/>
      <c r="CH66" s="858"/>
      <c r="CI66" s="859"/>
      <c r="CJ66" s="859"/>
      <c r="CK66" s="859"/>
      <c r="CL66" s="860"/>
      <c r="CM66" s="858"/>
      <c r="CN66" s="859"/>
      <c r="CO66" s="859"/>
      <c r="CP66" s="859"/>
      <c r="CQ66" s="860"/>
      <c r="CR66" s="858"/>
      <c r="CS66" s="859"/>
      <c r="CT66" s="859"/>
      <c r="CU66" s="859"/>
      <c r="CV66" s="860"/>
      <c r="CW66" s="858"/>
      <c r="CX66" s="859"/>
      <c r="CY66" s="859"/>
      <c r="CZ66" s="859"/>
      <c r="DA66" s="860"/>
      <c r="DB66" s="858"/>
      <c r="DC66" s="859"/>
      <c r="DD66" s="859"/>
      <c r="DE66" s="859"/>
      <c r="DF66" s="860"/>
      <c r="DG66" s="858"/>
      <c r="DH66" s="859"/>
      <c r="DI66" s="859"/>
      <c r="DJ66" s="859"/>
      <c r="DK66" s="860"/>
      <c r="DL66" s="858"/>
      <c r="DM66" s="859"/>
      <c r="DN66" s="859"/>
      <c r="DO66" s="859"/>
      <c r="DP66" s="860"/>
      <c r="DQ66" s="858"/>
      <c r="DR66" s="859"/>
      <c r="DS66" s="859"/>
      <c r="DT66" s="859"/>
      <c r="DU66" s="860"/>
      <c r="DV66" s="855"/>
      <c r="DW66" s="856"/>
      <c r="DX66" s="856"/>
      <c r="DY66" s="856"/>
      <c r="DZ66" s="857"/>
      <c r="EA66" s="221"/>
    </row>
    <row r="67" spans="1:131" ht="26.25" customHeight="1" thickBot="1" x14ac:dyDescent="0.2">
      <c r="A67" s="726"/>
      <c r="B67" s="727"/>
      <c r="C67" s="727"/>
      <c r="D67" s="727"/>
      <c r="E67" s="727"/>
      <c r="F67" s="727"/>
      <c r="G67" s="727"/>
      <c r="H67" s="727"/>
      <c r="I67" s="727"/>
      <c r="J67" s="727"/>
      <c r="K67" s="727"/>
      <c r="L67" s="727"/>
      <c r="M67" s="727"/>
      <c r="N67" s="727"/>
      <c r="O67" s="727"/>
      <c r="P67" s="728"/>
      <c r="Q67" s="732"/>
      <c r="R67" s="733"/>
      <c r="S67" s="733"/>
      <c r="T67" s="733"/>
      <c r="U67" s="734"/>
      <c r="V67" s="732"/>
      <c r="W67" s="733"/>
      <c r="X67" s="733"/>
      <c r="Y67" s="733"/>
      <c r="Z67" s="734"/>
      <c r="AA67" s="732"/>
      <c r="AB67" s="733"/>
      <c r="AC67" s="733"/>
      <c r="AD67" s="733"/>
      <c r="AE67" s="734"/>
      <c r="AF67" s="852"/>
      <c r="AG67" s="814"/>
      <c r="AH67" s="814"/>
      <c r="AI67" s="814"/>
      <c r="AJ67" s="853"/>
      <c r="AK67" s="854"/>
      <c r="AL67" s="727"/>
      <c r="AM67" s="727"/>
      <c r="AN67" s="727"/>
      <c r="AO67" s="728"/>
      <c r="AP67" s="732"/>
      <c r="AQ67" s="733"/>
      <c r="AR67" s="733"/>
      <c r="AS67" s="733"/>
      <c r="AT67" s="734"/>
      <c r="AU67" s="732"/>
      <c r="AV67" s="733"/>
      <c r="AW67" s="733"/>
      <c r="AX67" s="733"/>
      <c r="AY67" s="734"/>
      <c r="AZ67" s="732"/>
      <c r="BA67" s="733"/>
      <c r="BB67" s="733"/>
      <c r="BC67" s="733"/>
      <c r="BD67" s="738"/>
      <c r="BE67" s="232"/>
      <c r="BF67" s="232"/>
      <c r="BG67" s="232"/>
      <c r="BH67" s="232"/>
      <c r="BI67" s="232"/>
      <c r="BJ67" s="232"/>
      <c r="BK67" s="232"/>
      <c r="BL67" s="232"/>
      <c r="BM67" s="232"/>
      <c r="BN67" s="232"/>
      <c r="BO67" s="232"/>
      <c r="BP67" s="232"/>
      <c r="BQ67" s="229">
        <v>61</v>
      </c>
      <c r="BR67" s="234"/>
      <c r="BS67" s="855"/>
      <c r="BT67" s="856"/>
      <c r="BU67" s="856"/>
      <c r="BV67" s="856"/>
      <c r="BW67" s="856"/>
      <c r="BX67" s="856"/>
      <c r="BY67" s="856"/>
      <c r="BZ67" s="856"/>
      <c r="CA67" s="856"/>
      <c r="CB67" s="856"/>
      <c r="CC67" s="856"/>
      <c r="CD67" s="856"/>
      <c r="CE67" s="856"/>
      <c r="CF67" s="856"/>
      <c r="CG67" s="861"/>
      <c r="CH67" s="858"/>
      <c r="CI67" s="859"/>
      <c r="CJ67" s="859"/>
      <c r="CK67" s="859"/>
      <c r="CL67" s="860"/>
      <c r="CM67" s="858"/>
      <c r="CN67" s="859"/>
      <c r="CO67" s="859"/>
      <c r="CP67" s="859"/>
      <c r="CQ67" s="860"/>
      <c r="CR67" s="858"/>
      <c r="CS67" s="859"/>
      <c r="CT67" s="859"/>
      <c r="CU67" s="859"/>
      <c r="CV67" s="860"/>
      <c r="CW67" s="858"/>
      <c r="CX67" s="859"/>
      <c r="CY67" s="859"/>
      <c r="CZ67" s="859"/>
      <c r="DA67" s="860"/>
      <c r="DB67" s="858"/>
      <c r="DC67" s="859"/>
      <c r="DD67" s="859"/>
      <c r="DE67" s="859"/>
      <c r="DF67" s="860"/>
      <c r="DG67" s="858"/>
      <c r="DH67" s="859"/>
      <c r="DI67" s="859"/>
      <c r="DJ67" s="859"/>
      <c r="DK67" s="860"/>
      <c r="DL67" s="858"/>
      <c r="DM67" s="859"/>
      <c r="DN67" s="859"/>
      <c r="DO67" s="859"/>
      <c r="DP67" s="860"/>
      <c r="DQ67" s="858"/>
      <c r="DR67" s="859"/>
      <c r="DS67" s="859"/>
      <c r="DT67" s="859"/>
      <c r="DU67" s="860"/>
      <c r="DV67" s="855"/>
      <c r="DW67" s="856"/>
      <c r="DX67" s="856"/>
      <c r="DY67" s="856"/>
      <c r="DZ67" s="857"/>
      <c r="EA67" s="221"/>
    </row>
    <row r="68" spans="1:131" ht="26.25" customHeight="1" thickTop="1" x14ac:dyDescent="0.15">
      <c r="A68" s="227">
        <v>1</v>
      </c>
      <c r="B68" s="865" t="s">
        <v>585</v>
      </c>
      <c r="C68" s="866"/>
      <c r="D68" s="866"/>
      <c r="E68" s="866"/>
      <c r="F68" s="866"/>
      <c r="G68" s="866"/>
      <c r="H68" s="866"/>
      <c r="I68" s="866"/>
      <c r="J68" s="866"/>
      <c r="K68" s="866"/>
      <c r="L68" s="866"/>
      <c r="M68" s="866"/>
      <c r="N68" s="866"/>
      <c r="O68" s="866"/>
      <c r="P68" s="867"/>
      <c r="Q68" s="868"/>
      <c r="R68" s="862"/>
      <c r="S68" s="862"/>
      <c r="T68" s="862"/>
      <c r="U68" s="862"/>
      <c r="V68" s="862"/>
      <c r="W68" s="862"/>
      <c r="X68" s="862"/>
      <c r="Y68" s="862"/>
      <c r="Z68" s="862"/>
      <c r="AA68" s="862"/>
      <c r="AB68" s="862"/>
      <c r="AC68" s="862"/>
      <c r="AD68" s="862"/>
      <c r="AE68" s="862"/>
      <c r="AF68" s="862"/>
      <c r="AG68" s="862"/>
      <c r="AH68" s="862"/>
      <c r="AI68" s="862"/>
      <c r="AJ68" s="862"/>
      <c r="AK68" s="862"/>
      <c r="AL68" s="862"/>
      <c r="AM68" s="862"/>
      <c r="AN68" s="862"/>
      <c r="AO68" s="862"/>
      <c r="AP68" s="862"/>
      <c r="AQ68" s="862"/>
      <c r="AR68" s="862"/>
      <c r="AS68" s="862"/>
      <c r="AT68" s="862"/>
      <c r="AU68" s="862"/>
      <c r="AV68" s="862"/>
      <c r="AW68" s="862"/>
      <c r="AX68" s="862"/>
      <c r="AY68" s="862"/>
      <c r="AZ68" s="863"/>
      <c r="BA68" s="863"/>
      <c r="BB68" s="863"/>
      <c r="BC68" s="863"/>
      <c r="BD68" s="864"/>
      <c r="BE68" s="232"/>
      <c r="BF68" s="232"/>
      <c r="BG68" s="232"/>
      <c r="BH68" s="232"/>
      <c r="BI68" s="232"/>
      <c r="BJ68" s="232"/>
      <c r="BK68" s="232"/>
      <c r="BL68" s="232"/>
      <c r="BM68" s="232"/>
      <c r="BN68" s="232"/>
      <c r="BO68" s="232"/>
      <c r="BP68" s="232"/>
      <c r="BQ68" s="229">
        <v>62</v>
      </c>
      <c r="BR68" s="234"/>
      <c r="BS68" s="855"/>
      <c r="BT68" s="856"/>
      <c r="BU68" s="856"/>
      <c r="BV68" s="856"/>
      <c r="BW68" s="856"/>
      <c r="BX68" s="856"/>
      <c r="BY68" s="856"/>
      <c r="BZ68" s="856"/>
      <c r="CA68" s="856"/>
      <c r="CB68" s="856"/>
      <c r="CC68" s="856"/>
      <c r="CD68" s="856"/>
      <c r="CE68" s="856"/>
      <c r="CF68" s="856"/>
      <c r="CG68" s="861"/>
      <c r="CH68" s="858"/>
      <c r="CI68" s="859"/>
      <c r="CJ68" s="859"/>
      <c r="CK68" s="859"/>
      <c r="CL68" s="860"/>
      <c r="CM68" s="858"/>
      <c r="CN68" s="859"/>
      <c r="CO68" s="859"/>
      <c r="CP68" s="859"/>
      <c r="CQ68" s="860"/>
      <c r="CR68" s="858"/>
      <c r="CS68" s="859"/>
      <c r="CT68" s="859"/>
      <c r="CU68" s="859"/>
      <c r="CV68" s="860"/>
      <c r="CW68" s="858"/>
      <c r="CX68" s="859"/>
      <c r="CY68" s="859"/>
      <c r="CZ68" s="859"/>
      <c r="DA68" s="860"/>
      <c r="DB68" s="858"/>
      <c r="DC68" s="859"/>
      <c r="DD68" s="859"/>
      <c r="DE68" s="859"/>
      <c r="DF68" s="860"/>
      <c r="DG68" s="858"/>
      <c r="DH68" s="859"/>
      <c r="DI68" s="859"/>
      <c r="DJ68" s="859"/>
      <c r="DK68" s="860"/>
      <c r="DL68" s="858"/>
      <c r="DM68" s="859"/>
      <c r="DN68" s="859"/>
      <c r="DO68" s="859"/>
      <c r="DP68" s="860"/>
      <c r="DQ68" s="858"/>
      <c r="DR68" s="859"/>
      <c r="DS68" s="859"/>
      <c r="DT68" s="859"/>
      <c r="DU68" s="860"/>
      <c r="DV68" s="855"/>
      <c r="DW68" s="856"/>
      <c r="DX68" s="856"/>
      <c r="DY68" s="856"/>
      <c r="DZ68" s="857"/>
      <c r="EA68" s="221"/>
    </row>
    <row r="69" spans="1:131" ht="26.25" customHeight="1" x14ac:dyDescent="0.15">
      <c r="A69" s="229">
        <v>2</v>
      </c>
      <c r="B69" s="869" t="s">
        <v>586</v>
      </c>
      <c r="C69" s="870"/>
      <c r="D69" s="870"/>
      <c r="E69" s="870"/>
      <c r="F69" s="870"/>
      <c r="G69" s="870"/>
      <c r="H69" s="870"/>
      <c r="I69" s="870"/>
      <c r="J69" s="870"/>
      <c r="K69" s="870"/>
      <c r="L69" s="870"/>
      <c r="M69" s="870"/>
      <c r="N69" s="870"/>
      <c r="O69" s="870"/>
      <c r="P69" s="871"/>
      <c r="Q69" s="872">
        <v>4381</v>
      </c>
      <c r="R69" s="826"/>
      <c r="S69" s="826"/>
      <c r="T69" s="826"/>
      <c r="U69" s="826"/>
      <c r="V69" s="826">
        <v>4211</v>
      </c>
      <c r="W69" s="826"/>
      <c r="X69" s="826"/>
      <c r="Y69" s="826"/>
      <c r="Z69" s="826"/>
      <c r="AA69" s="826">
        <v>170</v>
      </c>
      <c r="AB69" s="826"/>
      <c r="AC69" s="826"/>
      <c r="AD69" s="826"/>
      <c r="AE69" s="826"/>
      <c r="AF69" s="826">
        <v>69</v>
      </c>
      <c r="AG69" s="826"/>
      <c r="AH69" s="826"/>
      <c r="AI69" s="826"/>
      <c r="AJ69" s="826"/>
      <c r="AK69" s="826">
        <v>0</v>
      </c>
      <c r="AL69" s="826"/>
      <c r="AM69" s="826"/>
      <c r="AN69" s="826"/>
      <c r="AO69" s="826"/>
      <c r="AP69" s="826">
        <v>284</v>
      </c>
      <c r="AQ69" s="826"/>
      <c r="AR69" s="826"/>
      <c r="AS69" s="826"/>
      <c r="AT69" s="826"/>
      <c r="AU69" s="826">
        <v>28</v>
      </c>
      <c r="AV69" s="826"/>
      <c r="AW69" s="826"/>
      <c r="AX69" s="826"/>
      <c r="AY69" s="826"/>
      <c r="AZ69" s="828"/>
      <c r="BA69" s="828"/>
      <c r="BB69" s="828"/>
      <c r="BC69" s="828"/>
      <c r="BD69" s="829"/>
      <c r="BE69" s="232"/>
      <c r="BF69" s="232"/>
      <c r="BG69" s="232"/>
      <c r="BH69" s="232"/>
      <c r="BI69" s="232"/>
      <c r="BJ69" s="232"/>
      <c r="BK69" s="232"/>
      <c r="BL69" s="232"/>
      <c r="BM69" s="232"/>
      <c r="BN69" s="232"/>
      <c r="BO69" s="232"/>
      <c r="BP69" s="232"/>
      <c r="BQ69" s="229">
        <v>63</v>
      </c>
      <c r="BR69" s="234"/>
      <c r="BS69" s="855"/>
      <c r="BT69" s="856"/>
      <c r="BU69" s="856"/>
      <c r="BV69" s="856"/>
      <c r="BW69" s="856"/>
      <c r="BX69" s="856"/>
      <c r="BY69" s="856"/>
      <c r="BZ69" s="856"/>
      <c r="CA69" s="856"/>
      <c r="CB69" s="856"/>
      <c r="CC69" s="856"/>
      <c r="CD69" s="856"/>
      <c r="CE69" s="856"/>
      <c r="CF69" s="856"/>
      <c r="CG69" s="861"/>
      <c r="CH69" s="858"/>
      <c r="CI69" s="859"/>
      <c r="CJ69" s="859"/>
      <c r="CK69" s="859"/>
      <c r="CL69" s="860"/>
      <c r="CM69" s="858"/>
      <c r="CN69" s="859"/>
      <c r="CO69" s="859"/>
      <c r="CP69" s="859"/>
      <c r="CQ69" s="860"/>
      <c r="CR69" s="858"/>
      <c r="CS69" s="859"/>
      <c r="CT69" s="859"/>
      <c r="CU69" s="859"/>
      <c r="CV69" s="860"/>
      <c r="CW69" s="858"/>
      <c r="CX69" s="859"/>
      <c r="CY69" s="859"/>
      <c r="CZ69" s="859"/>
      <c r="DA69" s="860"/>
      <c r="DB69" s="858"/>
      <c r="DC69" s="859"/>
      <c r="DD69" s="859"/>
      <c r="DE69" s="859"/>
      <c r="DF69" s="860"/>
      <c r="DG69" s="858"/>
      <c r="DH69" s="859"/>
      <c r="DI69" s="859"/>
      <c r="DJ69" s="859"/>
      <c r="DK69" s="860"/>
      <c r="DL69" s="858"/>
      <c r="DM69" s="859"/>
      <c r="DN69" s="859"/>
      <c r="DO69" s="859"/>
      <c r="DP69" s="860"/>
      <c r="DQ69" s="858"/>
      <c r="DR69" s="859"/>
      <c r="DS69" s="859"/>
      <c r="DT69" s="859"/>
      <c r="DU69" s="860"/>
      <c r="DV69" s="855"/>
      <c r="DW69" s="856"/>
      <c r="DX69" s="856"/>
      <c r="DY69" s="856"/>
      <c r="DZ69" s="857"/>
      <c r="EA69" s="221"/>
    </row>
    <row r="70" spans="1:131" ht="26.25" customHeight="1" x14ac:dyDescent="0.15">
      <c r="A70" s="229">
        <v>3</v>
      </c>
      <c r="B70" s="869" t="s">
        <v>587</v>
      </c>
      <c r="C70" s="870"/>
      <c r="D70" s="870"/>
      <c r="E70" s="870"/>
      <c r="F70" s="870"/>
      <c r="G70" s="870"/>
      <c r="H70" s="870"/>
      <c r="I70" s="870"/>
      <c r="J70" s="870"/>
      <c r="K70" s="870"/>
      <c r="L70" s="870"/>
      <c r="M70" s="870"/>
      <c r="N70" s="870"/>
      <c r="O70" s="870"/>
      <c r="P70" s="871"/>
      <c r="Q70" s="872">
        <v>116</v>
      </c>
      <c r="R70" s="826"/>
      <c r="S70" s="826"/>
      <c r="T70" s="826"/>
      <c r="U70" s="826"/>
      <c r="V70" s="826">
        <v>113</v>
      </c>
      <c r="W70" s="826"/>
      <c r="X70" s="826"/>
      <c r="Y70" s="826"/>
      <c r="Z70" s="826"/>
      <c r="AA70" s="826">
        <v>3</v>
      </c>
      <c r="AB70" s="826"/>
      <c r="AC70" s="826"/>
      <c r="AD70" s="826"/>
      <c r="AE70" s="826"/>
      <c r="AF70" s="826">
        <v>16</v>
      </c>
      <c r="AG70" s="826"/>
      <c r="AH70" s="826"/>
      <c r="AI70" s="826"/>
      <c r="AJ70" s="826"/>
      <c r="AK70" s="826">
        <v>0</v>
      </c>
      <c r="AL70" s="826"/>
      <c r="AM70" s="826"/>
      <c r="AN70" s="826"/>
      <c r="AO70" s="826"/>
      <c r="AP70" s="826">
        <v>256</v>
      </c>
      <c r="AQ70" s="826"/>
      <c r="AR70" s="826"/>
      <c r="AS70" s="826"/>
      <c r="AT70" s="826"/>
      <c r="AU70" s="826">
        <v>28</v>
      </c>
      <c r="AV70" s="826"/>
      <c r="AW70" s="826"/>
      <c r="AX70" s="826"/>
      <c r="AY70" s="826"/>
      <c r="AZ70" s="828"/>
      <c r="BA70" s="828"/>
      <c r="BB70" s="828"/>
      <c r="BC70" s="828"/>
      <c r="BD70" s="829"/>
      <c r="BE70" s="232"/>
      <c r="BF70" s="232"/>
      <c r="BG70" s="232"/>
      <c r="BH70" s="232"/>
      <c r="BI70" s="232"/>
      <c r="BJ70" s="232"/>
      <c r="BK70" s="232"/>
      <c r="BL70" s="232"/>
      <c r="BM70" s="232"/>
      <c r="BN70" s="232"/>
      <c r="BO70" s="232"/>
      <c r="BP70" s="232"/>
      <c r="BQ70" s="229">
        <v>64</v>
      </c>
      <c r="BR70" s="234"/>
      <c r="BS70" s="855"/>
      <c r="BT70" s="856"/>
      <c r="BU70" s="856"/>
      <c r="BV70" s="856"/>
      <c r="BW70" s="856"/>
      <c r="BX70" s="856"/>
      <c r="BY70" s="856"/>
      <c r="BZ70" s="856"/>
      <c r="CA70" s="856"/>
      <c r="CB70" s="856"/>
      <c r="CC70" s="856"/>
      <c r="CD70" s="856"/>
      <c r="CE70" s="856"/>
      <c r="CF70" s="856"/>
      <c r="CG70" s="861"/>
      <c r="CH70" s="858"/>
      <c r="CI70" s="859"/>
      <c r="CJ70" s="859"/>
      <c r="CK70" s="859"/>
      <c r="CL70" s="860"/>
      <c r="CM70" s="858"/>
      <c r="CN70" s="859"/>
      <c r="CO70" s="859"/>
      <c r="CP70" s="859"/>
      <c r="CQ70" s="860"/>
      <c r="CR70" s="858"/>
      <c r="CS70" s="859"/>
      <c r="CT70" s="859"/>
      <c r="CU70" s="859"/>
      <c r="CV70" s="860"/>
      <c r="CW70" s="858"/>
      <c r="CX70" s="859"/>
      <c r="CY70" s="859"/>
      <c r="CZ70" s="859"/>
      <c r="DA70" s="860"/>
      <c r="DB70" s="858"/>
      <c r="DC70" s="859"/>
      <c r="DD70" s="859"/>
      <c r="DE70" s="859"/>
      <c r="DF70" s="860"/>
      <c r="DG70" s="858"/>
      <c r="DH70" s="859"/>
      <c r="DI70" s="859"/>
      <c r="DJ70" s="859"/>
      <c r="DK70" s="860"/>
      <c r="DL70" s="858"/>
      <c r="DM70" s="859"/>
      <c r="DN70" s="859"/>
      <c r="DO70" s="859"/>
      <c r="DP70" s="860"/>
      <c r="DQ70" s="858"/>
      <c r="DR70" s="859"/>
      <c r="DS70" s="859"/>
      <c r="DT70" s="859"/>
      <c r="DU70" s="860"/>
      <c r="DV70" s="855"/>
      <c r="DW70" s="856"/>
      <c r="DX70" s="856"/>
      <c r="DY70" s="856"/>
      <c r="DZ70" s="857"/>
      <c r="EA70" s="221"/>
    </row>
    <row r="71" spans="1:131" ht="26.25" customHeight="1" x14ac:dyDescent="0.15">
      <c r="A71" s="229">
        <v>4</v>
      </c>
      <c r="B71" s="869" t="s">
        <v>588</v>
      </c>
      <c r="C71" s="870"/>
      <c r="D71" s="870"/>
      <c r="E71" s="870"/>
      <c r="F71" s="870"/>
      <c r="G71" s="870"/>
      <c r="H71" s="870"/>
      <c r="I71" s="870"/>
      <c r="J71" s="870"/>
      <c r="K71" s="870"/>
      <c r="L71" s="870"/>
      <c r="M71" s="870"/>
      <c r="N71" s="870"/>
      <c r="O71" s="870"/>
      <c r="P71" s="871"/>
      <c r="Q71" s="872">
        <v>3990</v>
      </c>
      <c r="R71" s="826"/>
      <c r="S71" s="826"/>
      <c r="T71" s="826"/>
      <c r="U71" s="826"/>
      <c r="V71" s="826">
        <v>3897</v>
      </c>
      <c r="W71" s="826"/>
      <c r="X71" s="826"/>
      <c r="Y71" s="826"/>
      <c r="Z71" s="826"/>
      <c r="AA71" s="826">
        <v>93</v>
      </c>
      <c r="AB71" s="826"/>
      <c r="AC71" s="826"/>
      <c r="AD71" s="826"/>
      <c r="AE71" s="826"/>
      <c r="AF71" s="826">
        <v>93</v>
      </c>
      <c r="AG71" s="826"/>
      <c r="AH71" s="826"/>
      <c r="AI71" s="826"/>
      <c r="AJ71" s="826"/>
      <c r="AK71" s="826">
        <v>35</v>
      </c>
      <c r="AL71" s="826"/>
      <c r="AM71" s="826"/>
      <c r="AN71" s="826"/>
      <c r="AO71" s="826"/>
      <c r="AP71" s="826" t="s">
        <v>584</v>
      </c>
      <c r="AQ71" s="826"/>
      <c r="AR71" s="826"/>
      <c r="AS71" s="826"/>
      <c r="AT71" s="826"/>
      <c r="AU71" s="826" t="s">
        <v>584</v>
      </c>
      <c r="AV71" s="826"/>
      <c r="AW71" s="826"/>
      <c r="AX71" s="826"/>
      <c r="AY71" s="826"/>
      <c r="AZ71" s="828"/>
      <c r="BA71" s="828"/>
      <c r="BB71" s="828"/>
      <c r="BC71" s="828"/>
      <c r="BD71" s="829"/>
      <c r="BE71" s="232"/>
      <c r="BF71" s="232"/>
      <c r="BG71" s="232"/>
      <c r="BH71" s="232"/>
      <c r="BI71" s="232"/>
      <c r="BJ71" s="232"/>
      <c r="BK71" s="232"/>
      <c r="BL71" s="232"/>
      <c r="BM71" s="232"/>
      <c r="BN71" s="232"/>
      <c r="BO71" s="232"/>
      <c r="BP71" s="232"/>
      <c r="BQ71" s="229">
        <v>65</v>
      </c>
      <c r="BR71" s="234"/>
      <c r="BS71" s="855"/>
      <c r="BT71" s="856"/>
      <c r="BU71" s="856"/>
      <c r="BV71" s="856"/>
      <c r="BW71" s="856"/>
      <c r="BX71" s="856"/>
      <c r="BY71" s="856"/>
      <c r="BZ71" s="856"/>
      <c r="CA71" s="856"/>
      <c r="CB71" s="856"/>
      <c r="CC71" s="856"/>
      <c r="CD71" s="856"/>
      <c r="CE71" s="856"/>
      <c r="CF71" s="856"/>
      <c r="CG71" s="861"/>
      <c r="CH71" s="858"/>
      <c r="CI71" s="859"/>
      <c r="CJ71" s="859"/>
      <c r="CK71" s="859"/>
      <c r="CL71" s="860"/>
      <c r="CM71" s="858"/>
      <c r="CN71" s="859"/>
      <c r="CO71" s="859"/>
      <c r="CP71" s="859"/>
      <c r="CQ71" s="860"/>
      <c r="CR71" s="858"/>
      <c r="CS71" s="859"/>
      <c r="CT71" s="859"/>
      <c r="CU71" s="859"/>
      <c r="CV71" s="860"/>
      <c r="CW71" s="858"/>
      <c r="CX71" s="859"/>
      <c r="CY71" s="859"/>
      <c r="CZ71" s="859"/>
      <c r="DA71" s="860"/>
      <c r="DB71" s="858"/>
      <c r="DC71" s="859"/>
      <c r="DD71" s="859"/>
      <c r="DE71" s="859"/>
      <c r="DF71" s="860"/>
      <c r="DG71" s="858"/>
      <c r="DH71" s="859"/>
      <c r="DI71" s="859"/>
      <c r="DJ71" s="859"/>
      <c r="DK71" s="860"/>
      <c r="DL71" s="858"/>
      <c r="DM71" s="859"/>
      <c r="DN71" s="859"/>
      <c r="DO71" s="859"/>
      <c r="DP71" s="860"/>
      <c r="DQ71" s="858"/>
      <c r="DR71" s="859"/>
      <c r="DS71" s="859"/>
      <c r="DT71" s="859"/>
      <c r="DU71" s="860"/>
      <c r="DV71" s="855"/>
      <c r="DW71" s="856"/>
      <c r="DX71" s="856"/>
      <c r="DY71" s="856"/>
      <c r="DZ71" s="857"/>
      <c r="EA71" s="221"/>
    </row>
    <row r="72" spans="1:131" ht="26.25" customHeight="1" x14ac:dyDescent="0.15">
      <c r="A72" s="229">
        <v>5</v>
      </c>
      <c r="B72" s="869" t="s">
        <v>589</v>
      </c>
      <c r="C72" s="870"/>
      <c r="D72" s="870"/>
      <c r="E72" s="870"/>
      <c r="F72" s="870"/>
      <c r="G72" s="870"/>
      <c r="H72" s="870"/>
      <c r="I72" s="870"/>
      <c r="J72" s="870"/>
      <c r="K72" s="870"/>
      <c r="L72" s="870"/>
      <c r="M72" s="870"/>
      <c r="N72" s="870"/>
      <c r="O72" s="870"/>
      <c r="P72" s="871"/>
      <c r="Q72" s="872"/>
      <c r="R72" s="826"/>
      <c r="S72" s="826"/>
      <c r="T72" s="826"/>
      <c r="U72" s="826"/>
      <c r="V72" s="826"/>
      <c r="W72" s="826"/>
      <c r="X72" s="826"/>
      <c r="Y72" s="826"/>
      <c r="Z72" s="826"/>
      <c r="AA72" s="826"/>
      <c r="AB72" s="826"/>
      <c r="AC72" s="826"/>
      <c r="AD72" s="826"/>
      <c r="AE72" s="826"/>
      <c r="AF72" s="826"/>
      <c r="AG72" s="826"/>
      <c r="AH72" s="826"/>
      <c r="AI72" s="826"/>
      <c r="AJ72" s="826"/>
      <c r="AK72" s="826"/>
      <c r="AL72" s="826"/>
      <c r="AM72" s="826"/>
      <c r="AN72" s="826"/>
      <c r="AO72" s="826"/>
      <c r="AP72" s="826"/>
      <c r="AQ72" s="826"/>
      <c r="AR72" s="826"/>
      <c r="AS72" s="826"/>
      <c r="AT72" s="826"/>
      <c r="AU72" s="826"/>
      <c r="AV72" s="826"/>
      <c r="AW72" s="826"/>
      <c r="AX72" s="826"/>
      <c r="AY72" s="826"/>
      <c r="AZ72" s="828"/>
      <c r="BA72" s="828"/>
      <c r="BB72" s="828"/>
      <c r="BC72" s="828"/>
      <c r="BD72" s="829"/>
      <c r="BE72" s="232"/>
      <c r="BF72" s="232"/>
      <c r="BG72" s="232"/>
      <c r="BH72" s="232"/>
      <c r="BI72" s="232"/>
      <c r="BJ72" s="232"/>
      <c r="BK72" s="232"/>
      <c r="BL72" s="232"/>
      <c r="BM72" s="232"/>
      <c r="BN72" s="232"/>
      <c r="BO72" s="232"/>
      <c r="BP72" s="232"/>
      <c r="BQ72" s="229">
        <v>66</v>
      </c>
      <c r="BR72" s="234"/>
      <c r="BS72" s="855"/>
      <c r="BT72" s="856"/>
      <c r="BU72" s="856"/>
      <c r="BV72" s="856"/>
      <c r="BW72" s="856"/>
      <c r="BX72" s="856"/>
      <c r="BY72" s="856"/>
      <c r="BZ72" s="856"/>
      <c r="CA72" s="856"/>
      <c r="CB72" s="856"/>
      <c r="CC72" s="856"/>
      <c r="CD72" s="856"/>
      <c r="CE72" s="856"/>
      <c r="CF72" s="856"/>
      <c r="CG72" s="861"/>
      <c r="CH72" s="858"/>
      <c r="CI72" s="859"/>
      <c r="CJ72" s="859"/>
      <c r="CK72" s="859"/>
      <c r="CL72" s="860"/>
      <c r="CM72" s="858"/>
      <c r="CN72" s="859"/>
      <c r="CO72" s="859"/>
      <c r="CP72" s="859"/>
      <c r="CQ72" s="860"/>
      <c r="CR72" s="858"/>
      <c r="CS72" s="859"/>
      <c r="CT72" s="859"/>
      <c r="CU72" s="859"/>
      <c r="CV72" s="860"/>
      <c r="CW72" s="858"/>
      <c r="CX72" s="859"/>
      <c r="CY72" s="859"/>
      <c r="CZ72" s="859"/>
      <c r="DA72" s="860"/>
      <c r="DB72" s="858"/>
      <c r="DC72" s="859"/>
      <c r="DD72" s="859"/>
      <c r="DE72" s="859"/>
      <c r="DF72" s="860"/>
      <c r="DG72" s="858"/>
      <c r="DH72" s="859"/>
      <c r="DI72" s="859"/>
      <c r="DJ72" s="859"/>
      <c r="DK72" s="860"/>
      <c r="DL72" s="858"/>
      <c r="DM72" s="859"/>
      <c r="DN72" s="859"/>
      <c r="DO72" s="859"/>
      <c r="DP72" s="860"/>
      <c r="DQ72" s="858"/>
      <c r="DR72" s="859"/>
      <c r="DS72" s="859"/>
      <c r="DT72" s="859"/>
      <c r="DU72" s="860"/>
      <c r="DV72" s="855"/>
      <c r="DW72" s="856"/>
      <c r="DX72" s="856"/>
      <c r="DY72" s="856"/>
      <c r="DZ72" s="857"/>
      <c r="EA72" s="221"/>
    </row>
    <row r="73" spans="1:131" ht="26.25" customHeight="1" x14ac:dyDescent="0.15">
      <c r="A73" s="229">
        <v>6</v>
      </c>
      <c r="B73" s="869" t="s">
        <v>586</v>
      </c>
      <c r="C73" s="870"/>
      <c r="D73" s="870"/>
      <c r="E73" s="870"/>
      <c r="F73" s="870"/>
      <c r="G73" s="870"/>
      <c r="H73" s="870"/>
      <c r="I73" s="870"/>
      <c r="J73" s="870"/>
      <c r="K73" s="870"/>
      <c r="L73" s="870"/>
      <c r="M73" s="870"/>
      <c r="N73" s="870"/>
      <c r="O73" s="870"/>
      <c r="P73" s="871"/>
      <c r="Q73" s="872">
        <v>803</v>
      </c>
      <c r="R73" s="826"/>
      <c r="S73" s="826"/>
      <c r="T73" s="826"/>
      <c r="U73" s="826"/>
      <c r="V73" s="826">
        <v>749</v>
      </c>
      <c r="W73" s="826"/>
      <c r="X73" s="826"/>
      <c r="Y73" s="826"/>
      <c r="Z73" s="826"/>
      <c r="AA73" s="826">
        <v>54</v>
      </c>
      <c r="AB73" s="826"/>
      <c r="AC73" s="826"/>
      <c r="AD73" s="826"/>
      <c r="AE73" s="826"/>
      <c r="AF73" s="826">
        <v>54</v>
      </c>
      <c r="AG73" s="826"/>
      <c r="AH73" s="826"/>
      <c r="AI73" s="826"/>
      <c r="AJ73" s="826"/>
      <c r="AK73" s="826">
        <v>0</v>
      </c>
      <c r="AL73" s="826"/>
      <c r="AM73" s="826"/>
      <c r="AN73" s="826"/>
      <c r="AO73" s="826"/>
      <c r="AP73" s="826" t="s">
        <v>584</v>
      </c>
      <c r="AQ73" s="826"/>
      <c r="AR73" s="826"/>
      <c r="AS73" s="826"/>
      <c r="AT73" s="826"/>
      <c r="AU73" s="826" t="s">
        <v>584</v>
      </c>
      <c r="AV73" s="826"/>
      <c r="AW73" s="826"/>
      <c r="AX73" s="826"/>
      <c r="AY73" s="826"/>
      <c r="AZ73" s="828"/>
      <c r="BA73" s="828"/>
      <c r="BB73" s="828"/>
      <c r="BC73" s="828"/>
      <c r="BD73" s="829"/>
      <c r="BE73" s="232"/>
      <c r="BF73" s="232"/>
      <c r="BG73" s="232"/>
      <c r="BH73" s="232"/>
      <c r="BI73" s="232"/>
      <c r="BJ73" s="232"/>
      <c r="BK73" s="232"/>
      <c r="BL73" s="232"/>
      <c r="BM73" s="232"/>
      <c r="BN73" s="232"/>
      <c r="BO73" s="232"/>
      <c r="BP73" s="232"/>
      <c r="BQ73" s="229">
        <v>67</v>
      </c>
      <c r="BR73" s="234"/>
      <c r="BS73" s="855"/>
      <c r="BT73" s="856"/>
      <c r="BU73" s="856"/>
      <c r="BV73" s="856"/>
      <c r="BW73" s="856"/>
      <c r="BX73" s="856"/>
      <c r="BY73" s="856"/>
      <c r="BZ73" s="856"/>
      <c r="CA73" s="856"/>
      <c r="CB73" s="856"/>
      <c r="CC73" s="856"/>
      <c r="CD73" s="856"/>
      <c r="CE73" s="856"/>
      <c r="CF73" s="856"/>
      <c r="CG73" s="861"/>
      <c r="CH73" s="858"/>
      <c r="CI73" s="859"/>
      <c r="CJ73" s="859"/>
      <c r="CK73" s="859"/>
      <c r="CL73" s="860"/>
      <c r="CM73" s="858"/>
      <c r="CN73" s="859"/>
      <c r="CO73" s="859"/>
      <c r="CP73" s="859"/>
      <c r="CQ73" s="860"/>
      <c r="CR73" s="858"/>
      <c r="CS73" s="859"/>
      <c r="CT73" s="859"/>
      <c r="CU73" s="859"/>
      <c r="CV73" s="860"/>
      <c r="CW73" s="858"/>
      <c r="CX73" s="859"/>
      <c r="CY73" s="859"/>
      <c r="CZ73" s="859"/>
      <c r="DA73" s="860"/>
      <c r="DB73" s="858"/>
      <c r="DC73" s="859"/>
      <c r="DD73" s="859"/>
      <c r="DE73" s="859"/>
      <c r="DF73" s="860"/>
      <c r="DG73" s="858"/>
      <c r="DH73" s="859"/>
      <c r="DI73" s="859"/>
      <c r="DJ73" s="859"/>
      <c r="DK73" s="860"/>
      <c r="DL73" s="858"/>
      <c r="DM73" s="859"/>
      <c r="DN73" s="859"/>
      <c r="DO73" s="859"/>
      <c r="DP73" s="860"/>
      <c r="DQ73" s="858"/>
      <c r="DR73" s="859"/>
      <c r="DS73" s="859"/>
      <c r="DT73" s="859"/>
      <c r="DU73" s="860"/>
      <c r="DV73" s="855"/>
      <c r="DW73" s="856"/>
      <c r="DX73" s="856"/>
      <c r="DY73" s="856"/>
      <c r="DZ73" s="857"/>
      <c r="EA73" s="221"/>
    </row>
    <row r="74" spans="1:131" ht="26.25" customHeight="1" x14ac:dyDescent="0.15">
      <c r="A74" s="229">
        <v>7</v>
      </c>
      <c r="B74" s="869" t="s">
        <v>590</v>
      </c>
      <c r="C74" s="870"/>
      <c r="D74" s="870"/>
      <c r="E74" s="870"/>
      <c r="F74" s="870"/>
      <c r="G74" s="870"/>
      <c r="H74" s="870"/>
      <c r="I74" s="870"/>
      <c r="J74" s="870"/>
      <c r="K74" s="870"/>
      <c r="L74" s="870"/>
      <c r="M74" s="870"/>
      <c r="N74" s="870"/>
      <c r="O74" s="870"/>
      <c r="P74" s="871"/>
      <c r="Q74" s="872">
        <v>304073</v>
      </c>
      <c r="R74" s="826"/>
      <c r="S74" s="826"/>
      <c r="T74" s="826"/>
      <c r="U74" s="826"/>
      <c r="V74" s="826">
        <v>287894</v>
      </c>
      <c r="W74" s="826"/>
      <c r="X74" s="826"/>
      <c r="Y74" s="826"/>
      <c r="Z74" s="826"/>
      <c r="AA74" s="826">
        <v>16179</v>
      </c>
      <c r="AB74" s="826"/>
      <c r="AC74" s="826"/>
      <c r="AD74" s="826"/>
      <c r="AE74" s="826"/>
      <c r="AF74" s="826">
        <v>16179</v>
      </c>
      <c r="AG74" s="826"/>
      <c r="AH74" s="826"/>
      <c r="AI74" s="826"/>
      <c r="AJ74" s="826"/>
      <c r="AK74" s="826">
        <v>456</v>
      </c>
      <c r="AL74" s="826"/>
      <c r="AM74" s="826"/>
      <c r="AN74" s="826"/>
      <c r="AO74" s="826"/>
      <c r="AP74" s="826" t="s">
        <v>584</v>
      </c>
      <c r="AQ74" s="826"/>
      <c r="AR74" s="826"/>
      <c r="AS74" s="826"/>
      <c r="AT74" s="826"/>
      <c r="AU74" s="826" t="s">
        <v>584</v>
      </c>
      <c r="AV74" s="826"/>
      <c r="AW74" s="826"/>
      <c r="AX74" s="826"/>
      <c r="AY74" s="826"/>
      <c r="AZ74" s="828"/>
      <c r="BA74" s="828"/>
      <c r="BB74" s="828"/>
      <c r="BC74" s="828"/>
      <c r="BD74" s="829"/>
      <c r="BE74" s="232"/>
      <c r="BF74" s="232"/>
      <c r="BG74" s="232"/>
      <c r="BH74" s="232"/>
      <c r="BI74" s="232"/>
      <c r="BJ74" s="232"/>
      <c r="BK74" s="232"/>
      <c r="BL74" s="232"/>
      <c r="BM74" s="232"/>
      <c r="BN74" s="232"/>
      <c r="BO74" s="232"/>
      <c r="BP74" s="232"/>
      <c r="BQ74" s="229">
        <v>68</v>
      </c>
      <c r="BR74" s="234"/>
      <c r="BS74" s="855"/>
      <c r="BT74" s="856"/>
      <c r="BU74" s="856"/>
      <c r="BV74" s="856"/>
      <c r="BW74" s="856"/>
      <c r="BX74" s="856"/>
      <c r="BY74" s="856"/>
      <c r="BZ74" s="856"/>
      <c r="CA74" s="856"/>
      <c r="CB74" s="856"/>
      <c r="CC74" s="856"/>
      <c r="CD74" s="856"/>
      <c r="CE74" s="856"/>
      <c r="CF74" s="856"/>
      <c r="CG74" s="861"/>
      <c r="CH74" s="858"/>
      <c r="CI74" s="859"/>
      <c r="CJ74" s="859"/>
      <c r="CK74" s="859"/>
      <c r="CL74" s="860"/>
      <c r="CM74" s="858"/>
      <c r="CN74" s="859"/>
      <c r="CO74" s="859"/>
      <c r="CP74" s="859"/>
      <c r="CQ74" s="860"/>
      <c r="CR74" s="858"/>
      <c r="CS74" s="859"/>
      <c r="CT74" s="859"/>
      <c r="CU74" s="859"/>
      <c r="CV74" s="860"/>
      <c r="CW74" s="858"/>
      <c r="CX74" s="859"/>
      <c r="CY74" s="859"/>
      <c r="CZ74" s="859"/>
      <c r="DA74" s="860"/>
      <c r="DB74" s="858"/>
      <c r="DC74" s="859"/>
      <c r="DD74" s="859"/>
      <c r="DE74" s="859"/>
      <c r="DF74" s="860"/>
      <c r="DG74" s="858"/>
      <c r="DH74" s="859"/>
      <c r="DI74" s="859"/>
      <c r="DJ74" s="859"/>
      <c r="DK74" s="860"/>
      <c r="DL74" s="858"/>
      <c r="DM74" s="859"/>
      <c r="DN74" s="859"/>
      <c r="DO74" s="859"/>
      <c r="DP74" s="860"/>
      <c r="DQ74" s="858"/>
      <c r="DR74" s="859"/>
      <c r="DS74" s="859"/>
      <c r="DT74" s="859"/>
      <c r="DU74" s="860"/>
      <c r="DV74" s="855"/>
      <c r="DW74" s="856"/>
      <c r="DX74" s="856"/>
      <c r="DY74" s="856"/>
      <c r="DZ74" s="857"/>
      <c r="EA74" s="221"/>
    </row>
    <row r="75" spans="1:131" ht="26.25" customHeight="1" x14ac:dyDescent="0.15">
      <c r="A75" s="229">
        <v>8</v>
      </c>
      <c r="B75" s="869" t="s">
        <v>591</v>
      </c>
      <c r="C75" s="870"/>
      <c r="D75" s="870"/>
      <c r="E75" s="870"/>
      <c r="F75" s="870"/>
      <c r="G75" s="870"/>
      <c r="H75" s="870"/>
      <c r="I75" s="870"/>
      <c r="J75" s="870"/>
      <c r="K75" s="870"/>
      <c r="L75" s="870"/>
      <c r="M75" s="870"/>
      <c r="N75" s="870"/>
      <c r="O75" s="870"/>
      <c r="P75" s="871"/>
      <c r="Q75" s="873">
        <v>34</v>
      </c>
      <c r="R75" s="874"/>
      <c r="S75" s="874"/>
      <c r="T75" s="874"/>
      <c r="U75" s="830"/>
      <c r="V75" s="875">
        <v>30</v>
      </c>
      <c r="W75" s="874"/>
      <c r="X75" s="874"/>
      <c r="Y75" s="874"/>
      <c r="Z75" s="830"/>
      <c r="AA75" s="875">
        <v>4</v>
      </c>
      <c r="AB75" s="874"/>
      <c r="AC75" s="874"/>
      <c r="AD75" s="874"/>
      <c r="AE75" s="830"/>
      <c r="AF75" s="875">
        <v>4</v>
      </c>
      <c r="AG75" s="874"/>
      <c r="AH75" s="874"/>
      <c r="AI75" s="874"/>
      <c r="AJ75" s="830"/>
      <c r="AK75" s="875">
        <v>0</v>
      </c>
      <c r="AL75" s="874"/>
      <c r="AM75" s="874"/>
      <c r="AN75" s="874"/>
      <c r="AO75" s="830"/>
      <c r="AP75" s="875" t="s">
        <v>584</v>
      </c>
      <c r="AQ75" s="874"/>
      <c r="AR75" s="874"/>
      <c r="AS75" s="874"/>
      <c r="AT75" s="830"/>
      <c r="AU75" s="875" t="s">
        <v>584</v>
      </c>
      <c r="AV75" s="874"/>
      <c r="AW75" s="874"/>
      <c r="AX75" s="874"/>
      <c r="AY75" s="830"/>
      <c r="AZ75" s="828"/>
      <c r="BA75" s="828"/>
      <c r="BB75" s="828"/>
      <c r="BC75" s="828"/>
      <c r="BD75" s="829"/>
      <c r="BE75" s="232"/>
      <c r="BF75" s="232"/>
      <c r="BG75" s="232"/>
      <c r="BH75" s="232"/>
      <c r="BI75" s="232"/>
      <c r="BJ75" s="232"/>
      <c r="BK75" s="232"/>
      <c r="BL75" s="232"/>
      <c r="BM75" s="232"/>
      <c r="BN75" s="232"/>
      <c r="BO75" s="232"/>
      <c r="BP75" s="232"/>
      <c r="BQ75" s="229">
        <v>69</v>
      </c>
      <c r="BR75" s="234"/>
      <c r="BS75" s="855"/>
      <c r="BT75" s="856"/>
      <c r="BU75" s="856"/>
      <c r="BV75" s="856"/>
      <c r="BW75" s="856"/>
      <c r="BX75" s="856"/>
      <c r="BY75" s="856"/>
      <c r="BZ75" s="856"/>
      <c r="CA75" s="856"/>
      <c r="CB75" s="856"/>
      <c r="CC75" s="856"/>
      <c r="CD75" s="856"/>
      <c r="CE75" s="856"/>
      <c r="CF75" s="856"/>
      <c r="CG75" s="861"/>
      <c r="CH75" s="858"/>
      <c r="CI75" s="859"/>
      <c r="CJ75" s="859"/>
      <c r="CK75" s="859"/>
      <c r="CL75" s="860"/>
      <c r="CM75" s="858"/>
      <c r="CN75" s="859"/>
      <c r="CO75" s="859"/>
      <c r="CP75" s="859"/>
      <c r="CQ75" s="860"/>
      <c r="CR75" s="858"/>
      <c r="CS75" s="859"/>
      <c r="CT75" s="859"/>
      <c r="CU75" s="859"/>
      <c r="CV75" s="860"/>
      <c r="CW75" s="858"/>
      <c r="CX75" s="859"/>
      <c r="CY75" s="859"/>
      <c r="CZ75" s="859"/>
      <c r="DA75" s="860"/>
      <c r="DB75" s="858"/>
      <c r="DC75" s="859"/>
      <c r="DD75" s="859"/>
      <c r="DE75" s="859"/>
      <c r="DF75" s="860"/>
      <c r="DG75" s="858"/>
      <c r="DH75" s="859"/>
      <c r="DI75" s="859"/>
      <c r="DJ75" s="859"/>
      <c r="DK75" s="860"/>
      <c r="DL75" s="858"/>
      <c r="DM75" s="859"/>
      <c r="DN75" s="859"/>
      <c r="DO75" s="859"/>
      <c r="DP75" s="860"/>
      <c r="DQ75" s="858"/>
      <c r="DR75" s="859"/>
      <c r="DS75" s="859"/>
      <c r="DT75" s="859"/>
      <c r="DU75" s="860"/>
      <c r="DV75" s="855"/>
      <c r="DW75" s="856"/>
      <c r="DX75" s="856"/>
      <c r="DY75" s="856"/>
      <c r="DZ75" s="857"/>
      <c r="EA75" s="221"/>
    </row>
    <row r="76" spans="1:131" ht="26.25" customHeight="1" x14ac:dyDescent="0.15">
      <c r="A76" s="229">
        <v>9</v>
      </c>
      <c r="B76" s="869" t="s">
        <v>592</v>
      </c>
      <c r="C76" s="870"/>
      <c r="D76" s="870"/>
      <c r="E76" s="870"/>
      <c r="F76" s="870"/>
      <c r="G76" s="870"/>
      <c r="H76" s="870"/>
      <c r="I76" s="870"/>
      <c r="J76" s="870"/>
      <c r="K76" s="870"/>
      <c r="L76" s="870"/>
      <c r="M76" s="870"/>
      <c r="N76" s="870"/>
      <c r="O76" s="870"/>
      <c r="P76" s="871"/>
      <c r="Q76" s="873">
        <v>1447</v>
      </c>
      <c r="R76" s="874"/>
      <c r="S76" s="874"/>
      <c r="T76" s="874"/>
      <c r="U76" s="830"/>
      <c r="V76" s="875">
        <v>1407</v>
      </c>
      <c r="W76" s="874"/>
      <c r="X76" s="874"/>
      <c r="Y76" s="874"/>
      <c r="Z76" s="830"/>
      <c r="AA76" s="875">
        <v>40</v>
      </c>
      <c r="AB76" s="874"/>
      <c r="AC76" s="874"/>
      <c r="AD76" s="874"/>
      <c r="AE76" s="830"/>
      <c r="AF76" s="875">
        <v>40</v>
      </c>
      <c r="AG76" s="874"/>
      <c r="AH76" s="874"/>
      <c r="AI76" s="874"/>
      <c r="AJ76" s="830"/>
      <c r="AK76" s="875">
        <v>15</v>
      </c>
      <c r="AL76" s="874"/>
      <c r="AM76" s="874"/>
      <c r="AN76" s="874"/>
      <c r="AO76" s="830"/>
      <c r="AP76" s="875" t="s">
        <v>584</v>
      </c>
      <c r="AQ76" s="874"/>
      <c r="AR76" s="874"/>
      <c r="AS76" s="874"/>
      <c r="AT76" s="830"/>
      <c r="AU76" s="875" t="s">
        <v>584</v>
      </c>
      <c r="AV76" s="874"/>
      <c r="AW76" s="874"/>
      <c r="AX76" s="874"/>
      <c r="AY76" s="830"/>
      <c r="AZ76" s="828"/>
      <c r="BA76" s="828"/>
      <c r="BB76" s="828"/>
      <c r="BC76" s="828"/>
      <c r="BD76" s="829"/>
      <c r="BE76" s="232"/>
      <c r="BF76" s="232"/>
      <c r="BG76" s="232"/>
      <c r="BH76" s="232"/>
      <c r="BI76" s="232"/>
      <c r="BJ76" s="232"/>
      <c r="BK76" s="232"/>
      <c r="BL76" s="232"/>
      <c r="BM76" s="232"/>
      <c r="BN76" s="232"/>
      <c r="BO76" s="232"/>
      <c r="BP76" s="232"/>
      <c r="BQ76" s="229">
        <v>70</v>
      </c>
      <c r="BR76" s="234"/>
      <c r="BS76" s="855"/>
      <c r="BT76" s="856"/>
      <c r="BU76" s="856"/>
      <c r="BV76" s="856"/>
      <c r="BW76" s="856"/>
      <c r="BX76" s="856"/>
      <c r="BY76" s="856"/>
      <c r="BZ76" s="856"/>
      <c r="CA76" s="856"/>
      <c r="CB76" s="856"/>
      <c r="CC76" s="856"/>
      <c r="CD76" s="856"/>
      <c r="CE76" s="856"/>
      <c r="CF76" s="856"/>
      <c r="CG76" s="861"/>
      <c r="CH76" s="858"/>
      <c r="CI76" s="859"/>
      <c r="CJ76" s="859"/>
      <c r="CK76" s="859"/>
      <c r="CL76" s="860"/>
      <c r="CM76" s="858"/>
      <c r="CN76" s="859"/>
      <c r="CO76" s="859"/>
      <c r="CP76" s="859"/>
      <c r="CQ76" s="860"/>
      <c r="CR76" s="858"/>
      <c r="CS76" s="859"/>
      <c r="CT76" s="859"/>
      <c r="CU76" s="859"/>
      <c r="CV76" s="860"/>
      <c r="CW76" s="858"/>
      <c r="CX76" s="859"/>
      <c r="CY76" s="859"/>
      <c r="CZ76" s="859"/>
      <c r="DA76" s="860"/>
      <c r="DB76" s="858"/>
      <c r="DC76" s="859"/>
      <c r="DD76" s="859"/>
      <c r="DE76" s="859"/>
      <c r="DF76" s="860"/>
      <c r="DG76" s="858"/>
      <c r="DH76" s="859"/>
      <c r="DI76" s="859"/>
      <c r="DJ76" s="859"/>
      <c r="DK76" s="860"/>
      <c r="DL76" s="858"/>
      <c r="DM76" s="859"/>
      <c r="DN76" s="859"/>
      <c r="DO76" s="859"/>
      <c r="DP76" s="860"/>
      <c r="DQ76" s="858"/>
      <c r="DR76" s="859"/>
      <c r="DS76" s="859"/>
      <c r="DT76" s="859"/>
      <c r="DU76" s="860"/>
      <c r="DV76" s="855"/>
      <c r="DW76" s="856"/>
      <c r="DX76" s="856"/>
      <c r="DY76" s="856"/>
      <c r="DZ76" s="857"/>
      <c r="EA76" s="221"/>
    </row>
    <row r="77" spans="1:131" ht="26.25" customHeight="1" x14ac:dyDescent="0.15">
      <c r="A77" s="229">
        <v>10</v>
      </c>
      <c r="B77" s="869" t="s">
        <v>593</v>
      </c>
      <c r="C77" s="870"/>
      <c r="D77" s="870"/>
      <c r="E77" s="870"/>
      <c r="F77" s="870"/>
      <c r="G77" s="870"/>
      <c r="H77" s="870"/>
      <c r="I77" s="870"/>
      <c r="J77" s="870"/>
      <c r="K77" s="870"/>
      <c r="L77" s="870"/>
      <c r="M77" s="870"/>
      <c r="N77" s="870"/>
      <c r="O77" s="870"/>
      <c r="P77" s="871"/>
      <c r="Q77" s="873"/>
      <c r="R77" s="874"/>
      <c r="S77" s="874"/>
      <c r="T77" s="874"/>
      <c r="U77" s="830"/>
      <c r="V77" s="875"/>
      <c r="W77" s="874"/>
      <c r="X77" s="874"/>
      <c r="Y77" s="874"/>
      <c r="Z77" s="830"/>
      <c r="AA77" s="875"/>
      <c r="AB77" s="874"/>
      <c r="AC77" s="874"/>
      <c r="AD77" s="874"/>
      <c r="AE77" s="830"/>
      <c r="AF77" s="875"/>
      <c r="AG77" s="874"/>
      <c r="AH77" s="874"/>
      <c r="AI77" s="874"/>
      <c r="AJ77" s="830"/>
      <c r="AK77" s="875"/>
      <c r="AL77" s="874"/>
      <c r="AM77" s="874"/>
      <c r="AN77" s="874"/>
      <c r="AO77" s="830"/>
      <c r="AP77" s="875"/>
      <c r="AQ77" s="874"/>
      <c r="AR77" s="874"/>
      <c r="AS77" s="874"/>
      <c r="AT77" s="830"/>
      <c r="AU77" s="875"/>
      <c r="AV77" s="874"/>
      <c r="AW77" s="874"/>
      <c r="AX77" s="874"/>
      <c r="AY77" s="830"/>
      <c r="AZ77" s="828"/>
      <c r="BA77" s="828"/>
      <c r="BB77" s="828"/>
      <c r="BC77" s="828"/>
      <c r="BD77" s="829"/>
      <c r="BE77" s="232"/>
      <c r="BF77" s="232"/>
      <c r="BG77" s="232"/>
      <c r="BH77" s="232"/>
      <c r="BI77" s="232"/>
      <c r="BJ77" s="232"/>
      <c r="BK77" s="232"/>
      <c r="BL77" s="232"/>
      <c r="BM77" s="232"/>
      <c r="BN77" s="232"/>
      <c r="BO77" s="232"/>
      <c r="BP77" s="232"/>
      <c r="BQ77" s="229">
        <v>71</v>
      </c>
      <c r="BR77" s="234"/>
      <c r="BS77" s="855"/>
      <c r="BT77" s="856"/>
      <c r="BU77" s="856"/>
      <c r="BV77" s="856"/>
      <c r="BW77" s="856"/>
      <c r="BX77" s="856"/>
      <c r="BY77" s="856"/>
      <c r="BZ77" s="856"/>
      <c r="CA77" s="856"/>
      <c r="CB77" s="856"/>
      <c r="CC77" s="856"/>
      <c r="CD77" s="856"/>
      <c r="CE77" s="856"/>
      <c r="CF77" s="856"/>
      <c r="CG77" s="861"/>
      <c r="CH77" s="858"/>
      <c r="CI77" s="859"/>
      <c r="CJ77" s="859"/>
      <c r="CK77" s="859"/>
      <c r="CL77" s="860"/>
      <c r="CM77" s="858"/>
      <c r="CN77" s="859"/>
      <c r="CO77" s="859"/>
      <c r="CP77" s="859"/>
      <c r="CQ77" s="860"/>
      <c r="CR77" s="858"/>
      <c r="CS77" s="859"/>
      <c r="CT77" s="859"/>
      <c r="CU77" s="859"/>
      <c r="CV77" s="860"/>
      <c r="CW77" s="858"/>
      <c r="CX77" s="859"/>
      <c r="CY77" s="859"/>
      <c r="CZ77" s="859"/>
      <c r="DA77" s="860"/>
      <c r="DB77" s="858"/>
      <c r="DC77" s="859"/>
      <c r="DD77" s="859"/>
      <c r="DE77" s="859"/>
      <c r="DF77" s="860"/>
      <c r="DG77" s="858"/>
      <c r="DH77" s="859"/>
      <c r="DI77" s="859"/>
      <c r="DJ77" s="859"/>
      <c r="DK77" s="860"/>
      <c r="DL77" s="858"/>
      <c r="DM77" s="859"/>
      <c r="DN77" s="859"/>
      <c r="DO77" s="859"/>
      <c r="DP77" s="860"/>
      <c r="DQ77" s="858"/>
      <c r="DR77" s="859"/>
      <c r="DS77" s="859"/>
      <c r="DT77" s="859"/>
      <c r="DU77" s="860"/>
      <c r="DV77" s="855"/>
      <c r="DW77" s="856"/>
      <c r="DX77" s="856"/>
      <c r="DY77" s="856"/>
      <c r="DZ77" s="857"/>
      <c r="EA77" s="221"/>
    </row>
    <row r="78" spans="1:131" ht="26.25" customHeight="1" x14ac:dyDescent="0.15">
      <c r="A78" s="229">
        <v>11</v>
      </c>
      <c r="B78" s="869" t="s">
        <v>586</v>
      </c>
      <c r="C78" s="870"/>
      <c r="D78" s="870"/>
      <c r="E78" s="870"/>
      <c r="F78" s="870"/>
      <c r="G78" s="870"/>
      <c r="H78" s="870"/>
      <c r="I78" s="870"/>
      <c r="J78" s="870"/>
      <c r="K78" s="870"/>
      <c r="L78" s="870"/>
      <c r="M78" s="870"/>
      <c r="N78" s="870"/>
      <c r="O78" s="870"/>
      <c r="P78" s="871"/>
      <c r="Q78" s="872">
        <v>6522</v>
      </c>
      <c r="R78" s="826"/>
      <c r="S78" s="826"/>
      <c r="T78" s="826"/>
      <c r="U78" s="826"/>
      <c r="V78" s="826">
        <v>5585</v>
      </c>
      <c r="W78" s="826"/>
      <c r="X78" s="826"/>
      <c r="Y78" s="826"/>
      <c r="Z78" s="826"/>
      <c r="AA78" s="826">
        <v>937</v>
      </c>
      <c r="AB78" s="826"/>
      <c r="AC78" s="826"/>
      <c r="AD78" s="826"/>
      <c r="AE78" s="826"/>
      <c r="AF78" s="826">
        <v>937</v>
      </c>
      <c r="AG78" s="826"/>
      <c r="AH78" s="826"/>
      <c r="AI78" s="826"/>
      <c r="AJ78" s="826"/>
      <c r="AK78" s="826">
        <v>0</v>
      </c>
      <c r="AL78" s="826"/>
      <c r="AM78" s="826"/>
      <c r="AN78" s="826"/>
      <c r="AO78" s="826"/>
      <c r="AP78" s="826" t="s">
        <v>584</v>
      </c>
      <c r="AQ78" s="826"/>
      <c r="AR78" s="826"/>
      <c r="AS78" s="826"/>
      <c r="AT78" s="826"/>
      <c r="AU78" s="826" t="s">
        <v>584</v>
      </c>
      <c r="AV78" s="826"/>
      <c r="AW78" s="826"/>
      <c r="AX78" s="826"/>
      <c r="AY78" s="826"/>
      <c r="AZ78" s="828"/>
      <c r="BA78" s="828"/>
      <c r="BB78" s="828"/>
      <c r="BC78" s="828"/>
      <c r="BD78" s="829"/>
      <c r="BE78" s="232"/>
      <c r="BF78" s="232"/>
      <c r="BG78" s="232"/>
      <c r="BH78" s="232"/>
      <c r="BI78" s="232"/>
      <c r="BJ78" s="221"/>
      <c r="BK78" s="221"/>
      <c r="BL78" s="221"/>
      <c r="BM78" s="221"/>
      <c r="BN78" s="221"/>
      <c r="BO78" s="232"/>
      <c r="BP78" s="232"/>
      <c r="BQ78" s="229">
        <v>72</v>
      </c>
      <c r="BR78" s="234"/>
      <c r="BS78" s="855"/>
      <c r="BT78" s="856"/>
      <c r="BU78" s="856"/>
      <c r="BV78" s="856"/>
      <c r="BW78" s="856"/>
      <c r="BX78" s="856"/>
      <c r="BY78" s="856"/>
      <c r="BZ78" s="856"/>
      <c r="CA78" s="856"/>
      <c r="CB78" s="856"/>
      <c r="CC78" s="856"/>
      <c r="CD78" s="856"/>
      <c r="CE78" s="856"/>
      <c r="CF78" s="856"/>
      <c r="CG78" s="861"/>
      <c r="CH78" s="858"/>
      <c r="CI78" s="859"/>
      <c r="CJ78" s="859"/>
      <c r="CK78" s="859"/>
      <c r="CL78" s="860"/>
      <c r="CM78" s="858"/>
      <c r="CN78" s="859"/>
      <c r="CO78" s="859"/>
      <c r="CP78" s="859"/>
      <c r="CQ78" s="860"/>
      <c r="CR78" s="858"/>
      <c r="CS78" s="859"/>
      <c r="CT78" s="859"/>
      <c r="CU78" s="859"/>
      <c r="CV78" s="860"/>
      <c r="CW78" s="858"/>
      <c r="CX78" s="859"/>
      <c r="CY78" s="859"/>
      <c r="CZ78" s="859"/>
      <c r="DA78" s="860"/>
      <c r="DB78" s="858"/>
      <c r="DC78" s="859"/>
      <c r="DD78" s="859"/>
      <c r="DE78" s="859"/>
      <c r="DF78" s="860"/>
      <c r="DG78" s="858"/>
      <c r="DH78" s="859"/>
      <c r="DI78" s="859"/>
      <c r="DJ78" s="859"/>
      <c r="DK78" s="860"/>
      <c r="DL78" s="858"/>
      <c r="DM78" s="859"/>
      <c r="DN78" s="859"/>
      <c r="DO78" s="859"/>
      <c r="DP78" s="860"/>
      <c r="DQ78" s="858"/>
      <c r="DR78" s="859"/>
      <c r="DS78" s="859"/>
      <c r="DT78" s="859"/>
      <c r="DU78" s="860"/>
      <c r="DV78" s="855"/>
      <c r="DW78" s="856"/>
      <c r="DX78" s="856"/>
      <c r="DY78" s="856"/>
      <c r="DZ78" s="857"/>
      <c r="EA78" s="221"/>
    </row>
    <row r="79" spans="1:131" ht="26.25" customHeight="1" x14ac:dyDescent="0.15">
      <c r="A79" s="229">
        <v>12</v>
      </c>
      <c r="B79" s="869" t="s">
        <v>594</v>
      </c>
      <c r="C79" s="870"/>
      <c r="D79" s="870"/>
      <c r="E79" s="870"/>
      <c r="F79" s="870"/>
      <c r="G79" s="870"/>
      <c r="H79" s="870"/>
      <c r="I79" s="870"/>
      <c r="J79" s="870"/>
      <c r="K79" s="870"/>
      <c r="L79" s="870"/>
      <c r="M79" s="870"/>
      <c r="N79" s="870"/>
      <c r="O79" s="870"/>
      <c r="P79" s="871"/>
      <c r="Q79" s="872">
        <v>13</v>
      </c>
      <c r="R79" s="826"/>
      <c r="S79" s="826"/>
      <c r="T79" s="826"/>
      <c r="U79" s="826"/>
      <c r="V79" s="826">
        <v>11</v>
      </c>
      <c r="W79" s="826"/>
      <c r="X79" s="826"/>
      <c r="Y79" s="826"/>
      <c r="Z79" s="826"/>
      <c r="AA79" s="826">
        <v>2</v>
      </c>
      <c r="AB79" s="826"/>
      <c r="AC79" s="826"/>
      <c r="AD79" s="826"/>
      <c r="AE79" s="826"/>
      <c r="AF79" s="826">
        <v>2</v>
      </c>
      <c r="AG79" s="826"/>
      <c r="AH79" s="826"/>
      <c r="AI79" s="826"/>
      <c r="AJ79" s="826"/>
      <c r="AK79" s="826">
        <v>9</v>
      </c>
      <c r="AL79" s="826"/>
      <c r="AM79" s="826"/>
      <c r="AN79" s="826"/>
      <c r="AO79" s="826"/>
      <c r="AP79" s="826" t="s">
        <v>584</v>
      </c>
      <c r="AQ79" s="826"/>
      <c r="AR79" s="826"/>
      <c r="AS79" s="826"/>
      <c r="AT79" s="826"/>
      <c r="AU79" s="826" t="s">
        <v>584</v>
      </c>
      <c r="AV79" s="826"/>
      <c r="AW79" s="826"/>
      <c r="AX79" s="826"/>
      <c r="AY79" s="826"/>
      <c r="AZ79" s="828"/>
      <c r="BA79" s="828"/>
      <c r="BB79" s="828"/>
      <c r="BC79" s="828"/>
      <c r="BD79" s="829"/>
      <c r="BE79" s="232"/>
      <c r="BF79" s="232"/>
      <c r="BG79" s="232"/>
      <c r="BH79" s="232"/>
      <c r="BI79" s="232"/>
      <c r="BJ79" s="221"/>
      <c r="BK79" s="221"/>
      <c r="BL79" s="221"/>
      <c r="BM79" s="221"/>
      <c r="BN79" s="221"/>
      <c r="BO79" s="232"/>
      <c r="BP79" s="232"/>
      <c r="BQ79" s="229">
        <v>73</v>
      </c>
      <c r="BR79" s="234"/>
      <c r="BS79" s="855"/>
      <c r="BT79" s="856"/>
      <c r="BU79" s="856"/>
      <c r="BV79" s="856"/>
      <c r="BW79" s="856"/>
      <c r="BX79" s="856"/>
      <c r="BY79" s="856"/>
      <c r="BZ79" s="856"/>
      <c r="CA79" s="856"/>
      <c r="CB79" s="856"/>
      <c r="CC79" s="856"/>
      <c r="CD79" s="856"/>
      <c r="CE79" s="856"/>
      <c r="CF79" s="856"/>
      <c r="CG79" s="861"/>
      <c r="CH79" s="858"/>
      <c r="CI79" s="859"/>
      <c r="CJ79" s="859"/>
      <c r="CK79" s="859"/>
      <c r="CL79" s="860"/>
      <c r="CM79" s="858"/>
      <c r="CN79" s="859"/>
      <c r="CO79" s="859"/>
      <c r="CP79" s="859"/>
      <c r="CQ79" s="860"/>
      <c r="CR79" s="858"/>
      <c r="CS79" s="859"/>
      <c r="CT79" s="859"/>
      <c r="CU79" s="859"/>
      <c r="CV79" s="860"/>
      <c r="CW79" s="858"/>
      <c r="CX79" s="859"/>
      <c r="CY79" s="859"/>
      <c r="CZ79" s="859"/>
      <c r="DA79" s="860"/>
      <c r="DB79" s="858"/>
      <c r="DC79" s="859"/>
      <c r="DD79" s="859"/>
      <c r="DE79" s="859"/>
      <c r="DF79" s="860"/>
      <c r="DG79" s="858"/>
      <c r="DH79" s="859"/>
      <c r="DI79" s="859"/>
      <c r="DJ79" s="859"/>
      <c r="DK79" s="860"/>
      <c r="DL79" s="858"/>
      <c r="DM79" s="859"/>
      <c r="DN79" s="859"/>
      <c r="DO79" s="859"/>
      <c r="DP79" s="860"/>
      <c r="DQ79" s="858"/>
      <c r="DR79" s="859"/>
      <c r="DS79" s="859"/>
      <c r="DT79" s="859"/>
      <c r="DU79" s="860"/>
      <c r="DV79" s="855"/>
      <c r="DW79" s="856"/>
      <c r="DX79" s="856"/>
      <c r="DY79" s="856"/>
      <c r="DZ79" s="857"/>
      <c r="EA79" s="221"/>
    </row>
    <row r="80" spans="1:131" ht="26.25" customHeight="1" x14ac:dyDescent="0.15">
      <c r="A80" s="229">
        <v>13</v>
      </c>
      <c r="B80" s="869" t="s">
        <v>595</v>
      </c>
      <c r="C80" s="870"/>
      <c r="D80" s="870"/>
      <c r="E80" s="870"/>
      <c r="F80" s="870"/>
      <c r="G80" s="870"/>
      <c r="H80" s="870"/>
      <c r="I80" s="870"/>
      <c r="J80" s="870"/>
      <c r="K80" s="870"/>
      <c r="L80" s="870"/>
      <c r="M80" s="870"/>
      <c r="N80" s="870"/>
      <c r="O80" s="870"/>
      <c r="P80" s="871"/>
      <c r="Q80" s="872">
        <v>192</v>
      </c>
      <c r="R80" s="826"/>
      <c r="S80" s="826"/>
      <c r="T80" s="826"/>
      <c r="U80" s="826"/>
      <c r="V80" s="826">
        <v>185</v>
      </c>
      <c r="W80" s="826"/>
      <c r="X80" s="826"/>
      <c r="Y80" s="826"/>
      <c r="Z80" s="826"/>
      <c r="AA80" s="826">
        <v>7</v>
      </c>
      <c r="AB80" s="826"/>
      <c r="AC80" s="826"/>
      <c r="AD80" s="826"/>
      <c r="AE80" s="826"/>
      <c r="AF80" s="826">
        <v>7</v>
      </c>
      <c r="AG80" s="826"/>
      <c r="AH80" s="826"/>
      <c r="AI80" s="826"/>
      <c r="AJ80" s="826"/>
      <c r="AK80" s="826" t="s">
        <v>584</v>
      </c>
      <c r="AL80" s="826"/>
      <c r="AM80" s="826"/>
      <c r="AN80" s="826"/>
      <c r="AO80" s="826"/>
      <c r="AP80" s="826" t="s">
        <v>584</v>
      </c>
      <c r="AQ80" s="826"/>
      <c r="AR80" s="826"/>
      <c r="AS80" s="826"/>
      <c r="AT80" s="826"/>
      <c r="AU80" s="826" t="s">
        <v>584</v>
      </c>
      <c r="AV80" s="826"/>
      <c r="AW80" s="826"/>
      <c r="AX80" s="826"/>
      <c r="AY80" s="826"/>
      <c r="AZ80" s="828"/>
      <c r="BA80" s="828"/>
      <c r="BB80" s="828"/>
      <c r="BC80" s="828"/>
      <c r="BD80" s="829"/>
      <c r="BE80" s="232"/>
      <c r="BF80" s="232"/>
      <c r="BG80" s="232"/>
      <c r="BH80" s="232"/>
      <c r="BI80" s="232"/>
      <c r="BJ80" s="232"/>
      <c r="BK80" s="232"/>
      <c r="BL80" s="232"/>
      <c r="BM80" s="232"/>
      <c r="BN80" s="232"/>
      <c r="BO80" s="232"/>
      <c r="BP80" s="232"/>
      <c r="BQ80" s="229">
        <v>74</v>
      </c>
      <c r="BR80" s="234"/>
      <c r="BS80" s="855"/>
      <c r="BT80" s="856"/>
      <c r="BU80" s="856"/>
      <c r="BV80" s="856"/>
      <c r="BW80" s="856"/>
      <c r="BX80" s="856"/>
      <c r="BY80" s="856"/>
      <c r="BZ80" s="856"/>
      <c r="CA80" s="856"/>
      <c r="CB80" s="856"/>
      <c r="CC80" s="856"/>
      <c r="CD80" s="856"/>
      <c r="CE80" s="856"/>
      <c r="CF80" s="856"/>
      <c r="CG80" s="861"/>
      <c r="CH80" s="858"/>
      <c r="CI80" s="859"/>
      <c r="CJ80" s="859"/>
      <c r="CK80" s="859"/>
      <c r="CL80" s="860"/>
      <c r="CM80" s="858"/>
      <c r="CN80" s="859"/>
      <c r="CO80" s="859"/>
      <c r="CP80" s="859"/>
      <c r="CQ80" s="860"/>
      <c r="CR80" s="858"/>
      <c r="CS80" s="859"/>
      <c r="CT80" s="859"/>
      <c r="CU80" s="859"/>
      <c r="CV80" s="860"/>
      <c r="CW80" s="858"/>
      <c r="CX80" s="859"/>
      <c r="CY80" s="859"/>
      <c r="CZ80" s="859"/>
      <c r="DA80" s="860"/>
      <c r="DB80" s="858"/>
      <c r="DC80" s="859"/>
      <c r="DD80" s="859"/>
      <c r="DE80" s="859"/>
      <c r="DF80" s="860"/>
      <c r="DG80" s="858"/>
      <c r="DH80" s="859"/>
      <c r="DI80" s="859"/>
      <c r="DJ80" s="859"/>
      <c r="DK80" s="860"/>
      <c r="DL80" s="858"/>
      <c r="DM80" s="859"/>
      <c r="DN80" s="859"/>
      <c r="DO80" s="859"/>
      <c r="DP80" s="860"/>
      <c r="DQ80" s="858"/>
      <c r="DR80" s="859"/>
      <c r="DS80" s="859"/>
      <c r="DT80" s="859"/>
      <c r="DU80" s="860"/>
      <c r="DV80" s="855"/>
      <c r="DW80" s="856"/>
      <c r="DX80" s="856"/>
      <c r="DY80" s="856"/>
      <c r="DZ80" s="857"/>
      <c r="EA80" s="221"/>
    </row>
    <row r="81" spans="1:131" ht="26.25" customHeight="1" x14ac:dyDescent="0.15">
      <c r="A81" s="229">
        <v>14</v>
      </c>
      <c r="B81" s="869" t="s">
        <v>596</v>
      </c>
      <c r="C81" s="870"/>
      <c r="D81" s="870"/>
      <c r="E81" s="870"/>
      <c r="F81" s="870"/>
      <c r="G81" s="870"/>
      <c r="H81" s="870"/>
      <c r="I81" s="870"/>
      <c r="J81" s="870"/>
      <c r="K81" s="870"/>
      <c r="L81" s="870"/>
      <c r="M81" s="870"/>
      <c r="N81" s="870"/>
      <c r="O81" s="870"/>
      <c r="P81" s="871"/>
      <c r="Q81" s="872">
        <v>4491</v>
      </c>
      <c r="R81" s="826"/>
      <c r="S81" s="826"/>
      <c r="T81" s="826"/>
      <c r="U81" s="826"/>
      <c r="V81" s="826">
        <v>4335</v>
      </c>
      <c r="W81" s="826"/>
      <c r="X81" s="826"/>
      <c r="Y81" s="826"/>
      <c r="Z81" s="826"/>
      <c r="AA81" s="826">
        <v>156</v>
      </c>
      <c r="AB81" s="826"/>
      <c r="AC81" s="826"/>
      <c r="AD81" s="826"/>
      <c r="AE81" s="826"/>
      <c r="AF81" s="826">
        <v>156</v>
      </c>
      <c r="AG81" s="826"/>
      <c r="AH81" s="826"/>
      <c r="AI81" s="826"/>
      <c r="AJ81" s="826"/>
      <c r="AK81" s="826" t="s">
        <v>584</v>
      </c>
      <c r="AL81" s="826"/>
      <c r="AM81" s="826"/>
      <c r="AN81" s="826"/>
      <c r="AO81" s="826"/>
      <c r="AP81" s="826">
        <v>54</v>
      </c>
      <c r="AQ81" s="826"/>
      <c r="AR81" s="826"/>
      <c r="AS81" s="826"/>
      <c r="AT81" s="826"/>
      <c r="AU81" s="826">
        <v>12</v>
      </c>
      <c r="AV81" s="826"/>
      <c r="AW81" s="826"/>
      <c r="AX81" s="826"/>
      <c r="AY81" s="826"/>
      <c r="AZ81" s="828"/>
      <c r="BA81" s="828"/>
      <c r="BB81" s="828"/>
      <c r="BC81" s="828"/>
      <c r="BD81" s="829"/>
      <c r="BE81" s="232"/>
      <c r="BF81" s="232"/>
      <c r="BG81" s="232"/>
      <c r="BH81" s="232"/>
      <c r="BI81" s="232"/>
      <c r="BJ81" s="232"/>
      <c r="BK81" s="232"/>
      <c r="BL81" s="232"/>
      <c r="BM81" s="232"/>
      <c r="BN81" s="232"/>
      <c r="BO81" s="232"/>
      <c r="BP81" s="232"/>
      <c r="BQ81" s="229">
        <v>75</v>
      </c>
      <c r="BR81" s="234"/>
      <c r="BS81" s="855"/>
      <c r="BT81" s="856"/>
      <c r="BU81" s="856"/>
      <c r="BV81" s="856"/>
      <c r="BW81" s="856"/>
      <c r="BX81" s="856"/>
      <c r="BY81" s="856"/>
      <c r="BZ81" s="856"/>
      <c r="CA81" s="856"/>
      <c r="CB81" s="856"/>
      <c r="CC81" s="856"/>
      <c r="CD81" s="856"/>
      <c r="CE81" s="856"/>
      <c r="CF81" s="856"/>
      <c r="CG81" s="861"/>
      <c r="CH81" s="858"/>
      <c r="CI81" s="859"/>
      <c r="CJ81" s="859"/>
      <c r="CK81" s="859"/>
      <c r="CL81" s="860"/>
      <c r="CM81" s="858"/>
      <c r="CN81" s="859"/>
      <c r="CO81" s="859"/>
      <c r="CP81" s="859"/>
      <c r="CQ81" s="860"/>
      <c r="CR81" s="858"/>
      <c r="CS81" s="859"/>
      <c r="CT81" s="859"/>
      <c r="CU81" s="859"/>
      <c r="CV81" s="860"/>
      <c r="CW81" s="858"/>
      <c r="CX81" s="859"/>
      <c r="CY81" s="859"/>
      <c r="CZ81" s="859"/>
      <c r="DA81" s="860"/>
      <c r="DB81" s="858"/>
      <c r="DC81" s="859"/>
      <c r="DD81" s="859"/>
      <c r="DE81" s="859"/>
      <c r="DF81" s="860"/>
      <c r="DG81" s="858"/>
      <c r="DH81" s="859"/>
      <c r="DI81" s="859"/>
      <c r="DJ81" s="859"/>
      <c r="DK81" s="860"/>
      <c r="DL81" s="858"/>
      <c r="DM81" s="859"/>
      <c r="DN81" s="859"/>
      <c r="DO81" s="859"/>
      <c r="DP81" s="860"/>
      <c r="DQ81" s="858"/>
      <c r="DR81" s="859"/>
      <c r="DS81" s="859"/>
      <c r="DT81" s="859"/>
      <c r="DU81" s="860"/>
      <c r="DV81" s="855"/>
      <c r="DW81" s="856"/>
      <c r="DX81" s="856"/>
      <c r="DY81" s="856"/>
      <c r="DZ81" s="857"/>
      <c r="EA81" s="221"/>
    </row>
    <row r="82" spans="1:131" ht="26.25" customHeight="1" x14ac:dyDescent="0.15">
      <c r="A82" s="229">
        <v>15</v>
      </c>
      <c r="B82" s="869"/>
      <c r="C82" s="870"/>
      <c r="D82" s="870"/>
      <c r="E82" s="870"/>
      <c r="F82" s="870"/>
      <c r="G82" s="870"/>
      <c r="H82" s="870"/>
      <c r="I82" s="870"/>
      <c r="J82" s="870"/>
      <c r="K82" s="870"/>
      <c r="L82" s="870"/>
      <c r="M82" s="870"/>
      <c r="N82" s="870"/>
      <c r="O82" s="870"/>
      <c r="P82" s="871"/>
      <c r="Q82" s="872"/>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28"/>
      <c r="BA82" s="828"/>
      <c r="BB82" s="828"/>
      <c r="BC82" s="828"/>
      <c r="BD82" s="829"/>
      <c r="BE82" s="232"/>
      <c r="BF82" s="232"/>
      <c r="BG82" s="232"/>
      <c r="BH82" s="232"/>
      <c r="BI82" s="232"/>
      <c r="BJ82" s="232"/>
      <c r="BK82" s="232"/>
      <c r="BL82" s="232"/>
      <c r="BM82" s="232"/>
      <c r="BN82" s="232"/>
      <c r="BO82" s="232"/>
      <c r="BP82" s="232"/>
      <c r="BQ82" s="229">
        <v>76</v>
      </c>
      <c r="BR82" s="234"/>
      <c r="BS82" s="855"/>
      <c r="BT82" s="856"/>
      <c r="BU82" s="856"/>
      <c r="BV82" s="856"/>
      <c r="BW82" s="856"/>
      <c r="BX82" s="856"/>
      <c r="BY82" s="856"/>
      <c r="BZ82" s="856"/>
      <c r="CA82" s="856"/>
      <c r="CB82" s="856"/>
      <c r="CC82" s="856"/>
      <c r="CD82" s="856"/>
      <c r="CE82" s="856"/>
      <c r="CF82" s="856"/>
      <c r="CG82" s="861"/>
      <c r="CH82" s="858"/>
      <c r="CI82" s="859"/>
      <c r="CJ82" s="859"/>
      <c r="CK82" s="859"/>
      <c r="CL82" s="860"/>
      <c r="CM82" s="858"/>
      <c r="CN82" s="859"/>
      <c r="CO82" s="859"/>
      <c r="CP82" s="859"/>
      <c r="CQ82" s="860"/>
      <c r="CR82" s="858"/>
      <c r="CS82" s="859"/>
      <c r="CT82" s="859"/>
      <c r="CU82" s="859"/>
      <c r="CV82" s="860"/>
      <c r="CW82" s="858"/>
      <c r="CX82" s="859"/>
      <c r="CY82" s="859"/>
      <c r="CZ82" s="859"/>
      <c r="DA82" s="860"/>
      <c r="DB82" s="858"/>
      <c r="DC82" s="859"/>
      <c r="DD82" s="859"/>
      <c r="DE82" s="859"/>
      <c r="DF82" s="860"/>
      <c r="DG82" s="858"/>
      <c r="DH82" s="859"/>
      <c r="DI82" s="859"/>
      <c r="DJ82" s="859"/>
      <c r="DK82" s="860"/>
      <c r="DL82" s="858"/>
      <c r="DM82" s="859"/>
      <c r="DN82" s="859"/>
      <c r="DO82" s="859"/>
      <c r="DP82" s="860"/>
      <c r="DQ82" s="858"/>
      <c r="DR82" s="859"/>
      <c r="DS82" s="859"/>
      <c r="DT82" s="859"/>
      <c r="DU82" s="860"/>
      <c r="DV82" s="855"/>
      <c r="DW82" s="856"/>
      <c r="DX82" s="856"/>
      <c r="DY82" s="856"/>
      <c r="DZ82" s="857"/>
      <c r="EA82" s="221"/>
    </row>
    <row r="83" spans="1:131" ht="26.25" customHeight="1" x14ac:dyDescent="0.15">
      <c r="A83" s="229">
        <v>16</v>
      </c>
      <c r="B83" s="869"/>
      <c r="C83" s="870"/>
      <c r="D83" s="870"/>
      <c r="E83" s="870"/>
      <c r="F83" s="870"/>
      <c r="G83" s="870"/>
      <c r="H83" s="870"/>
      <c r="I83" s="870"/>
      <c r="J83" s="870"/>
      <c r="K83" s="870"/>
      <c r="L83" s="870"/>
      <c r="M83" s="870"/>
      <c r="N83" s="870"/>
      <c r="O83" s="870"/>
      <c r="P83" s="871"/>
      <c r="Q83" s="872"/>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28"/>
      <c r="BA83" s="828"/>
      <c r="BB83" s="828"/>
      <c r="BC83" s="828"/>
      <c r="BD83" s="829"/>
      <c r="BE83" s="232"/>
      <c r="BF83" s="232"/>
      <c r="BG83" s="232"/>
      <c r="BH83" s="232"/>
      <c r="BI83" s="232"/>
      <c r="BJ83" s="232"/>
      <c r="BK83" s="232"/>
      <c r="BL83" s="232"/>
      <c r="BM83" s="232"/>
      <c r="BN83" s="232"/>
      <c r="BO83" s="232"/>
      <c r="BP83" s="232"/>
      <c r="BQ83" s="229">
        <v>77</v>
      </c>
      <c r="BR83" s="234"/>
      <c r="BS83" s="855"/>
      <c r="BT83" s="856"/>
      <c r="BU83" s="856"/>
      <c r="BV83" s="856"/>
      <c r="BW83" s="856"/>
      <c r="BX83" s="856"/>
      <c r="BY83" s="856"/>
      <c r="BZ83" s="856"/>
      <c r="CA83" s="856"/>
      <c r="CB83" s="856"/>
      <c r="CC83" s="856"/>
      <c r="CD83" s="856"/>
      <c r="CE83" s="856"/>
      <c r="CF83" s="856"/>
      <c r="CG83" s="861"/>
      <c r="CH83" s="858"/>
      <c r="CI83" s="859"/>
      <c r="CJ83" s="859"/>
      <c r="CK83" s="859"/>
      <c r="CL83" s="860"/>
      <c r="CM83" s="858"/>
      <c r="CN83" s="859"/>
      <c r="CO83" s="859"/>
      <c r="CP83" s="859"/>
      <c r="CQ83" s="860"/>
      <c r="CR83" s="858"/>
      <c r="CS83" s="859"/>
      <c r="CT83" s="859"/>
      <c r="CU83" s="859"/>
      <c r="CV83" s="860"/>
      <c r="CW83" s="858"/>
      <c r="CX83" s="859"/>
      <c r="CY83" s="859"/>
      <c r="CZ83" s="859"/>
      <c r="DA83" s="860"/>
      <c r="DB83" s="858"/>
      <c r="DC83" s="859"/>
      <c r="DD83" s="859"/>
      <c r="DE83" s="859"/>
      <c r="DF83" s="860"/>
      <c r="DG83" s="858"/>
      <c r="DH83" s="859"/>
      <c r="DI83" s="859"/>
      <c r="DJ83" s="859"/>
      <c r="DK83" s="860"/>
      <c r="DL83" s="858"/>
      <c r="DM83" s="859"/>
      <c r="DN83" s="859"/>
      <c r="DO83" s="859"/>
      <c r="DP83" s="860"/>
      <c r="DQ83" s="858"/>
      <c r="DR83" s="859"/>
      <c r="DS83" s="859"/>
      <c r="DT83" s="859"/>
      <c r="DU83" s="860"/>
      <c r="DV83" s="855"/>
      <c r="DW83" s="856"/>
      <c r="DX83" s="856"/>
      <c r="DY83" s="856"/>
      <c r="DZ83" s="857"/>
      <c r="EA83" s="221"/>
    </row>
    <row r="84" spans="1:131" ht="26.25" customHeight="1" x14ac:dyDescent="0.15">
      <c r="A84" s="229">
        <v>17</v>
      </c>
      <c r="B84" s="869"/>
      <c r="C84" s="870"/>
      <c r="D84" s="870"/>
      <c r="E84" s="870"/>
      <c r="F84" s="870"/>
      <c r="G84" s="870"/>
      <c r="H84" s="870"/>
      <c r="I84" s="870"/>
      <c r="J84" s="870"/>
      <c r="K84" s="870"/>
      <c r="L84" s="870"/>
      <c r="M84" s="870"/>
      <c r="N84" s="870"/>
      <c r="O84" s="870"/>
      <c r="P84" s="871"/>
      <c r="Q84" s="872"/>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28"/>
      <c r="BA84" s="828"/>
      <c r="BB84" s="828"/>
      <c r="BC84" s="828"/>
      <c r="BD84" s="829"/>
      <c r="BE84" s="232"/>
      <c r="BF84" s="232"/>
      <c r="BG84" s="232"/>
      <c r="BH84" s="232"/>
      <c r="BI84" s="232"/>
      <c r="BJ84" s="232"/>
      <c r="BK84" s="232"/>
      <c r="BL84" s="232"/>
      <c r="BM84" s="232"/>
      <c r="BN84" s="232"/>
      <c r="BO84" s="232"/>
      <c r="BP84" s="232"/>
      <c r="BQ84" s="229">
        <v>78</v>
      </c>
      <c r="BR84" s="234"/>
      <c r="BS84" s="855"/>
      <c r="BT84" s="856"/>
      <c r="BU84" s="856"/>
      <c r="BV84" s="856"/>
      <c r="BW84" s="856"/>
      <c r="BX84" s="856"/>
      <c r="BY84" s="856"/>
      <c r="BZ84" s="856"/>
      <c r="CA84" s="856"/>
      <c r="CB84" s="856"/>
      <c r="CC84" s="856"/>
      <c r="CD84" s="856"/>
      <c r="CE84" s="856"/>
      <c r="CF84" s="856"/>
      <c r="CG84" s="861"/>
      <c r="CH84" s="858"/>
      <c r="CI84" s="859"/>
      <c r="CJ84" s="859"/>
      <c r="CK84" s="859"/>
      <c r="CL84" s="860"/>
      <c r="CM84" s="858"/>
      <c r="CN84" s="859"/>
      <c r="CO84" s="859"/>
      <c r="CP84" s="859"/>
      <c r="CQ84" s="860"/>
      <c r="CR84" s="858"/>
      <c r="CS84" s="859"/>
      <c r="CT84" s="859"/>
      <c r="CU84" s="859"/>
      <c r="CV84" s="860"/>
      <c r="CW84" s="858"/>
      <c r="CX84" s="859"/>
      <c r="CY84" s="859"/>
      <c r="CZ84" s="859"/>
      <c r="DA84" s="860"/>
      <c r="DB84" s="858"/>
      <c r="DC84" s="859"/>
      <c r="DD84" s="859"/>
      <c r="DE84" s="859"/>
      <c r="DF84" s="860"/>
      <c r="DG84" s="858"/>
      <c r="DH84" s="859"/>
      <c r="DI84" s="859"/>
      <c r="DJ84" s="859"/>
      <c r="DK84" s="860"/>
      <c r="DL84" s="858"/>
      <c r="DM84" s="859"/>
      <c r="DN84" s="859"/>
      <c r="DO84" s="859"/>
      <c r="DP84" s="860"/>
      <c r="DQ84" s="858"/>
      <c r="DR84" s="859"/>
      <c r="DS84" s="859"/>
      <c r="DT84" s="859"/>
      <c r="DU84" s="860"/>
      <c r="DV84" s="855"/>
      <c r="DW84" s="856"/>
      <c r="DX84" s="856"/>
      <c r="DY84" s="856"/>
      <c r="DZ84" s="857"/>
      <c r="EA84" s="221"/>
    </row>
    <row r="85" spans="1:131" ht="26.25" customHeight="1" x14ac:dyDescent="0.15">
      <c r="A85" s="229">
        <v>18</v>
      </c>
      <c r="B85" s="869"/>
      <c r="C85" s="870"/>
      <c r="D85" s="870"/>
      <c r="E85" s="870"/>
      <c r="F85" s="870"/>
      <c r="G85" s="870"/>
      <c r="H85" s="870"/>
      <c r="I85" s="870"/>
      <c r="J85" s="870"/>
      <c r="K85" s="870"/>
      <c r="L85" s="870"/>
      <c r="M85" s="870"/>
      <c r="N85" s="870"/>
      <c r="O85" s="870"/>
      <c r="P85" s="871"/>
      <c r="Q85" s="872"/>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28"/>
      <c r="BA85" s="828"/>
      <c r="BB85" s="828"/>
      <c r="BC85" s="828"/>
      <c r="BD85" s="829"/>
      <c r="BE85" s="232"/>
      <c r="BF85" s="232"/>
      <c r="BG85" s="232"/>
      <c r="BH85" s="232"/>
      <c r="BI85" s="232"/>
      <c r="BJ85" s="232"/>
      <c r="BK85" s="232"/>
      <c r="BL85" s="232"/>
      <c r="BM85" s="232"/>
      <c r="BN85" s="232"/>
      <c r="BO85" s="232"/>
      <c r="BP85" s="232"/>
      <c r="BQ85" s="229">
        <v>79</v>
      </c>
      <c r="BR85" s="234"/>
      <c r="BS85" s="855"/>
      <c r="BT85" s="856"/>
      <c r="BU85" s="856"/>
      <c r="BV85" s="856"/>
      <c r="BW85" s="856"/>
      <c r="BX85" s="856"/>
      <c r="BY85" s="856"/>
      <c r="BZ85" s="856"/>
      <c r="CA85" s="856"/>
      <c r="CB85" s="856"/>
      <c r="CC85" s="856"/>
      <c r="CD85" s="856"/>
      <c r="CE85" s="856"/>
      <c r="CF85" s="856"/>
      <c r="CG85" s="861"/>
      <c r="CH85" s="858"/>
      <c r="CI85" s="859"/>
      <c r="CJ85" s="859"/>
      <c r="CK85" s="859"/>
      <c r="CL85" s="860"/>
      <c r="CM85" s="858"/>
      <c r="CN85" s="859"/>
      <c r="CO85" s="859"/>
      <c r="CP85" s="859"/>
      <c r="CQ85" s="860"/>
      <c r="CR85" s="858"/>
      <c r="CS85" s="859"/>
      <c r="CT85" s="859"/>
      <c r="CU85" s="859"/>
      <c r="CV85" s="860"/>
      <c r="CW85" s="858"/>
      <c r="CX85" s="859"/>
      <c r="CY85" s="859"/>
      <c r="CZ85" s="859"/>
      <c r="DA85" s="860"/>
      <c r="DB85" s="858"/>
      <c r="DC85" s="859"/>
      <c r="DD85" s="859"/>
      <c r="DE85" s="859"/>
      <c r="DF85" s="860"/>
      <c r="DG85" s="858"/>
      <c r="DH85" s="859"/>
      <c r="DI85" s="859"/>
      <c r="DJ85" s="859"/>
      <c r="DK85" s="860"/>
      <c r="DL85" s="858"/>
      <c r="DM85" s="859"/>
      <c r="DN85" s="859"/>
      <c r="DO85" s="859"/>
      <c r="DP85" s="860"/>
      <c r="DQ85" s="858"/>
      <c r="DR85" s="859"/>
      <c r="DS85" s="859"/>
      <c r="DT85" s="859"/>
      <c r="DU85" s="860"/>
      <c r="DV85" s="855"/>
      <c r="DW85" s="856"/>
      <c r="DX85" s="856"/>
      <c r="DY85" s="856"/>
      <c r="DZ85" s="857"/>
      <c r="EA85" s="221"/>
    </row>
    <row r="86" spans="1:131" ht="26.25" customHeight="1" x14ac:dyDescent="0.15">
      <c r="A86" s="229">
        <v>19</v>
      </c>
      <c r="B86" s="869"/>
      <c r="C86" s="870"/>
      <c r="D86" s="870"/>
      <c r="E86" s="870"/>
      <c r="F86" s="870"/>
      <c r="G86" s="870"/>
      <c r="H86" s="870"/>
      <c r="I86" s="870"/>
      <c r="J86" s="870"/>
      <c r="K86" s="870"/>
      <c r="L86" s="870"/>
      <c r="M86" s="870"/>
      <c r="N86" s="870"/>
      <c r="O86" s="870"/>
      <c r="P86" s="871"/>
      <c r="Q86" s="872"/>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28"/>
      <c r="BA86" s="828"/>
      <c r="BB86" s="828"/>
      <c r="BC86" s="828"/>
      <c r="BD86" s="829"/>
      <c r="BE86" s="232"/>
      <c r="BF86" s="232"/>
      <c r="BG86" s="232"/>
      <c r="BH86" s="232"/>
      <c r="BI86" s="232"/>
      <c r="BJ86" s="232"/>
      <c r="BK86" s="232"/>
      <c r="BL86" s="232"/>
      <c r="BM86" s="232"/>
      <c r="BN86" s="232"/>
      <c r="BO86" s="232"/>
      <c r="BP86" s="232"/>
      <c r="BQ86" s="229">
        <v>80</v>
      </c>
      <c r="BR86" s="234"/>
      <c r="BS86" s="855"/>
      <c r="BT86" s="856"/>
      <c r="BU86" s="856"/>
      <c r="BV86" s="856"/>
      <c r="BW86" s="856"/>
      <c r="BX86" s="856"/>
      <c r="BY86" s="856"/>
      <c r="BZ86" s="856"/>
      <c r="CA86" s="856"/>
      <c r="CB86" s="856"/>
      <c r="CC86" s="856"/>
      <c r="CD86" s="856"/>
      <c r="CE86" s="856"/>
      <c r="CF86" s="856"/>
      <c r="CG86" s="861"/>
      <c r="CH86" s="858"/>
      <c r="CI86" s="859"/>
      <c r="CJ86" s="859"/>
      <c r="CK86" s="859"/>
      <c r="CL86" s="860"/>
      <c r="CM86" s="858"/>
      <c r="CN86" s="859"/>
      <c r="CO86" s="859"/>
      <c r="CP86" s="859"/>
      <c r="CQ86" s="860"/>
      <c r="CR86" s="858"/>
      <c r="CS86" s="859"/>
      <c r="CT86" s="859"/>
      <c r="CU86" s="859"/>
      <c r="CV86" s="860"/>
      <c r="CW86" s="858"/>
      <c r="CX86" s="859"/>
      <c r="CY86" s="859"/>
      <c r="CZ86" s="859"/>
      <c r="DA86" s="860"/>
      <c r="DB86" s="858"/>
      <c r="DC86" s="859"/>
      <c r="DD86" s="859"/>
      <c r="DE86" s="859"/>
      <c r="DF86" s="860"/>
      <c r="DG86" s="858"/>
      <c r="DH86" s="859"/>
      <c r="DI86" s="859"/>
      <c r="DJ86" s="859"/>
      <c r="DK86" s="860"/>
      <c r="DL86" s="858"/>
      <c r="DM86" s="859"/>
      <c r="DN86" s="859"/>
      <c r="DO86" s="859"/>
      <c r="DP86" s="860"/>
      <c r="DQ86" s="858"/>
      <c r="DR86" s="859"/>
      <c r="DS86" s="859"/>
      <c r="DT86" s="859"/>
      <c r="DU86" s="860"/>
      <c r="DV86" s="855"/>
      <c r="DW86" s="856"/>
      <c r="DX86" s="856"/>
      <c r="DY86" s="856"/>
      <c r="DZ86" s="857"/>
      <c r="EA86" s="221"/>
    </row>
    <row r="87" spans="1:131" ht="26.25" customHeight="1" x14ac:dyDescent="0.15">
      <c r="A87" s="235">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32"/>
      <c r="BF87" s="232"/>
      <c r="BG87" s="232"/>
      <c r="BH87" s="232"/>
      <c r="BI87" s="232"/>
      <c r="BJ87" s="232"/>
      <c r="BK87" s="232"/>
      <c r="BL87" s="232"/>
      <c r="BM87" s="232"/>
      <c r="BN87" s="232"/>
      <c r="BO87" s="232"/>
      <c r="BP87" s="232"/>
      <c r="BQ87" s="229">
        <v>81</v>
      </c>
      <c r="BR87" s="234"/>
      <c r="BS87" s="855"/>
      <c r="BT87" s="856"/>
      <c r="BU87" s="856"/>
      <c r="BV87" s="856"/>
      <c r="BW87" s="856"/>
      <c r="BX87" s="856"/>
      <c r="BY87" s="856"/>
      <c r="BZ87" s="856"/>
      <c r="CA87" s="856"/>
      <c r="CB87" s="856"/>
      <c r="CC87" s="856"/>
      <c r="CD87" s="856"/>
      <c r="CE87" s="856"/>
      <c r="CF87" s="856"/>
      <c r="CG87" s="861"/>
      <c r="CH87" s="858"/>
      <c r="CI87" s="859"/>
      <c r="CJ87" s="859"/>
      <c r="CK87" s="859"/>
      <c r="CL87" s="860"/>
      <c r="CM87" s="858"/>
      <c r="CN87" s="859"/>
      <c r="CO87" s="859"/>
      <c r="CP87" s="859"/>
      <c r="CQ87" s="860"/>
      <c r="CR87" s="858"/>
      <c r="CS87" s="859"/>
      <c r="CT87" s="859"/>
      <c r="CU87" s="859"/>
      <c r="CV87" s="860"/>
      <c r="CW87" s="858"/>
      <c r="CX87" s="859"/>
      <c r="CY87" s="859"/>
      <c r="CZ87" s="859"/>
      <c r="DA87" s="860"/>
      <c r="DB87" s="858"/>
      <c r="DC87" s="859"/>
      <c r="DD87" s="859"/>
      <c r="DE87" s="859"/>
      <c r="DF87" s="860"/>
      <c r="DG87" s="858"/>
      <c r="DH87" s="859"/>
      <c r="DI87" s="859"/>
      <c r="DJ87" s="859"/>
      <c r="DK87" s="860"/>
      <c r="DL87" s="858"/>
      <c r="DM87" s="859"/>
      <c r="DN87" s="859"/>
      <c r="DO87" s="859"/>
      <c r="DP87" s="860"/>
      <c r="DQ87" s="858"/>
      <c r="DR87" s="859"/>
      <c r="DS87" s="859"/>
      <c r="DT87" s="859"/>
      <c r="DU87" s="860"/>
      <c r="DV87" s="855"/>
      <c r="DW87" s="856"/>
      <c r="DX87" s="856"/>
      <c r="DY87" s="856"/>
      <c r="DZ87" s="857"/>
      <c r="EA87" s="221"/>
    </row>
    <row r="88" spans="1:131" ht="26.25" customHeight="1" thickBot="1" x14ac:dyDescent="0.2">
      <c r="A88" s="231" t="s">
        <v>389</v>
      </c>
      <c r="B88" s="785" t="s">
        <v>419</v>
      </c>
      <c r="C88" s="786"/>
      <c r="D88" s="786"/>
      <c r="E88" s="786"/>
      <c r="F88" s="786"/>
      <c r="G88" s="786"/>
      <c r="H88" s="786"/>
      <c r="I88" s="786"/>
      <c r="J88" s="786"/>
      <c r="K88" s="786"/>
      <c r="L88" s="786"/>
      <c r="M88" s="786"/>
      <c r="N88" s="786"/>
      <c r="O88" s="786"/>
      <c r="P88" s="787"/>
      <c r="Q88" s="836"/>
      <c r="R88" s="837"/>
      <c r="S88" s="837"/>
      <c r="T88" s="837"/>
      <c r="U88" s="837"/>
      <c r="V88" s="837"/>
      <c r="W88" s="837"/>
      <c r="X88" s="837"/>
      <c r="Y88" s="837"/>
      <c r="Z88" s="837"/>
      <c r="AA88" s="837"/>
      <c r="AB88" s="837"/>
      <c r="AC88" s="837"/>
      <c r="AD88" s="837"/>
      <c r="AE88" s="837"/>
      <c r="AF88" s="840">
        <v>17557</v>
      </c>
      <c r="AG88" s="840"/>
      <c r="AH88" s="840"/>
      <c r="AI88" s="840"/>
      <c r="AJ88" s="840"/>
      <c r="AK88" s="837"/>
      <c r="AL88" s="837"/>
      <c r="AM88" s="837"/>
      <c r="AN88" s="837"/>
      <c r="AO88" s="837"/>
      <c r="AP88" s="840">
        <v>594</v>
      </c>
      <c r="AQ88" s="840"/>
      <c r="AR88" s="840"/>
      <c r="AS88" s="840"/>
      <c r="AT88" s="840"/>
      <c r="AU88" s="840">
        <v>68</v>
      </c>
      <c r="AV88" s="840"/>
      <c r="AW88" s="840"/>
      <c r="AX88" s="840"/>
      <c r="AY88" s="840"/>
      <c r="AZ88" s="845"/>
      <c r="BA88" s="845"/>
      <c r="BB88" s="845"/>
      <c r="BC88" s="845"/>
      <c r="BD88" s="846"/>
      <c r="BE88" s="232"/>
      <c r="BF88" s="232"/>
      <c r="BG88" s="232"/>
      <c r="BH88" s="232"/>
      <c r="BI88" s="232"/>
      <c r="BJ88" s="232"/>
      <c r="BK88" s="232"/>
      <c r="BL88" s="232"/>
      <c r="BM88" s="232"/>
      <c r="BN88" s="232"/>
      <c r="BO88" s="232"/>
      <c r="BP88" s="232"/>
      <c r="BQ88" s="229">
        <v>82</v>
      </c>
      <c r="BR88" s="234"/>
      <c r="BS88" s="855"/>
      <c r="BT88" s="856"/>
      <c r="BU88" s="856"/>
      <c r="BV88" s="856"/>
      <c r="BW88" s="856"/>
      <c r="BX88" s="856"/>
      <c r="BY88" s="856"/>
      <c r="BZ88" s="856"/>
      <c r="CA88" s="856"/>
      <c r="CB88" s="856"/>
      <c r="CC88" s="856"/>
      <c r="CD88" s="856"/>
      <c r="CE88" s="856"/>
      <c r="CF88" s="856"/>
      <c r="CG88" s="861"/>
      <c r="CH88" s="858"/>
      <c r="CI88" s="859"/>
      <c r="CJ88" s="859"/>
      <c r="CK88" s="859"/>
      <c r="CL88" s="860"/>
      <c r="CM88" s="858"/>
      <c r="CN88" s="859"/>
      <c r="CO88" s="859"/>
      <c r="CP88" s="859"/>
      <c r="CQ88" s="860"/>
      <c r="CR88" s="858"/>
      <c r="CS88" s="859"/>
      <c r="CT88" s="859"/>
      <c r="CU88" s="859"/>
      <c r="CV88" s="860"/>
      <c r="CW88" s="858"/>
      <c r="CX88" s="859"/>
      <c r="CY88" s="859"/>
      <c r="CZ88" s="859"/>
      <c r="DA88" s="860"/>
      <c r="DB88" s="858"/>
      <c r="DC88" s="859"/>
      <c r="DD88" s="859"/>
      <c r="DE88" s="859"/>
      <c r="DF88" s="860"/>
      <c r="DG88" s="858"/>
      <c r="DH88" s="859"/>
      <c r="DI88" s="859"/>
      <c r="DJ88" s="859"/>
      <c r="DK88" s="860"/>
      <c r="DL88" s="858"/>
      <c r="DM88" s="859"/>
      <c r="DN88" s="859"/>
      <c r="DO88" s="859"/>
      <c r="DP88" s="860"/>
      <c r="DQ88" s="858"/>
      <c r="DR88" s="859"/>
      <c r="DS88" s="859"/>
      <c r="DT88" s="859"/>
      <c r="DU88" s="860"/>
      <c r="DV88" s="855"/>
      <c r="DW88" s="856"/>
      <c r="DX88" s="856"/>
      <c r="DY88" s="856"/>
      <c r="DZ88" s="857"/>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55"/>
      <c r="BT89" s="856"/>
      <c r="BU89" s="856"/>
      <c r="BV89" s="856"/>
      <c r="BW89" s="856"/>
      <c r="BX89" s="856"/>
      <c r="BY89" s="856"/>
      <c r="BZ89" s="856"/>
      <c r="CA89" s="856"/>
      <c r="CB89" s="856"/>
      <c r="CC89" s="856"/>
      <c r="CD89" s="856"/>
      <c r="CE89" s="856"/>
      <c r="CF89" s="856"/>
      <c r="CG89" s="861"/>
      <c r="CH89" s="858"/>
      <c r="CI89" s="859"/>
      <c r="CJ89" s="859"/>
      <c r="CK89" s="859"/>
      <c r="CL89" s="860"/>
      <c r="CM89" s="858"/>
      <c r="CN89" s="859"/>
      <c r="CO89" s="859"/>
      <c r="CP89" s="859"/>
      <c r="CQ89" s="860"/>
      <c r="CR89" s="858"/>
      <c r="CS89" s="859"/>
      <c r="CT89" s="859"/>
      <c r="CU89" s="859"/>
      <c r="CV89" s="860"/>
      <c r="CW89" s="858"/>
      <c r="CX89" s="859"/>
      <c r="CY89" s="859"/>
      <c r="CZ89" s="859"/>
      <c r="DA89" s="860"/>
      <c r="DB89" s="858"/>
      <c r="DC89" s="859"/>
      <c r="DD89" s="859"/>
      <c r="DE89" s="859"/>
      <c r="DF89" s="860"/>
      <c r="DG89" s="858"/>
      <c r="DH89" s="859"/>
      <c r="DI89" s="859"/>
      <c r="DJ89" s="859"/>
      <c r="DK89" s="860"/>
      <c r="DL89" s="858"/>
      <c r="DM89" s="859"/>
      <c r="DN89" s="859"/>
      <c r="DO89" s="859"/>
      <c r="DP89" s="860"/>
      <c r="DQ89" s="858"/>
      <c r="DR89" s="859"/>
      <c r="DS89" s="859"/>
      <c r="DT89" s="859"/>
      <c r="DU89" s="860"/>
      <c r="DV89" s="855"/>
      <c r="DW89" s="856"/>
      <c r="DX89" s="856"/>
      <c r="DY89" s="856"/>
      <c r="DZ89" s="857"/>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55"/>
      <c r="BT90" s="856"/>
      <c r="BU90" s="856"/>
      <c r="BV90" s="856"/>
      <c r="BW90" s="856"/>
      <c r="BX90" s="856"/>
      <c r="BY90" s="856"/>
      <c r="BZ90" s="856"/>
      <c r="CA90" s="856"/>
      <c r="CB90" s="856"/>
      <c r="CC90" s="856"/>
      <c r="CD90" s="856"/>
      <c r="CE90" s="856"/>
      <c r="CF90" s="856"/>
      <c r="CG90" s="861"/>
      <c r="CH90" s="858"/>
      <c r="CI90" s="859"/>
      <c r="CJ90" s="859"/>
      <c r="CK90" s="859"/>
      <c r="CL90" s="860"/>
      <c r="CM90" s="858"/>
      <c r="CN90" s="859"/>
      <c r="CO90" s="859"/>
      <c r="CP90" s="859"/>
      <c r="CQ90" s="860"/>
      <c r="CR90" s="858"/>
      <c r="CS90" s="859"/>
      <c r="CT90" s="859"/>
      <c r="CU90" s="859"/>
      <c r="CV90" s="860"/>
      <c r="CW90" s="858"/>
      <c r="CX90" s="859"/>
      <c r="CY90" s="859"/>
      <c r="CZ90" s="859"/>
      <c r="DA90" s="860"/>
      <c r="DB90" s="858"/>
      <c r="DC90" s="859"/>
      <c r="DD90" s="859"/>
      <c r="DE90" s="859"/>
      <c r="DF90" s="860"/>
      <c r="DG90" s="858"/>
      <c r="DH90" s="859"/>
      <c r="DI90" s="859"/>
      <c r="DJ90" s="859"/>
      <c r="DK90" s="860"/>
      <c r="DL90" s="858"/>
      <c r="DM90" s="859"/>
      <c r="DN90" s="859"/>
      <c r="DO90" s="859"/>
      <c r="DP90" s="860"/>
      <c r="DQ90" s="858"/>
      <c r="DR90" s="859"/>
      <c r="DS90" s="859"/>
      <c r="DT90" s="859"/>
      <c r="DU90" s="860"/>
      <c r="DV90" s="855"/>
      <c r="DW90" s="856"/>
      <c r="DX90" s="856"/>
      <c r="DY90" s="856"/>
      <c r="DZ90" s="857"/>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55"/>
      <c r="BT91" s="856"/>
      <c r="BU91" s="856"/>
      <c r="BV91" s="856"/>
      <c r="BW91" s="856"/>
      <c r="BX91" s="856"/>
      <c r="BY91" s="856"/>
      <c r="BZ91" s="856"/>
      <c r="CA91" s="856"/>
      <c r="CB91" s="856"/>
      <c r="CC91" s="856"/>
      <c r="CD91" s="856"/>
      <c r="CE91" s="856"/>
      <c r="CF91" s="856"/>
      <c r="CG91" s="861"/>
      <c r="CH91" s="858"/>
      <c r="CI91" s="859"/>
      <c r="CJ91" s="859"/>
      <c r="CK91" s="859"/>
      <c r="CL91" s="860"/>
      <c r="CM91" s="858"/>
      <c r="CN91" s="859"/>
      <c r="CO91" s="859"/>
      <c r="CP91" s="859"/>
      <c r="CQ91" s="860"/>
      <c r="CR91" s="858"/>
      <c r="CS91" s="859"/>
      <c r="CT91" s="859"/>
      <c r="CU91" s="859"/>
      <c r="CV91" s="860"/>
      <c r="CW91" s="858"/>
      <c r="CX91" s="859"/>
      <c r="CY91" s="859"/>
      <c r="CZ91" s="859"/>
      <c r="DA91" s="860"/>
      <c r="DB91" s="858"/>
      <c r="DC91" s="859"/>
      <c r="DD91" s="859"/>
      <c r="DE91" s="859"/>
      <c r="DF91" s="860"/>
      <c r="DG91" s="858"/>
      <c r="DH91" s="859"/>
      <c r="DI91" s="859"/>
      <c r="DJ91" s="859"/>
      <c r="DK91" s="860"/>
      <c r="DL91" s="858"/>
      <c r="DM91" s="859"/>
      <c r="DN91" s="859"/>
      <c r="DO91" s="859"/>
      <c r="DP91" s="860"/>
      <c r="DQ91" s="858"/>
      <c r="DR91" s="859"/>
      <c r="DS91" s="859"/>
      <c r="DT91" s="859"/>
      <c r="DU91" s="860"/>
      <c r="DV91" s="855"/>
      <c r="DW91" s="856"/>
      <c r="DX91" s="856"/>
      <c r="DY91" s="856"/>
      <c r="DZ91" s="857"/>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55"/>
      <c r="BT92" s="856"/>
      <c r="BU92" s="856"/>
      <c r="BV92" s="856"/>
      <c r="BW92" s="856"/>
      <c r="BX92" s="856"/>
      <c r="BY92" s="856"/>
      <c r="BZ92" s="856"/>
      <c r="CA92" s="856"/>
      <c r="CB92" s="856"/>
      <c r="CC92" s="856"/>
      <c r="CD92" s="856"/>
      <c r="CE92" s="856"/>
      <c r="CF92" s="856"/>
      <c r="CG92" s="861"/>
      <c r="CH92" s="858"/>
      <c r="CI92" s="859"/>
      <c r="CJ92" s="859"/>
      <c r="CK92" s="859"/>
      <c r="CL92" s="860"/>
      <c r="CM92" s="858"/>
      <c r="CN92" s="859"/>
      <c r="CO92" s="859"/>
      <c r="CP92" s="859"/>
      <c r="CQ92" s="860"/>
      <c r="CR92" s="858"/>
      <c r="CS92" s="859"/>
      <c r="CT92" s="859"/>
      <c r="CU92" s="859"/>
      <c r="CV92" s="860"/>
      <c r="CW92" s="858"/>
      <c r="CX92" s="859"/>
      <c r="CY92" s="859"/>
      <c r="CZ92" s="859"/>
      <c r="DA92" s="860"/>
      <c r="DB92" s="858"/>
      <c r="DC92" s="859"/>
      <c r="DD92" s="859"/>
      <c r="DE92" s="859"/>
      <c r="DF92" s="860"/>
      <c r="DG92" s="858"/>
      <c r="DH92" s="859"/>
      <c r="DI92" s="859"/>
      <c r="DJ92" s="859"/>
      <c r="DK92" s="860"/>
      <c r="DL92" s="858"/>
      <c r="DM92" s="859"/>
      <c r="DN92" s="859"/>
      <c r="DO92" s="859"/>
      <c r="DP92" s="860"/>
      <c r="DQ92" s="858"/>
      <c r="DR92" s="859"/>
      <c r="DS92" s="859"/>
      <c r="DT92" s="859"/>
      <c r="DU92" s="860"/>
      <c r="DV92" s="855"/>
      <c r="DW92" s="856"/>
      <c r="DX92" s="856"/>
      <c r="DY92" s="856"/>
      <c r="DZ92" s="857"/>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55"/>
      <c r="BT93" s="856"/>
      <c r="BU93" s="856"/>
      <c r="BV93" s="856"/>
      <c r="BW93" s="856"/>
      <c r="BX93" s="856"/>
      <c r="BY93" s="856"/>
      <c r="BZ93" s="856"/>
      <c r="CA93" s="856"/>
      <c r="CB93" s="856"/>
      <c r="CC93" s="856"/>
      <c r="CD93" s="856"/>
      <c r="CE93" s="856"/>
      <c r="CF93" s="856"/>
      <c r="CG93" s="861"/>
      <c r="CH93" s="858"/>
      <c r="CI93" s="859"/>
      <c r="CJ93" s="859"/>
      <c r="CK93" s="859"/>
      <c r="CL93" s="860"/>
      <c r="CM93" s="858"/>
      <c r="CN93" s="859"/>
      <c r="CO93" s="859"/>
      <c r="CP93" s="859"/>
      <c r="CQ93" s="860"/>
      <c r="CR93" s="858"/>
      <c r="CS93" s="859"/>
      <c r="CT93" s="859"/>
      <c r="CU93" s="859"/>
      <c r="CV93" s="860"/>
      <c r="CW93" s="858"/>
      <c r="CX93" s="859"/>
      <c r="CY93" s="859"/>
      <c r="CZ93" s="859"/>
      <c r="DA93" s="860"/>
      <c r="DB93" s="858"/>
      <c r="DC93" s="859"/>
      <c r="DD93" s="859"/>
      <c r="DE93" s="859"/>
      <c r="DF93" s="860"/>
      <c r="DG93" s="858"/>
      <c r="DH93" s="859"/>
      <c r="DI93" s="859"/>
      <c r="DJ93" s="859"/>
      <c r="DK93" s="860"/>
      <c r="DL93" s="858"/>
      <c r="DM93" s="859"/>
      <c r="DN93" s="859"/>
      <c r="DO93" s="859"/>
      <c r="DP93" s="860"/>
      <c r="DQ93" s="858"/>
      <c r="DR93" s="859"/>
      <c r="DS93" s="859"/>
      <c r="DT93" s="859"/>
      <c r="DU93" s="860"/>
      <c r="DV93" s="855"/>
      <c r="DW93" s="856"/>
      <c r="DX93" s="856"/>
      <c r="DY93" s="856"/>
      <c r="DZ93" s="857"/>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55"/>
      <c r="BT94" s="856"/>
      <c r="BU94" s="856"/>
      <c r="BV94" s="856"/>
      <c r="BW94" s="856"/>
      <c r="BX94" s="856"/>
      <c r="BY94" s="856"/>
      <c r="BZ94" s="856"/>
      <c r="CA94" s="856"/>
      <c r="CB94" s="856"/>
      <c r="CC94" s="856"/>
      <c r="CD94" s="856"/>
      <c r="CE94" s="856"/>
      <c r="CF94" s="856"/>
      <c r="CG94" s="861"/>
      <c r="CH94" s="858"/>
      <c r="CI94" s="859"/>
      <c r="CJ94" s="859"/>
      <c r="CK94" s="859"/>
      <c r="CL94" s="860"/>
      <c r="CM94" s="858"/>
      <c r="CN94" s="859"/>
      <c r="CO94" s="859"/>
      <c r="CP94" s="859"/>
      <c r="CQ94" s="860"/>
      <c r="CR94" s="858"/>
      <c r="CS94" s="859"/>
      <c r="CT94" s="859"/>
      <c r="CU94" s="859"/>
      <c r="CV94" s="860"/>
      <c r="CW94" s="858"/>
      <c r="CX94" s="859"/>
      <c r="CY94" s="859"/>
      <c r="CZ94" s="859"/>
      <c r="DA94" s="860"/>
      <c r="DB94" s="858"/>
      <c r="DC94" s="859"/>
      <c r="DD94" s="859"/>
      <c r="DE94" s="859"/>
      <c r="DF94" s="860"/>
      <c r="DG94" s="858"/>
      <c r="DH94" s="859"/>
      <c r="DI94" s="859"/>
      <c r="DJ94" s="859"/>
      <c r="DK94" s="860"/>
      <c r="DL94" s="858"/>
      <c r="DM94" s="859"/>
      <c r="DN94" s="859"/>
      <c r="DO94" s="859"/>
      <c r="DP94" s="860"/>
      <c r="DQ94" s="858"/>
      <c r="DR94" s="859"/>
      <c r="DS94" s="859"/>
      <c r="DT94" s="859"/>
      <c r="DU94" s="860"/>
      <c r="DV94" s="855"/>
      <c r="DW94" s="856"/>
      <c r="DX94" s="856"/>
      <c r="DY94" s="856"/>
      <c r="DZ94" s="857"/>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55"/>
      <c r="BT95" s="856"/>
      <c r="BU95" s="856"/>
      <c r="BV95" s="856"/>
      <c r="BW95" s="856"/>
      <c r="BX95" s="856"/>
      <c r="BY95" s="856"/>
      <c r="BZ95" s="856"/>
      <c r="CA95" s="856"/>
      <c r="CB95" s="856"/>
      <c r="CC95" s="856"/>
      <c r="CD95" s="856"/>
      <c r="CE95" s="856"/>
      <c r="CF95" s="856"/>
      <c r="CG95" s="861"/>
      <c r="CH95" s="858"/>
      <c r="CI95" s="859"/>
      <c r="CJ95" s="859"/>
      <c r="CK95" s="859"/>
      <c r="CL95" s="860"/>
      <c r="CM95" s="858"/>
      <c r="CN95" s="859"/>
      <c r="CO95" s="859"/>
      <c r="CP95" s="859"/>
      <c r="CQ95" s="860"/>
      <c r="CR95" s="858"/>
      <c r="CS95" s="859"/>
      <c r="CT95" s="859"/>
      <c r="CU95" s="859"/>
      <c r="CV95" s="860"/>
      <c r="CW95" s="858"/>
      <c r="CX95" s="859"/>
      <c r="CY95" s="859"/>
      <c r="CZ95" s="859"/>
      <c r="DA95" s="860"/>
      <c r="DB95" s="858"/>
      <c r="DC95" s="859"/>
      <c r="DD95" s="859"/>
      <c r="DE95" s="859"/>
      <c r="DF95" s="860"/>
      <c r="DG95" s="858"/>
      <c r="DH95" s="859"/>
      <c r="DI95" s="859"/>
      <c r="DJ95" s="859"/>
      <c r="DK95" s="860"/>
      <c r="DL95" s="858"/>
      <c r="DM95" s="859"/>
      <c r="DN95" s="859"/>
      <c r="DO95" s="859"/>
      <c r="DP95" s="860"/>
      <c r="DQ95" s="858"/>
      <c r="DR95" s="859"/>
      <c r="DS95" s="859"/>
      <c r="DT95" s="859"/>
      <c r="DU95" s="860"/>
      <c r="DV95" s="855"/>
      <c r="DW95" s="856"/>
      <c r="DX95" s="856"/>
      <c r="DY95" s="856"/>
      <c r="DZ95" s="857"/>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55"/>
      <c r="BT96" s="856"/>
      <c r="BU96" s="856"/>
      <c r="BV96" s="856"/>
      <c r="BW96" s="856"/>
      <c r="BX96" s="856"/>
      <c r="BY96" s="856"/>
      <c r="BZ96" s="856"/>
      <c r="CA96" s="856"/>
      <c r="CB96" s="856"/>
      <c r="CC96" s="856"/>
      <c r="CD96" s="856"/>
      <c r="CE96" s="856"/>
      <c r="CF96" s="856"/>
      <c r="CG96" s="861"/>
      <c r="CH96" s="858"/>
      <c r="CI96" s="859"/>
      <c r="CJ96" s="859"/>
      <c r="CK96" s="859"/>
      <c r="CL96" s="860"/>
      <c r="CM96" s="858"/>
      <c r="CN96" s="859"/>
      <c r="CO96" s="859"/>
      <c r="CP96" s="859"/>
      <c r="CQ96" s="860"/>
      <c r="CR96" s="858"/>
      <c r="CS96" s="859"/>
      <c r="CT96" s="859"/>
      <c r="CU96" s="859"/>
      <c r="CV96" s="860"/>
      <c r="CW96" s="858"/>
      <c r="CX96" s="859"/>
      <c r="CY96" s="859"/>
      <c r="CZ96" s="859"/>
      <c r="DA96" s="860"/>
      <c r="DB96" s="858"/>
      <c r="DC96" s="859"/>
      <c r="DD96" s="859"/>
      <c r="DE96" s="859"/>
      <c r="DF96" s="860"/>
      <c r="DG96" s="858"/>
      <c r="DH96" s="859"/>
      <c r="DI96" s="859"/>
      <c r="DJ96" s="859"/>
      <c r="DK96" s="860"/>
      <c r="DL96" s="858"/>
      <c r="DM96" s="859"/>
      <c r="DN96" s="859"/>
      <c r="DO96" s="859"/>
      <c r="DP96" s="860"/>
      <c r="DQ96" s="858"/>
      <c r="DR96" s="859"/>
      <c r="DS96" s="859"/>
      <c r="DT96" s="859"/>
      <c r="DU96" s="860"/>
      <c r="DV96" s="855"/>
      <c r="DW96" s="856"/>
      <c r="DX96" s="856"/>
      <c r="DY96" s="856"/>
      <c r="DZ96" s="857"/>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55"/>
      <c r="BT97" s="856"/>
      <c r="BU97" s="856"/>
      <c r="BV97" s="856"/>
      <c r="BW97" s="856"/>
      <c r="BX97" s="856"/>
      <c r="BY97" s="856"/>
      <c r="BZ97" s="856"/>
      <c r="CA97" s="856"/>
      <c r="CB97" s="856"/>
      <c r="CC97" s="856"/>
      <c r="CD97" s="856"/>
      <c r="CE97" s="856"/>
      <c r="CF97" s="856"/>
      <c r="CG97" s="861"/>
      <c r="CH97" s="858"/>
      <c r="CI97" s="859"/>
      <c r="CJ97" s="859"/>
      <c r="CK97" s="859"/>
      <c r="CL97" s="860"/>
      <c r="CM97" s="858"/>
      <c r="CN97" s="859"/>
      <c r="CO97" s="859"/>
      <c r="CP97" s="859"/>
      <c r="CQ97" s="860"/>
      <c r="CR97" s="858"/>
      <c r="CS97" s="859"/>
      <c r="CT97" s="859"/>
      <c r="CU97" s="859"/>
      <c r="CV97" s="860"/>
      <c r="CW97" s="858"/>
      <c r="CX97" s="859"/>
      <c r="CY97" s="859"/>
      <c r="CZ97" s="859"/>
      <c r="DA97" s="860"/>
      <c r="DB97" s="858"/>
      <c r="DC97" s="859"/>
      <c r="DD97" s="859"/>
      <c r="DE97" s="859"/>
      <c r="DF97" s="860"/>
      <c r="DG97" s="858"/>
      <c r="DH97" s="859"/>
      <c r="DI97" s="859"/>
      <c r="DJ97" s="859"/>
      <c r="DK97" s="860"/>
      <c r="DL97" s="858"/>
      <c r="DM97" s="859"/>
      <c r="DN97" s="859"/>
      <c r="DO97" s="859"/>
      <c r="DP97" s="860"/>
      <c r="DQ97" s="858"/>
      <c r="DR97" s="859"/>
      <c r="DS97" s="859"/>
      <c r="DT97" s="859"/>
      <c r="DU97" s="860"/>
      <c r="DV97" s="855"/>
      <c r="DW97" s="856"/>
      <c r="DX97" s="856"/>
      <c r="DY97" s="856"/>
      <c r="DZ97" s="857"/>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55"/>
      <c r="BT98" s="856"/>
      <c r="BU98" s="856"/>
      <c r="BV98" s="856"/>
      <c r="BW98" s="856"/>
      <c r="BX98" s="856"/>
      <c r="BY98" s="856"/>
      <c r="BZ98" s="856"/>
      <c r="CA98" s="856"/>
      <c r="CB98" s="856"/>
      <c r="CC98" s="856"/>
      <c r="CD98" s="856"/>
      <c r="CE98" s="856"/>
      <c r="CF98" s="856"/>
      <c r="CG98" s="861"/>
      <c r="CH98" s="858"/>
      <c r="CI98" s="859"/>
      <c r="CJ98" s="859"/>
      <c r="CK98" s="859"/>
      <c r="CL98" s="860"/>
      <c r="CM98" s="858"/>
      <c r="CN98" s="859"/>
      <c r="CO98" s="859"/>
      <c r="CP98" s="859"/>
      <c r="CQ98" s="860"/>
      <c r="CR98" s="858"/>
      <c r="CS98" s="859"/>
      <c r="CT98" s="859"/>
      <c r="CU98" s="859"/>
      <c r="CV98" s="860"/>
      <c r="CW98" s="858"/>
      <c r="CX98" s="859"/>
      <c r="CY98" s="859"/>
      <c r="CZ98" s="859"/>
      <c r="DA98" s="860"/>
      <c r="DB98" s="858"/>
      <c r="DC98" s="859"/>
      <c r="DD98" s="859"/>
      <c r="DE98" s="859"/>
      <c r="DF98" s="860"/>
      <c r="DG98" s="858"/>
      <c r="DH98" s="859"/>
      <c r="DI98" s="859"/>
      <c r="DJ98" s="859"/>
      <c r="DK98" s="860"/>
      <c r="DL98" s="858"/>
      <c r="DM98" s="859"/>
      <c r="DN98" s="859"/>
      <c r="DO98" s="859"/>
      <c r="DP98" s="860"/>
      <c r="DQ98" s="858"/>
      <c r="DR98" s="859"/>
      <c r="DS98" s="859"/>
      <c r="DT98" s="859"/>
      <c r="DU98" s="860"/>
      <c r="DV98" s="855"/>
      <c r="DW98" s="856"/>
      <c r="DX98" s="856"/>
      <c r="DY98" s="856"/>
      <c r="DZ98" s="857"/>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55"/>
      <c r="BT99" s="856"/>
      <c r="BU99" s="856"/>
      <c r="BV99" s="856"/>
      <c r="BW99" s="856"/>
      <c r="BX99" s="856"/>
      <c r="BY99" s="856"/>
      <c r="BZ99" s="856"/>
      <c r="CA99" s="856"/>
      <c r="CB99" s="856"/>
      <c r="CC99" s="856"/>
      <c r="CD99" s="856"/>
      <c r="CE99" s="856"/>
      <c r="CF99" s="856"/>
      <c r="CG99" s="861"/>
      <c r="CH99" s="858"/>
      <c r="CI99" s="859"/>
      <c r="CJ99" s="859"/>
      <c r="CK99" s="859"/>
      <c r="CL99" s="860"/>
      <c r="CM99" s="858"/>
      <c r="CN99" s="859"/>
      <c r="CO99" s="859"/>
      <c r="CP99" s="859"/>
      <c r="CQ99" s="860"/>
      <c r="CR99" s="858"/>
      <c r="CS99" s="859"/>
      <c r="CT99" s="859"/>
      <c r="CU99" s="859"/>
      <c r="CV99" s="860"/>
      <c r="CW99" s="858"/>
      <c r="CX99" s="859"/>
      <c r="CY99" s="859"/>
      <c r="CZ99" s="859"/>
      <c r="DA99" s="860"/>
      <c r="DB99" s="858"/>
      <c r="DC99" s="859"/>
      <c r="DD99" s="859"/>
      <c r="DE99" s="859"/>
      <c r="DF99" s="860"/>
      <c r="DG99" s="858"/>
      <c r="DH99" s="859"/>
      <c r="DI99" s="859"/>
      <c r="DJ99" s="859"/>
      <c r="DK99" s="860"/>
      <c r="DL99" s="858"/>
      <c r="DM99" s="859"/>
      <c r="DN99" s="859"/>
      <c r="DO99" s="859"/>
      <c r="DP99" s="860"/>
      <c r="DQ99" s="858"/>
      <c r="DR99" s="859"/>
      <c r="DS99" s="859"/>
      <c r="DT99" s="859"/>
      <c r="DU99" s="860"/>
      <c r="DV99" s="855"/>
      <c r="DW99" s="856"/>
      <c r="DX99" s="856"/>
      <c r="DY99" s="856"/>
      <c r="DZ99" s="857"/>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55"/>
      <c r="BT100" s="856"/>
      <c r="BU100" s="856"/>
      <c r="BV100" s="856"/>
      <c r="BW100" s="856"/>
      <c r="BX100" s="856"/>
      <c r="BY100" s="856"/>
      <c r="BZ100" s="856"/>
      <c r="CA100" s="856"/>
      <c r="CB100" s="856"/>
      <c r="CC100" s="856"/>
      <c r="CD100" s="856"/>
      <c r="CE100" s="856"/>
      <c r="CF100" s="856"/>
      <c r="CG100" s="861"/>
      <c r="CH100" s="858"/>
      <c r="CI100" s="859"/>
      <c r="CJ100" s="859"/>
      <c r="CK100" s="859"/>
      <c r="CL100" s="860"/>
      <c r="CM100" s="858"/>
      <c r="CN100" s="859"/>
      <c r="CO100" s="859"/>
      <c r="CP100" s="859"/>
      <c r="CQ100" s="860"/>
      <c r="CR100" s="858"/>
      <c r="CS100" s="859"/>
      <c r="CT100" s="859"/>
      <c r="CU100" s="859"/>
      <c r="CV100" s="860"/>
      <c r="CW100" s="858"/>
      <c r="CX100" s="859"/>
      <c r="CY100" s="859"/>
      <c r="CZ100" s="859"/>
      <c r="DA100" s="860"/>
      <c r="DB100" s="858"/>
      <c r="DC100" s="859"/>
      <c r="DD100" s="859"/>
      <c r="DE100" s="859"/>
      <c r="DF100" s="860"/>
      <c r="DG100" s="858"/>
      <c r="DH100" s="859"/>
      <c r="DI100" s="859"/>
      <c r="DJ100" s="859"/>
      <c r="DK100" s="860"/>
      <c r="DL100" s="858"/>
      <c r="DM100" s="859"/>
      <c r="DN100" s="859"/>
      <c r="DO100" s="859"/>
      <c r="DP100" s="860"/>
      <c r="DQ100" s="858"/>
      <c r="DR100" s="859"/>
      <c r="DS100" s="859"/>
      <c r="DT100" s="859"/>
      <c r="DU100" s="860"/>
      <c r="DV100" s="855"/>
      <c r="DW100" s="856"/>
      <c r="DX100" s="856"/>
      <c r="DY100" s="856"/>
      <c r="DZ100" s="857"/>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55"/>
      <c r="BT101" s="856"/>
      <c r="BU101" s="856"/>
      <c r="BV101" s="856"/>
      <c r="BW101" s="856"/>
      <c r="BX101" s="856"/>
      <c r="BY101" s="856"/>
      <c r="BZ101" s="856"/>
      <c r="CA101" s="856"/>
      <c r="CB101" s="856"/>
      <c r="CC101" s="856"/>
      <c r="CD101" s="856"/>
      <c r="CE101" s="856"/>
      <c r="CF101" s="856"/>
      <c r="CG101" s="861"/>
      <c r="CH101" s="858"/>
      <c r="CI101" s="859"/>
      <c r="CJ101" s="859"/>
      <c r="CK101" s="859"/>
      <c r="CL101" s="860"/>
      <c r="CM101" s="858"/>
      <c r="CN101" s="859"/>
      <c r="CO101" s="859"/>
      <c r="CP101" s="859"/>
      <c r="CQ101" s="860"/>
      <c r="CR101" s="858"/>
      <c r="CS101" s="859"/>
      <c r="CT101" s="859"/>
      <c r="CU101" s="859"/>
      <c r="CV101" s="860"/>
      <c r="CW101" s="858"/>
      <c r="CX101" s="859"/>
      <c r="CY101" s="859"/>
      <c r="CZ101" s="859"/>
      <c r="DA101" s="860"/>
      <c r="DB101" s="858"/>
      <c r="DC101" s="859"/>
      <c r="DD101" s="859"/>
      <c r="DE101" s="859"/>
      <c r="DF101" s="860"/>
      <c r="DG101" s="858"/>
      <c r="DH101" s="859"/>
      <c r="DI101" s="859"/>
      <c r="DJ101" s="859"/>
      <c r="DK101" s="860"/>
      <c r="DL101" s="858"/>
      <c r="DM101" s="859"/>
      <c r="DN101" s="859"/>
      <c r="DO101" s="859"/>
      <c r="DP101" s="860"/>
      <c r="DQ101" s="858"/>
      <c r="DR101" s="859"/>
      <c r="DS101" s="859"/>
      <c r="DT101" s="859"/>
      <c r="DU101" s="860"/>
      <c r="DV101" s="855"/>
      <c r="DW101" s="856"/>
      <c r="DX101" s="856"/>
      <c r="DY101" s="856"/>
      <c r="DZ101" s="857"/>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389</v>
      </c>
      <c r="BR102" s="785" t="s">
        <v>420</v>
      </c>
      <c r="BS102" s="786"/>
      <c r="BT102" s="786"/>
      <c r="BU102" s="786"/>
      <c r="BV102" s="786"/>
      <c r="BW102" s="786"/>
      <c r="BX102" s="786"/>
      <c r="BY102" s="786"/>
      <c r="BZ102" s="786"/>
      <c r="CA102" s="786"/>
      <c r="CB102" s="786"/>
      <c r="CC102" s="786"/>
      <c r="CD102" s="786"/>
      <c r="CE102" s="786"/>
      <c r="CF102" s="786"/>
      <c r="CG102" s="787"/>
      <c r="CH102" s="883"/>
      <c r="CI102" s="884"/>
      <c r="CJ102" s="884"/>
      <c r="CK102" s="884"/>
      <c r="CL102" s="885"/>
      <c r="CM102" s="883"/>
      <c r="CN102" s="884"/>
      <c r="CO102" s="884"/>
      <c r="CP102" s="884"/>
      <c r="CQ102" s="885"/>
      <c r="CR102" s="886">
        <v>13</v>
      </c>
      <c r="CS102" s="848"/>
      <c r="CT102" s="848"/>
      <c r="CU102" s="848"/>
      <c r="CV102" s="887"/>
      <c r="CW102" s="886"/>
      <c r="CX102" s="848"/>
      <c r="CY102" s="848"/>
      <c r="CZ102" s="848"/>
      <c r="DA102" s="887"/>
      <c r="DB102" s="886">
        <v>97</v>
      </c>
      <c r="DC102" s="848"/>
      <c r="DD102" s="848"/>
      <c r="DE102" s="848"/>
      <c r="DF102" s="887"/>
      <c r="DG102" s="886"/>
      <c r="DH102" s="848"/>
      <c r="DI102" s="848"/>
      <c r="DJ102" s="848"/>
      <c r="DK102" s="887"/>
      <c r="DL102" s="886"/>
      <c r="DM102" s="848"/>
      <c r="DN102" s="848"/>
      <c r="DO102" s="848"/>
      <c r="DP102" s="887"/>
      <c r="DQ102" s="886"/>
      <c r="DR102" s="848"/>
      <c r="DS102" s="848"/>
      <c r="DT102" s="848"/>
      <c r="DU102" s="887"/>
      <c r="DV102" s="785"/>
      <c r="DW102" s="786"/>
      <c r="DX102" s="786"/>
      <c r="DY102" s="786"/>
      <c r="DZ102" s="910"/>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1" t="s">
        <v>421</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2" t="s">
        <v>422</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423</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424</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13" t="s">
        <v>425</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426</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221" customFormat="1" ht="26.25" customHeight="1" x14ac:dyDescent="0.15">
      <c r="A109" s="908" t="s">
        <v>427</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428</v>
      </c>
      <c r="AB109" s="889"/>
      <c r="AC109" s="889"/>
      <c r="AD109" s="889"/>
      <c r="AE109" s="890"/>
      <c r="AF109" s="888" t="s">
        <v>429</v>
      </c>
      <c r="AG109" s="889"/>
      <c r="AH109" s="889"/>
      <c r="AI109" s="889"/>
      <c r="AJ109" s="890"/>
      <c r="AK109" s="888" t="s">
        <v>304</v>
      </c>
      <c r="AL109" s="889"/>
      <c r="AM109" s="889"/>
      <c r="AN109" s="889"/>
      <c r="AO109" s="890"/>
      <c r="AP109" s="888" t="s">
        <v>430</v>
      </c>
      <c r="AQ109" s="889"/>
      <c r="AR109" s="889"/>
      <c r="AS109" s="889"/>
      <c r="AT109" s="891"/>
      <c r="AU109" s="908" t="s">
        <v>427</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428</v>
      </c>
      <c r="BR109" s="889"/>
      <c r="BS109" s="889"/>
      <c r="BT109" s="889"/>
      <c r="BU109" s="890"/>
      <c r="BV109" s="888" t="s">
        <v>429</v>
      </c>
      <c r="BW109" s="889"/>
      <c r="BX109" s="889"/>
      <c r="BY109" s="889"/>
      <c r="BZ109" s="890"/>
      <c r="CA109" s="888" t="s">
        <v>304</v>
      </c>
      <c r="CB109" s="889"/>
      <c r="CC109" s="889"/>
      <c r="CD109" s="889"/>
      <c r="CE109" s="890"/>
      <c r="CF109" s="909" t="s">
        <v>430</v>
      </c>
      <c r="CG109" s="909"/>
      <c r="CH109" s="909"/>
      <c r="CI109" s="909"/>
      <c r="CJ109" s="909"/>
      <c r="CK109" s="888" t="s">
        <v>431</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428</v>
      </c>
      <c r="DH109" s="889"/>
      <c r="DI109" s="889"/>
      <c r="DJ109" s="889"/>
      <c r="DK109" s="890"/>
      <c r="DL109" s="888" t="s">
        <v>429</v>
      </c>
      <c r="DM109" s="889"/>
      <c r="DN109" s="889"/>
      <c r="DO109" s="889"/>
      <c r="DP109" s="890"/>
      <c r="DQ109" s="888" t="s">
        <v>304</v>
      </c>
      <c r="DR109" s="889"/>
      <c r="DS109" s="889"/>
      <c r="DT109" s="889"/>
      <c r="DU109" s="890"/>
      <c r="DV109" s="888" t="s">
        <v>430</v>
      </c>
      <c r="DW109" s="889"/>
      <c r="DX109" s="889"/>
      <c r="DY109" s="889"/>
      <c r="DZ109" s="891"/>
    </row>
    <row r="110" spans="1:131" s="221" customFormat="1" ht="26.25" customHeight="1" x14ac:dyDescent="0.15">
      <c r="A110" s="892" t="s">
        <v>432</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331025</v>
      </c>
      <c r="AB110" s="896"/>
      <c r="AC110" s="896"/>
      <c r="AD110" s="896"/>
      <c r="AE110" s="897"/>
      <c r="AF110" s="898">
        <v>332046</v>
      </c>
      <c r="AG110" s="896"/>
      <c r="AH110" s="896"/>
      <c r="AI110" s="896"/>
      <c r="AJ110" s="897"/>
      <c r="AK110" s="898">
        <v>313917</v>
      </c>
      <c r="AL110" s="896"/>
      <c r="AM110" s="896"/>
      <c r="AN110" s="896"/>
      <c r="AO110" s="897"/>
      <c r="AP110" s="899">
        <v>18.100000000000001</v>
      </c>
      <c r="AQ110" s="900"/>
      <c r="AR110" s="900"/>
      <c r="AS110" s="900"/>
      <c r="AT110" s="901"/>
      <c r="AU110" s="902" t="s">
        <v>73</v>
      </c>
      <c r="AV110" s="903"/>
      <c r="AW110" s="903"/>
      <c r="AX110" s="903"/>
      <c r="AY110" s="903"/>
      <c r="AZ110" s="925" t="s">
        <v>433</v>
      </c>
      <c r="BA110" s="893"/>
      <c r="BB110" s="893"/>
      <c r="BC110" s="893"/>
      <c r="BD110" s="893"/>
      <c r="BE110" s="893"/>
      <c r="BF110" s="893"/>
      <c r="BG110" s="893"/>
      <c r="BH110" s="893"/>
      <c r="BI110" s="893"/>
      <c r="BJ110" s="893"/>
      <c r="BK110" s="893"/>
      <c r="BL110" s="893"/>
      <c r="BM110" s="893"/>
      <c r="BN110" s="893"/>
      <c r="BO110" s="893"/>
      <c r="BP110" s="894"/>
      <c r="BQ110" s="926">
        <v>2683277</v>
      </c>
      <c r="BR110" s="927"/>
      <c r="BS110" s="927"/>
      <c r="BT110" s="927"/>
      <c r="BU110" s="927"/>
      <c r="BV110" s="927">
        <v>2930073</v>
      </c>
      <c r="BW110" s="927"/>
      <c r="BX110" s="927"/>
      <c r="BY110" s="927"/>
      <c r="BZ110" s="927"/>
      <c r="CA110" s="927">
        <v>2910186</v>
      </c>
      <c r="CB110" s="927"/>
      <c r="CC110" s="927"/>
      <c r="CD110" s="927"/>
      <c r="CE110" s="927"/>
      <c r="CF110" s="940">
        <v>168</v>
      </c>
      <c r="CG110" s="941"/>
      <c r="CH110" s="941"/>
      <c r="CI110" s="941"/>
      <c r="CJ110" s="941"/>
      <c r="CK110" s="942" t="s">
        <v>434</v>
      </c>
      <c r="CL110" s="943"/>
      <c r="CM110" s="925" t="s">
        <v>435</v>
      </c>
      <c r="CN110" s="893"/>
      <c r="CO110" s="893"/>
      <c r="CP110" s="893"/>
      <c r="CQ110" s="893"/>
      <c r="CR110" s="893"/>
      <c r="CS110" s="893"/>
      <c r="CT110" s="893"/>
      <c r="CU110" s="893"/>
      <c r="CV110" s="893"/>
      <c r="CW110" s="893"/>
      <c r="CX110" s="893"/>
      <c r="CY110" s="893"/>
      <c r="CZ110" s="893"/>
      <c r="DA110" s="893"/>
      <c r="DB110" s="893"/>
      <c r="DC110" s="893"/>
      <c r="DD110" s="893"/>
      <c r="DE110" s="893"/>
      <c r="DF110" s="894"/>
      <c r="DG110" s="926" t="s">
        <v>436</v>
      </c>
      <c r="DH110" s="927"/>
      <c r="DI110" s="927"/>
      <c r="DJ110" s="927"/>
      <c r="DK110" s="927"/>
      <c r="DL110" s="927" t="s">
        <v>436</v>
      </c>
      <c r="DM110" s="927"/>
      <c r="DN110" s="927"/>
      <c r="DO110" s="927"/>
      <c r="DP110" s="927"/>
      <c r="DQ110" s="927" t="s">
        <v>130</v>
      </c>
      <c r="DR110" s="927"/>
      <c r="DS110" s="927"/>
      <c r="DT110" s="927"/>
      <c r="DU110" s="927"/>
      <c r="DV110" s="928" t="s">
        <v>436</v>
      </c>
      <c r="DW110" s="928"/>
      <c r="DX110" s="928"/>
      <c r="DY110" s="928"/>
      <c r="DZ110" s="929"/>
    </row>
    <row r="111" spans="1:131" s="221" customFormat="1" ht="26.25" customHeight="1" x14ac:dyDescent="0.15">
      <c r="A111" s="930" t="s">
        <v>437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436</v>
      </c>
      <c r="AB111" s="934"/>
      <c r="AC111" s="934"/>
      <c r="AD111" s="934"/>
      <c r="AE111" s="935"/>
      <c r="AF111" s="936" t="s">
        <v>438</v>
      </c>
      <c r="AG111" s="934"/>
      <c r="AH111" s="934"/>
      <c r="AI111" s="934"/>
      <c r="AJ111" s="935"/>
      <c r="AK111" s="936" t="s">
        <v>438</v>
      </c>
      <c r="AL111" s="934"/>
      <c r="AM111" s="934"/>
      <c r="AN111" s="934"/>
      <c r="AO111" s="935"/>
      <c r="AP111" s="937" t="s">
        <v>438</v>
      </c>
      <c r="AQ111" s="938"/>
      <c r="AR111" s="938"/>
      <c r="AS111" s="938"/>
      <c r="AT111" s="939"/>
      <c r="AU111" s="904"/>
      <c r="AV111" s="905"/>
      <c r="AW111" s="905"/>
      <c r="AX111" s="905"/>
      <c r="AY111" s="905"/>
      <c r="AZ111" s="918" t="s">
        <v>439</v>
      </c>
      <c r="BA111" s="919"/>
      <c r="BB111" s="919"/>
      <c r="BC111" s="919"/>
      <c r="BD111" s="919"/>
      <c r="BE111" s="919"/>
      <c r="BF111" s="919"/>
      <c r="BG111" s="919"/>
      <c r="BH111" s="919"/>
      <c r="BI111" s="919"/>
      <c r="BJ111" s="919"/>
      <c r="BK111" s="919"/>
      <c r="BL111" s="919"/>
      <c r="BM111" s="919"/>
      <c r="BN111" s="919"/>
      <c r="BO111" s="919"/>
      <c r="BP111" s="920"/>
      <c r="BQ111" s="921" t="s">
        <v>440</v>
      </c>
      <c r="BR111" s="922"/>
      <c r="BS111" s="922"/>
      <c r="BT111" s="922"/>
      <c r="BU111" s="922"/>
      <c r="BV111" s="922" t="s">
        <v>391</v>
      </c>
      <c r="BW111" s="922"/>
      <c r="BX111" s="922"/>
      <c r="BY111" s="922"/>
      <c r="BZ111" s="922"/>
      <c r="CA111" s="922" t="s">
        <v>441</v>
      </c>
      <c r="CB111" s="922"/>
      <c r="CC111" s="922"/>
      <c r="CD111" s="922"/>
      <c r="CE111" s="922"/>
      <c r="CF111" s="916" t="s">
        <v>391</v>
      </c>
      <c r="CG111" s="917"/>
      <c r="CH111" s="917"/>
      <c r="CI111" s="917"/>
      <c r="CJ111" s="917"/>
      <c r="CK111" s="944"/>
      <c r="CL111" s="945"/>
      <c r="CM111" s="918" t="s">
        <v>442</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391</v>
      </c>
      <c r="DH111" s="922"/>
      <c r="DI111" s="922"/>
      <c r="DJ111" s="922"/>
      <c r="DK111" s="922"/>
      <c r="DL111" s="922" t="s">
        <v>130</v>
      </c>
      <c r="DM111" s="922"/>
      <c r="DN111" s="922"/>
      <c r="DO111" s="922"/>
      <c r="DP111" s="922"/>
      <c r="DQ111" s="922" t="s">
        <v>391</v>
      </c>
      <c r="DR111" s="922"/>
      <c r="DS111" s="922"/>
      <c r="DT111" s="922"/>
      <c r="DU111" s="922"/>
      <c r="DV111" s="923" t="s">
        <v>443</v>
      </c>
      <c r="DW111" s="923"/>
      <c r="DX111" s="923"/>
      <c r="DY111" s="923"/>
      <c r="DZ111" s="924"/>
    </row>
    <row r="112" spans="1:131" s="221" customFormat="1" ht="26.25" customHeight="1" x14ac:dyDescent="0.15">
      <c r="A112" s="948" t="s">
        <v>444</v>
      </c>
      <c r="B112" s="949"/>
      <c r="C112" s="919" t="s">
        <v>445</v>
      </c>
      <c r="D112" s="919"/>
      <c r="E112" s="919"/>
      <c r="F112" s="919"/>
      <c r="G112" s="919"/>
      <c r="H112" s="919"/>
      <c r="I112" s="919"/>
      <c r="J112" s="919"/>
      <c r="K112" s="919"/>
      <c r="L112" s="919"/>
      <c r="M112" s="919"/>
      <c r="N112" s="919"/>
      <c r="O112" s="919"/>
      <c r="P112" s="919"/>
      <c r="Q112" s="919"/>
      <c r="R112" s="919"/>
      <c r="S112" s="919"/>
      <c r="T112" s="919"/>
      <c r="U112" s="919"/>
      <c r="V112" s="919"/>
      <c r="W112" s="919"/>
      <c r="X112" s="919"/>
      <c r="Y112" s="919"/>
      <c r="Z112" s="920"/>
      <c r="AA112" s="954" t="s">
        <v>440</v>
      </c>
      <c r="AB112" s="955"/>
      <c r="AC112" s="955"/>
      <c r="AD112" s="955"/>
      <c r="AE112" s="956"/>
      <c r="AF112" s="957" t="s">
        <v>391</v>
      </c>
      <c r="AG112" s="955"/>
      <c r="AH112" s="955"/>
      <c r="AI112" s="955"/>
      <c r="AJ112" s="956"/>
      <c r="AK112" s="957" t="s">
        <v>443</v>
      </c>
      <c r="AL112" s="955"/>
      <c r="AM112" s="955"/>
      <c r="AN112" s="955"/>
      <c r="AO112" s="956"/>
      <c r="AP112" s="958" t="s">
        <v>391</v>
      </c>
      <c r="AQ112" s="959"/>
      <c r="AR112" s="959"/>
      <c r="AS112" s="959"/>
      <c r="AT112" s="960"/>
      <c r="AU112" s="904"/>
      <c r="AV112" s="905"/>
      <c r="AW112" s="905"/>
      <c r="AX112" s="905"/>
      <c r="AY112" s="905"/>
      <c r="AZ112" s="918" t="s">
        <v>446</v>
      </c>
      <c r="BA112" s="919"/>
      <c r="BB112" s="919"/>
      <c r="BC112" s="919"/>
      <c r="BD112" s="919"/>
      <c r="BE112" s="919"/>
      <c r="BF112" s="919"/>
      <c r="BG112" s="919"/>
      <c r="BH112" s="919"/>
      <c r="BI112" s="919"/>
      <c r="BJ112" s="919"/>
      <c r="BK112" s="919"/>
      <c r="BL112" s="919"/>
      <c r="BM112" s="919"/>
      <c r="BN112" s="919"/>
      <c r="BO112" s="919"/>
      <c r="BP112" s="920"/>
      <c r="BQ112" s="921">
        <v>1477291</v>
      </c>
      <c r="BR112" s="922"/>
      <c r="BS112" s="922"/>
      <c r="BT112" s="922"/>
      <c r="BU112" s="922"/>
      <c r="BV112" s="922">
        <v>1514045</v>
      </c>
      <c r="BW112" s="922"/>
      <c r="BX112" s="922"/>
      <c r="BY112" s="922"/>
      <c r="BZ112" s="922"/>
      <c r="CA112" s="922">
        <v>1603221</v>
      </c>
      <c r="CB112" s="922"/>
      <c r="CC112" s="922"/>
      <c r="CD112" s="922"/>
      <c r="CE112" s="922"/>
      <c r="CF112" s="916">
        <v>92.6</v>
      </c>
      <c r="CG112" s="917"/>
      <c r="CH112" s="917"/>
      <c r="CI112" s="917"/>
      <c r="CJ112" s="917"/>
      <c r="CK112" s="944"/>
      <c r="CL112" s="945"/>
      <c r="CM112" s="918" t="s">
        <v>447</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443</v>
      </c>
      <c r="DH112" s="922"/>
      <c r="DI112" s="922"/>
      <c r="DJ112" s="922"/>
      <c r="DK112" s="922"/>
      <c r="DL112" s="922" t="s">
        <v>443</v>
      </c>
      <c r="DM112" s="922"/>
      <c r="DN112" s="922"/>
      <c r="DO112" s="922"/>
      <c r="DP112" s="922"/>
      <c r="DQ112" s="922" t="s">
        <v>443</v>
      </c>
      <c r="DR112" s="922"/>
      <c r="DS112" s="922"/>
      <c r="DT112" s="922"/>
      <c r="DU112" s="922"/>
      <c r="DV112" s="923" t="s">
        <v>391</v>
      </c>
      <c r="DW112" s="923"/>
      <c r="DX112" s="923"/>
      <c r="DY112" s="923"/>
      <c r="DZ112" s="924"/>
    </row>
    <row r="113" spans="1:130" s="221" customFormat="1" ht="26.25" customHeight="1" x14ac:dyDescent="0.15">
      <c r="A113" s="950"/>
      <c r="B113" s="951"/>
      <c r="C113" s="919" t="s">
        <v>448</v>
      </c>
      <c r="D113" s="919"/>
      <c r="E113" s="919"/>
      <c r="F113" s="919"/>
      <c r="G113" s="919"/>
      <c r="H113" s="919"/>
      <c r="I113" s="919"/>
      <c r="J113" s="919"/>
      <c r="K113" s="919"/>
      <c r="L113" s="919"/>
      <c r="M113" s="919"/>
      <c r="N113" s="919"/>
      <c r="O113" s="919"/>
      <c r="P113" s="919"/>
      <c r="Q113" s="919"/>
      <c r="R113" s="919"/>
      <c r="S113" s="919"/>
      <c r="T113" s="919"/>
      <c r="U113" s="919"/>
      <c r="V113" s="919"/>
      <c r="W113" s="919"/>
      <c r="X113" s="919"/>
      <c r="Y113" s="919"/>
      <c r="Z113" s="920"/>
      <c r="AA113" s="933">
        <v>152609</v>
      </c>
      <c r="AB113" s="934"/>
      <c r="AC113" s="934"/>
      <c r="AD113" s="934"/>
      <c r="AE113" s="935"/>
      <c r="AF113" s="936">
        <v>152446</v>
      </c>
      <c r="AG113" s="934"/>
      <c r="AH113" s="934"/>
      <c r="AI113" s="934"/>
      <c r="AJ113" s="935"/>
      <c r="AK113" s="936">
        <v>175374</v>
      </c>
      <c r="AL113" s="934"/>
      <c r="AM113" s="934"/>
      <c r="AN113" s="934"/>
      <c r="AO113" s="935"/>
      <c r="AP113" s="937">
        <v>10.1</v>
      </c>
      <c r="AQ113" s="938"/>
      <c r="AR113" s="938"/>
      <c r="AS113" s="938"/>
      <c r="AT113" s="939"/>
      <c r="AU113" s="904"/>
      <c r="AV113" s="905"/>
      <c r="AW113" s="905"/>
      <c r="AX113" s="905"/>
      <c r="AY113" s="905"/>
      <c r="AZ113" s="918" t="s">
        <v>449</v>
      </c>
      <c r="BA113" s="919"/>
      <c r="BB113" s="919"/>
      <c r="BC113" s="919"/>
      <c r="BD113" s="919"/>
      <c r="BE113" s="919"/>
      <c r="BF113" s="919"/>
      <c r="BG113" s="919"/>
      <c r="BH113" s="919"/>
      <c r="BI113" s="919"/>
      <c r="BJ113" s="919"/>
      <c r="BK113" s="919"/>
      <c r="BL113" s="919"/>
      <c r="BM113" s="919"/>
      <c r="BN113" s="919"/>
      <c r="BO113" s="919"/>
      <c r="BP113" s="920"/>
      <c r="BQ113" s="921">
        <v>76927</v>
      </c>
      <c r="BR113" s="922"/>
      <c r="BS113" s="922"/>
      <c r="BT113" s="922"/>
      <c r="BU113" s="922"/>
      <c r="BV113" s="922">
        <v>65697</v>
      </c>
      <c r="BW113" s="922"/>
      <c r="BX113" s="922"/>
      <c r="BY113" s="922"/>
      <c r="BZ113" s="922"/>
      <c r="CA113" s="922">
        <v>68356</v>
      </c>
      <c r="CB113" s="922"/>
      <c r="CC113" s="922"/>
      <c r="CD113" s="922"/>
      <c r="CE113" s="922"/>
      <c r="CF113" s="916">
        <v>3.9</v>
      </c>
      <c r="CG113" s="917"/>
      <c r="CH113" s="917"/>
      <c r="CI113" s="917"/>
      <c r="CJ113" s="917"/>
      <c r="CK113" s="944"/>
      <c r="CL113" s="945"/>
      <c r="CM113" s="918" t="s">
        <v>450</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54" t="s">
        <v>440</v>
      </c>
      <c r="DH113" s="955"/>
      <c r="DI113" s="955"/>
      <c r="DJ113" s="955"/>
      <c r="DK113" s="956"/>
      <c r="DL113" s="957" t="s">
        <v>391</v>
      </c>
      <c r="DM113" s="955"/>
      <c r="DN113" s="955"/>
      <c r="DO113" s="955"/>
      <c r="DP113" s="956"/>
      <c r="DQ113" s="957" t="s">
        <v>391</v>
      </c>
      <c r="DR113" s="955"/>
      <c r="DS113" s="955"/>
      <c r="DT113" s="955"/>
      <c r="DU113" s="956"/>
      <c r="DV113" s="958" t="s">
        <v>391</v>
      </c>
      <c r="DW113" s="959"/>
      <c r="DX113" s="959"/>
      <c r="DY113" s="959"/>
      <c r="DZ113" s="960"/>
    </row>
    <row r="114" spans="1:130" s="221" customFormat="1" ht="26.25" customHeight="1" x14ac:dyDescent="0.15">
      <c r="A114" s="950"/>
      <c r="B114" s="951"/>
      <c r="C114" s="919" t="s">
        <v>451</v>
      </c>
      <c r="D114" s="919"/>
      <c r="E114" s="919"/>
      <c r="F114" s="919"/>
      <c r="G114" s="919"/>
      <c r="H114" s="919"/>
      <c r="I114" s="919"/>
      <c r="J114" s="919"/>
      <c r="K114" s="919"/>
      <c r="L114" s="919"/>
      <c r="M114" s="919"/>
      <c r="N114" s="919"/>
      <c r="O114" s="919"/>
      <c r="P114" s="919"/>
      <c r="Q114" s="919"/>
      <c r="R114" s="919"/>
      <c r="S114" s="919"/>
      <c r="T114" s="919"/>
      <c r="U114" s="919"/>
      <c r="V114" s="919"/>
      <c r="W114" s="919"/>
      <c r="X114" s="919"/>
      <c r="Y114" s="919"/>
      <c r="Z114" s="920"/>
      <c r="AA114" s="954">
        <v>14056</v>
      </c>
      <c r="AB114" s="955"/>
      <c r="AC114" s="955"/>
      <c r="AD114" s="955"/>
      <c r="AE114" s="956"/>
      <c r="AF114" s="957">
        <v>8965</v>
      </c>
      <c r="AG114" s="955"/>
      <c r="AH114" s="955"/>
      <c r="AI114" s="955"/>
      <c r="AJ114" s="956"/>
      <c r="AK114" s="957">
        <v>11595</v>
      </c>
      <c r="AL114" s="955"/>
      <c r="AM114" s="955"/>
      <c r="AN114" s="955"/>
      <c r="AO114" s="956"/>
      <c r="AP114" s="958">
        <v>0.7</v>
      </c>
      <c r="AQ114" s="959"/>
      <c r="AR114" s="959"/>
      <c r="AS114" s="959"/>
      <c r="AT114" s="960"/>
      <c r="AU114" s="904"/>
      <c r="AV114" s="905"/>
      <c r="AW114" s="905"/>
      <c r="AX114" s="905"/>
      <c r="AY114" s="905"/>
      <c r="AZ114" s="918" t="s">
        <v>452</v>
      </c>
      <c r="BA114" s="919"/>
      <c r="BB114" s="919"/>
      <c r="BC114" s="919"/>
      <c r="BD114" s="919"/>
      <c r="BE114" s="919"/>
      <c r="BF114" s="919"/>
      <c r="BG114" s="919"/>
      <c r="BH114" s="919"/>
      <c r="BI114" s="919"/>
      <c r="BJ114" s="919"/>
      <c r="BK114" s="919"/>
      <c r="BL114" s="919"/>
      <c r="BM114" s="919"/>
      <c r="BN114" s="919"/>
      <c r="BO114" s="919"/>
      <c r="BP114" s="920"/>
      <c r="BQ114" s="921">
        <v>443848</v>
      </c>
      <c r="BR114" s="922"/>
      <c r="BS114" s="922"/>
      <c r="BT114" s="922"/>
      <c r="BU114" s="922"/>
      <c r="BV114" s="922">
        <v>383963</v>
      </c>
      <c r="BW114" s="922"/>
      <c r="BX114" s="922"/>
      <c r="BY114" s="922"/>
      <c r="BZ114" s="922"/>
      <c r="CA114" s="922">
        <v>405899</v>
      </c>
      <c r="CB114" s="922"/>
      <c r="CC114" s="922"/>
      <c r="CD114" s="922"/>
      <c r="CE114" s="922"/>
      <c r="CF114" s="916">
        <v>23.4</v>
      </c>
      <c r="CG114" s="917"/>
      <c r="CH114" s="917"/>
      <c r="CI114" s="917"/>
      <c r="CJ114" s="917"/>
      <c r="CK114" s="944"/>
      <c r="CL114" s="945"/>
      <c r="CM114" s="918" t="s">
        <v>453</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54" t="s">
        <v>454</v>
      </c>
      <c r="DH114" s="955"/>
      <c r="DI114" s="955"/>
      <c r="DJ114" s="955"/>
      <c r="DK114" s="956"/>
      <c r="DL114" s="957" t="s">
        <v>443</v>
      </c>
      <c r="DM114" s="955"/>
      <c r="DN114" s="955"/>
      <c r="DO114" s="955"/>
      <c r="DP114" s="956"/>
      <c r="DQ114" s="957" t="s">
        <v>391</v>
      </c>
      <c r="DR114" s="955"/>
      <c r="DS114" s="955"/>
      <c r="DT114" s="955"/>
      <c r="DU114" s="956"/>
      <c r="DV114" s="958" t="s">
        <v>440</v>
      </c>
      <c r="DW114" s="959"/>
      <c r="DX114" s="959"/>
      <c r="DY114" s="959"/>
      <c r="DZ114" s="960"/>
    </row>
    <row r="115" spans="1:130" s="221" customFormat="1" ht="26.25" customHeight="1" x14ac:dyDescent="0.15">
      <c r="A115" s="950"/>
      <c r="B115" s="951"/>
      <c r="C115" s="919" t="s">
        <v>455</v>
      </c>
      <c r="D115" s="919"/>
      <c r="E115" s="919"/>
      <c r="F115" s="919"/>
      <c r="G115" s="919"/>
      <c r="H115" s="919"/>
      <c r="I115" s="919"/>
      <c r="J115" s="919"/>
      <c r="K115" s="919"/>
      <c r="L115" s="919"/>
      <c r="M115" s="919"/>
      <c r="N115" s="919"/>
      <c r="O115" s="919"/>
      <c r="P115" s="919"/>
      <c r="Q115" s="919"/>
      <c r="R115" s="919"/>
      <c r="S115" s="919"/>
      <c r="T115" s="919"/>
      <c r="U115" s="919"/>
      <c r="V115" s="919"/>
      <c r="W115" s="919"/>
      <c r="X115" s="919"/>
      <c r="Y115" s="919"/>
      <c r="Z115" s="920"/>
      <c r="AA115" s="933">
        <v>1125</v>
      </c>
      <c r="AB115" s="934"/>
      <c r="AC115" s="934"/>
      <c r="AD115" s="934"/>
      <c r="AE115" s="935"/>
      <c r="AF115" s="936">
        <v>1592</v>
      </c>
      <c r="AG115" s="934"/>
      <c r="AH115" s="934"/>
      <c r="AI115" s="934"/>
      <c r="AJ115" s="935"/>
      <c r="AK115" s="936">
        <v>2764</v>
      </c>
      <c r="AL115" s="934"/>
      <c r="AM115" s="934"/>
      <c r="AN115" s="934"/>
      <c r="AO115" s="935"/>
      <c r="AP115" s="937">
        <v>0.2</v>
      </c>
      <c r="AQ115" s="938"/>
      <c r="AR115" s="938"/>
      <c r="AS115" s="938"/>
      <c r="AT115" s="939"/>
      <c r="AU115" s="904"/>
      <c r="AV115" s="905"/>
      <c r="AW115" s="905"/>
      <c r="AX115" s="905"/>
      <c r="AY115" s="905"/>
      <c r="AZ115" s="918" t="s">
        <v>456</v>
      </c>
      <c r="BA115" s="919"/>
      <c r="BB115" s="919"/>
      <c r="BC115" s="919"/>
      <c r="BD115" s="919"/>
      <c r="BE115" s="919"/>
      <c r="BF115" s="919"/>
      <c r="BG115" s="919"/>
      <c r="BH115" s="919"/>
      <c r="BI115" s="919"/>
      <c r="BJ115" s="919"/>
      <c r="BK115" s="919"/>
      <c r="BL115" s="919"/>
      <c r="BM115" s="919"/>
      <c r="BN115" s="919"/>
      <c r="BO115" s="919"/>
      <c r="BP115" s="920"/>
      <c r="BQ115" s="921" t="s">
        <v>130</v>
      </c>
      <c r="BR115" s="922"/>
      <c r="BS115" s="922"/>
      <c r="BT115" s="922"/>
      <c r="BU115" s="922"/>
      <c r="BV115" s="922" t="s">
        <v>443</v>
      </c>
      <c r="BW115" s="922"/>
      <c r="BX115" s="922"/>
      <c r="BY115" s="922"/>
      <c r="BZ115" s="922"/>
      <c r="CA115" s="922" t="s">
        <v>391</v>
      </c>
      <c r="CB115" s="922"/>
      <c r="CC115" s="922"/>
      <c r="CD115" s="922"/>
      <c r="CE115" s="922"/>
      <c r="CF115" s="916" t="s">
        <v>441</v>
      </c>
      <c r="CG115" s="917"/>
      <c r="CH115" s="917"/>
      <c r="CI115" s="917"/>
      <c r="CJ115" s="917"/>
      <c r="CK115" s="944"/>
      <c r="CL115" s="945"/>
      <c r="CM115" s="918" t="s">
        <v>457</v>
      </c>
      <c r="CN115" s="919"/>
      <c r="CO115" s="919"/>
      <c r="CP115" s="919"/>
      <c r="CQ115" s="919"/>
      <c r="CR115" s="919"/>
      <c r="CS115" s="919"/>
      <c r="CT115" s="919"/>
      <c r="CU115" s="919"/>
      <c r="CV115" s="919"/>
      <c r="CW115" s="919"/>
      <c r="CX115" s="919"/>
      <c r="CY115" s="919"/>
      <c r="CZ115" s="919"/>
      <c r="DA115" s="919"/>
      <c r="DB115" s="919"/>
      <c r="DC115" s="919"/>
      <c r="DD115" s="919"/>
      <c r="DE115" s="919"/>
      <c r="DF115" s="920"/>
      <c r="DG115" s="954" t="s">
        <v>391</v>
      </c>
      <c r="DH115" s="955"/>
      <c r="DI115" s="955"/>
      <c r="DJ115" s="955"/>
      <c r="DK115" s="956"/>
      <c r="DL115" s="957" t="s">
        <v>443</v>
      </c>
      <c r="DM115" s="955"/>
      <c r="DN115" s="955"/>
      <c r="DO115" s="955"/>
      <c r="DP115" s="956"/>
      <c r="DQ115" s="957" t="s">
        <v>443</v>
      </c>
      <c r="DR115" s="955"/>
      <c r="DS115" s="955"/>
      <c r="DT115" s="955"/>
      <c r="DU115" s="956"/>
      <c r="DV115" s="958" t="s">
        <v>443</v>
      </c>
      <c r="DW115" s="959"/>
      <c r="DX115" s="959"/>
      <c r="DY115" s="959"/>
      <c r="DZ115" s="960"/>
    </row>
    <row r="116" spans="1:130" s="221" customFormat="1" ht="26.25" customHeight="1" x14ac:dyDescent="0.15">
      <c r="A116" s="952"/>
      <c r="B116" s="953"/>
      <c r="C116" s="961" t="s">
        <v>458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954">
        <v>38</v>
      </c>
      <c r="AB116" s="955"/>
      <c r="AC116" s="955"/>
      <c r="AD116" s="955"/>
      <c r="AE116" s="956"/>
      <c r="AF116" s="957">
        <v>53</v>
      </c>
      <c r="AG116" s="955"/>
      <c r="AH116" s="955"/>
      <c r="AI116" s="955"/>
      <c r="AJ116" s="956"/>
      <c r="AK116" s="957" t="s">
        <v>130</v>
      </c>
      <c r="AL116" s="955"/>
      <c r="AM116" s="955"/>
      <c r="AN116" s="955"/>
      <c r="AO116" s="956"/>
      <c r="AP116" s="958" t="s">
        <v>391</v>
      </c>
      <c r="AQ116" s="959"/>
      <c r="AR116" s="959"/>
      <c r="AS116" s="959"/>
      <c r="AT116" s="960"/>
      <c r="AU116" s="904"/>
      <c r="AV116" s="905"/>
      <c r="AW116" s="905"/>
      <c r="AX116" s="905"/>
      <c r="AY116" s="905"/>
      <c r="AZ116" s="963" t="s">
        <v>459</v>
      </c>
      <c r="BA116" s="964"/>
      <c r="BB116" s="964"/>
      <c r="BC116" s="964"/>
      <c r="BD116" s="964"/>
      <c r="BE116" s="964"/>
      <c r="BF116" s="964"/>
      <c r="BG116" s="964"/>
      <c r="BH116" s="964"/>
      <c r="BI116" s="964"/>
      <c r="BJ116" s="964"/>
      <c r="BK116" s="964"/>
      <c r="BL116" s="964"/>
      <c r="BM116" s="964"/>
      <c r="BN116" s="964"/>
      <c r="BO116" s="964"/>
      <c r="BP116" s="965"/>
      <c r="BQ116" s="921" t="s">
        <v>391</v>
      </c>
      <c r="BR116" s="922"/>
      <c r="BS116" s="922"/>
      <c r="BT116" s="922"/>
      <c r="BU116" s="922"/>
      <c r="BV116" s="922" t="s">
        <v>443</v>
      </c>
      <c r="BW116" s="922"/>
      <c r="BX116" s="922"/>
      <c r="BY116" s="922"/>
      <c r="BZ116" s="922"/>
      <c r="CA116" s="922" t="s">
        <v>130</v>
      </c>
      <c r="CB116" s="922"/>
      <c r="CC116" s="922"/>
      <c r="CD116" s="922"/>
      <c r="CE116" s="922"/>
      <c r="CF116" s="916" t="s">
        <v>391</v>
      </c>
      <c r="CG116" s="917"/>
      <c r="CH116" s="917"/>
      <c r="CI116" s="917"/>
      <c r="CJ116" s="917"/>
      <c r="CK116" s="944"/>
      <c r="CL116" s="945"/>
      <c r="CM116" s="918" t="s">
        <v>460</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54" t="s">
        <v>391</v>
      </c>
      <c r="DH116" s="955"/>
      <c r="DI116" s="955"/>
      <c r="DJ116" s="955"/>
      <c r="DK116" s="956"/>
      <c r="DL116" s="957" t="s">
        <v>391</v>
      </c>
      <c r="DM116" s="955"/>
      <c r="DN116" s="955"/>
      <c r="DO116" s="955"/>
      <c r="DP116" s="956"/>
      <c r="DQ116" s="957" t="s">
        <v>443</v>
      </c>
      <c r="DR116" s="955"/>
      <c r="DS116" s="955"/>
      <c r="DT116" s="955"/>
      <c r="DU116" s="956"/>
      <c r="DV116" s="958" t="s">
        <v>391</v>
      </c>
      <c r="DW116" s="959"/>
      <c r="DX116" s="959"/>
      <c r="DY116" s="959"/>
      <c r="DZ116" s="960"/>
    </row>
    <row r="117" spans="1:130" s="221" customFormat="1" ht="26.25" customHeight="1" x14ac:dyDescent="0.15">
      <c r="A117" s="908" t="s">
        <v>187</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73" t="s">
        <v>461</v>
      </c>
      <c r="Z117" s="890"/>
      <c r="AA117" s="974">
        <v>498853</v>
      </c>
      <c r="AB117" s="975"/>
      <c r="AC117" s="975"/>
      <c r="AD117" s="975"/>
      <c r="AE117" s="976"/>
      <c r="AF117" s="977">
        <v>495102</v>
      </c>
      <c r="AG117" s="975"/>
      <c r="AH117" s="975"/>
      <c r="AI117" s="975"/>
      <c r="AJ117" s="976"/>
      <c r="AK117" s="977">
        <v>503650</v>
      </c>
      <c r="AL117" s="975"/>
      <c r="AM117" s="975"/>
      <c r="AN117" s="975"/>
      <c r="AO117" s="976"/>
      <c r="AP117" s="978"/>
      <c r="AQ117" s="979"/>
      <c r="AR117" s="979"/>
      <c r="AS117" s="979"/>
      <c r="AT117" s="980"/>
      <c r="AU117" s="904"/>
      <c r="AV117" s="905"/>
      <c r="AW117" s="905"/>
      <c r="AX117" s="905"/>
      <c r="AY117" s="905"/>
      <c r="AZ117" s="970" t="s">
        <v>462</v>
      </c>
      <c r="BA117" s="971"/>
      <c r="BB117" s="971"/>
      <c r="BC117" s="971"/>
      <c r="BD117" s="971"/>
      <c r="BE117" s="971"/>
      <c r="BF117" s="971"/>
      <c r="BG117" s="971"/>
      <c r="BH117" s="971"/>
      <c r="BI117" s="971"/>
      <c r="BJ117" s="971"/>
      <c r="BK117" s="971"/>
      <c r="BL117" s="971"/>
      <c r="BM117" s="971"/>
      <c r="BN117" s="971"/>
      <c r="BO117" s="971"/>
      <c r="BP117" s="972"/>
      <c r="BQ117" s="921" t="s">
        <v>391</v>
      </c>
      <c r="BR117" s="922"/>
      <c r="BS117" s="922"/>
      <c r="BT117" s="922"/>
      <c r="BU117" s="922"/>
      <c r="BV117" s="922" t="s">
        <v>443</v>
      </c>
      <c r="BW117" s="922"/>
      <c r="BX117" s="922"/>
      <c r="BY117" s="922"/>
      <c r="BZ117" s="922"/>
      <c r="CA117" s="922" t="s">
        <v>391</v>
      </c>
      <c r="CB117" s="922"/>
      <c r="CC117" s="922"/>
      <c r="CD117" s="922"/>
      <c r="CE117" s="922"/>
      <c r="CF117" s="916" t="s">
        <v>391</v>
      </c>
      <c r="CG117" s="917"/>
      <c r="CH117" s="917"/>
      <c r="CI117" s="917"/>
      <c r="CJ117" s="917"/>
      <c r="CK117" s="944"/>
      <c r="CL117" s="945"/>
      <c r="CM117" s="918" t="s">
        <v>463</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54" t="s">
        <v>454</v>
      </c>
      <c r="DH117" s="955"/>
      <c r="DI117" s="955"/>
      <c r="DJ117" s="955"/>
      <c r="DK117" s="956"/>
      <c r="DL117" s="957" t="s">
        <v>391</v>
      </c>
      <c r="DM117" s="955"/>
      <c r="DN117" s="955"/>
      <c r="DO117" s="955"/>
      <c r="DP117" s="956"/>
      <c r="DQ117" s="957" t="s">
        <v>454</v>
      </c>
      <c r="DR117" s="955"/>
      <c r="DS117" s="955"/>
      <c r="DT117" s="955"/>
      <c r="DU117" s="956"/>
      <c r="DV117" s="958" t="s">
        <v>391</v>
      </c>
      <c r="DW117" s="959"/>
      <c r="DX117" s="959"/>
      <c r="DY117" s="959"/>
      <c r="DZ117" s="960"/>
    </row>
    <row r="118" spans="1:130" s="221" customFormat="1" ht="26.25" customHeight="1" x14ac:dyDescent="0.15">
      <c r="A118" s="908" t="s">
        <v>431</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428</v>
      </c>
      <c r="AB118" s="889"/>
      <c r="AC118" s="889"/>
      <c r="AD118" s="889"/>
      <c r="AE118" s="890"/>
      <c r="AF118" s="888" t="s">
        <v>429</v>
      </c>
      <c r="AG118" s="889"/>
      <c r="AH118" s="889"/>
      <c r="AI118" s="889"/>
      <c r="AJ118" s="890"/>
      <c r="AK118" s="888" t="s">
        <v>304</v>
      </c>
      <c r="AL118" s="889"/>
      <c r="AM118" s="889"/>
      <c r="AN118" s="889"/>
      <c r="AO118" s="890"/>
      <c r="AP118" s="966" t="s">
        <v>430</v>
      </c>
      <c r="AQ118" s="967"/>
      <c r="AR118" s="967"/>
      <c r="AS118" s="967"/>
      <c r="AT118" s="968"/>
      <c r="AU118" s="904"/>
      <c r="AV118" s="905"/>
      <c r="AW118" s="905"/>
      <c r="AX118" s="905"/>
      <c r="AY118" s="905"/>
      <c r="AZ118" s="969" t="s">
        <v>464</v>
      </c>
      <c r="BA118" s="961"/>
      <c r="BB118" s="961"/>
      <c r="BC118" s="961"/>
      <c r="BD118" s="961"/>
      <c r="BE118" s="961"/>
      <c r="BF118" s="961"/>
      <c r="BG118" s="961"/>
      <c r="BH118" s="961"/>
      <c r="BI118" s="961"/>
      <c r="BJ118" s="961"/>
      <c r="BK118" s="961"/>
      <c r="BL118" s="961"/>
      <c r="BM118" s="961"/>
      <c r="BN118" s="961"/>
      <c r="BO118" s="961"/>
      <c r="BP118" s="962"/>
      <c r="BQ118" s="995" t="s">
        <v>443</v>
      </c>
      <c r="BR118" s="996"/>
      <c r="BS118" s="996"/>
      <c r="BT118" s="996"/>
      <c r="BU118" s="996"/>
      <c r="BV118" s="996" t="s">
        <v>391</v>
      </c>
      <c r="BW118" s="996"/>
      <c r="BX118" s="996"/>
      <c r="BY118" s="996"/>
      <c r="BZ118" s="996"/>
      <c r="CA118" s="996" t="s">
        <v>391</v>
      </c>
      <c r="CB118" s="996"/>
      <c r="CC118" s="996"/>
      <c r="CD118" s="996"/>
      <c r="CE118" s="996"/>
      <c r="CF118" s="916" t="s">
        <v>443</v>
      </c>
      <c r="CG118" s="917"/>
      <c r="CH118" s="917"/>
      <c r="CI118" s="917"/>
      <c r="CJ118" s="917"/>
      <c r="CK118" s="944"/>
      <c r="CL118" s="945"/>
      <c r="CM118" s="918" t="s">
        <v>465</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54" t="s">
        <v>391</v>
      </c>
      <c r="DH118" s="955"/>
      <c r="DI118" s="955"/>
      <c r="DJ118" s="955"/>
      <c r="DK118" s="956"/>
      <c r="DL118" s="957" t="s">
        <v>391</v>
      </c>
      <c r="DM118" s="955"/>
      <c r="DN118" s="955"/>
      <c r="DO118" s="955"/>
      <c r="DP118" s="956"/>
      <c r="DQ118" s="957" t="s">
        <v>454</v>
      </c>
      <c r="DR118" s="955"/>
      <c r="DS118" s="955"/>
      <c r="DT118" s="955"/>
      <c r="DU118" s="956"/>
      <c r="DV118" s="958" t="s">
        <v>391</v>
      </c>
      <c r="DW118" s="959"/>
      <c r="DX118" s="959"/>
      <c r="DY118" s="959"/>
      <c r="DZ118" s="960"/>
    </row>
    <row r="119" spans="1:130" s="221" customFormat="1" ht="26.25" customHeight="1" x14ac:dyDescent="0.15">
      <c r="A119" s="1052" t="s">
        <v>434</v>
      </c>
      <c r="B119" s="943"/>
      <c r="C119" s="925" t="s">
        <v>435</v>
      </c>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4"/>
      <c r="AA119" s="895" t="s">
        <v>391</v>
      </c>
      <c r="AB119" s="896"/>
      <c r="AC119" s="896"/>
      <c r="AD119" s="896"/>
      <c r="AE119" s="897"/>
      <c r="AF119" s="898" t="s">
        <v>391</v>
      </c>
      <c r="AG119" s="896"/>
      <c r="AH119" s="896"/>
      <c r="AI119" s="896"/>
      <c r="AJ119" s="897"/>
      <c r="AK119" s="898" t="s">
        <v>440</v>
      </c>
      <c r="AL119" s="896"/>
      <c r="AM119" s="896"/>
      <c r="AN119" s="896"/>
      <c r="AO119" s="897"/>
      <c r="AP119" s="899" t="s">
        <v>391</v>
      </c>
      <c r="AQ119" s="900"/>
      <c r="AR119" s="900"/>
      <c r="AS119" s="900"/>
      <c r="AT119" s="901"/>
      <c r="AU119" s="906"/>
      <c r="AV119" s="907"/>
      <c r="AW119" s="907"/>
      <c r="AX119" s="907"/>
      <c r="AY119" s="907"/>
      <c r="AZ119" s="242" t="s">
        <v>187</v>
      </c>
      <c r="BA119" s="242"/>
      <c r="BB119" s="242"/>
      <c r="BC119" s="242"/>
      <c r="BD119" s="242"/>
      <c r="BE119" s="242"/>
      <c r="BF119" s="242"/>
      <c r="BG119" s="242"/>
      <c r="BH119" s="242"/>
      <c r="BI119" s="242"/>
      <c r="BJ119" s="242"/>
      <c r="BK119" s="242"/>
      <c r="BL119" s="242"/>
      <c r="BM119" s="242"/>
      <c r="BN119" s="242"/>
      <c r="BO119" s="973" t="s">
        <v>466</v>
      </c>
      <c r="BP119" s="1001"/>
      <c r="BQ119" s="995">
        <v>4681343</v>
      </c>
      <c r="BR119" s="996"/>
      <c r="BS119" s="996"/>
      <c r="BT119" s="996"/>
      <c r="BU119" s="996"/>
      <c r="BV119" s="996">
        <v>4893778</v>
      </c>
      <c r="BW119" s="996"/>
      <c r="BX119" s="996"/>
      <c r="BY119" s="996"/>
      <c r="BZ119" s="996"/>
      <c r="CA119" s="996">
        <v>4987662</v>
      </c>
      <c r="CB119" s="996"/>
      <c r="CC119" s="996"/>
      <c r="CD119" s="996"/>
      <c r="CE119" s="996"/>
      <c r="CF119" s="997"/>
      <c r="CG119" s="998"/>
      <c r="CH119" s="998"/>
      <c r="CI119" s="998"/>
      <c r="CJ119" s="999"/>
      <c r="CK119" s="946"/>
      <c r="CL119" s="947"/>
      <c r="CM119" s="969" t="s">
        <v>467</v>
      </c>
      <c r="CN119" s="961"/>
      <c r="CO119" s="961"/>
      <c r="CP119" s="961"/>
      <c r="CQ119" s="961"/>
      <c r="CR119" s="961"/>
      <c r="CS119" s="961"/>
      <c r="CT119" s="961"/>
      <c r="CU119" s="961"/>
      <c r="CV119" s="961"/>
      <c r="CW119" s="961"/>
      <c r="CX119" s="961"/>
      <c r="CY119" s="961"/>
      <c r="CZ119" s="961"/>
      <c r="DA119" s="961"/>
      <c r="DB119" s="961"/>
      <c r="DC119" s="961"/>
      <c r="DD119" s="961"/>
      <c r="DE119" s="961"/>
      <c r="DF119" s="962"/>
      <c r="DG119" s="1000" t="s">
        <v>391</v>
      </c>
      <c r="DH119" s="982"/>
      <c r="DI119" s="982"/>
      <c r="DJ119" s="982"/>
      <c r="DK119" s="983"/>
      <c r="DL119" s="981" t="s">
        <v>443</v>
      </c>
      <c r="DM119" s="982"/>
      <c r="DN119" s="982"/>
      <c r="DO119" s="982"/>
      <c r="DP119" s="983"/>
      <c r="DQ119" s="981" t="s">
        <v>391</v>
      </c>
      <c r="DR119" s="982"/>
      <c r="DS119" s="982"/>
      <c r="DT119" s="982"/>
      <c r="DU119" s="983"/>
      <c r="DV119" s="984" t="s">
        <v>443</v>
      </c>
      <c r="DW119" s="985"/>
      <c r="DX119" s="985"/>
      <c r="DY119" s="985"/>
      <c r="DZ119" s="986"/>
    </row>
    <row r="120" spans="1:130" s="221" customFormat="1" ht="26.25" customHeight="1" x14ac:dyDescent="0.15">
      <c r="A120" s="1053"/>
      <c r="B120" s="945"/>
      <c r="C120" s="918" t="s">
        <v>442</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54" t="s">
        <v>391</v>
      </c>
      <c r="AB120" s="955"/>
      <c r="AC120" s="955"/>
      <c r="AD120" s="955"/>
      <c r="AE120" s="956"/>
      <c r="AF120" s="957" t="s">
        <v>443</v>
      </c>
      <c r="AG120" s="955"/>
      <c r="AH120" s="955"/>
      <c r="AI120" s="955"/>
      <c r="AJ120" s="956"/>
      <c r="AK120" s="957" t="s">
        <v>440</v>
      </c>
      <c r="AL120" s="955"/>
      <c r="AM120" s="955"/>
      <c r="AN120" s="955"/>
      <c r="AO120" s="956"/>
      <c r="AP120" s="958" t="s">
        <v>443</v>
      </c>
      <c r="AQ120" s="959"/>
      <c r="AR120" s="959"/>
      <c r="AS120" s="959"/>
      <c r="AT120" s="960"/>
      <c r="AU120" s="987" t="s">
        <v>468</v>
      </c>
      <c r="AV120" s="988"/>
      <c r="AW120" s="988"/>
      <c r="AX120" s="988"/>
      <c r="AY120" s="989"/>
      <c r="AZ120" s="925" t="s">
        <v>469</v>
      </c>
      <c r="BA120" s="893"/>
      <c r="BB120" s="893"/>
      <c r="BC120" s="893"/>
      <c r="BD120" s="893"/>
      <c r="BE120" s="893"/>
      <c r="BF120" s="893"/>
      <c r="BG120" s="893"/>
      <c r="BH120" s="893"/>
      <c r="BI120" s="893"/>
      <c r="BJ120" s="893"/>
      <c r="BK120" s="893"/>
      <c r="BL120" s="893"/>
      <c r="BM120" s="893"/>
      <c r="BN120" s="893"/>
      <c r="BO120" s="893"/>
      <c r="BP120" s="894"/>
      <c r="BQ120" s="926">
        <v>2130453</v>
      </c>
      <c r="BR120" s="927"/>
      <c r="BS120" s="927"/>
      <c r="BT120" s="927"/>
      <c r="BU120" s="927"/>
      <c r="BV120" s="927">
        <v>1910554</v>
      </c>
      <c r="BW120" s="927"/>
      <c r="BX120" s="927"/>
      <c r="BY120" s="927"/>
      <c r="BZ120" s="927"/>
      <c r="CA120" s="927">
        <v>1998135</v>
      </c>
      <c r="CB120" s="927"/>
      <c r="CC120" s="927"/>
      <c r="CD120" s="927"/>
      <c r="CE120" s="927"/>
      <c r="CF120" s="940">
        <v>115.4</v>
      </c>
      <c r="CG120" s="941"/>
      <c r="CH120" s="941"/>
      <c r="CI120" s="941"/>
      <c r="CJ120" s="941"/>
      <c r="CK120" s="1002" t="s">
        <v>470</v>
      </c>
      <c r="CL120" s="1003"/>
      <c r="CM120" s="1003"/>
      <c r="CN120" s="1003"/>
      <c r="CO120" s="1004"/>
      <c r="CP120" s="1010" t="s">
        <v>471</v>
      </c>
      <c r="CQ120" s="1011"/>
      <c r="CR120" s="1011"/>
      <c r="CS120" s="1011"/>
      <c r="CT120" s="1011"/>
      <c r="CU120" s="1011"/>
      <c r="CV120" s="1011"/>
      <c r="CW120" s="1011"/>
      <c r="CX120" s="1011"/>
      <c r="CY120" s="1011"/>
      <c r="CZ120" s="1011"/>
      <c r="DA120" s="1011"/>
      <c r="DB120" s="1011"/>
      <c r="DC120" s="1011"/>
      <c r="DD120" s="1011"/>
      <c r="DE120" s="1011"/>
      <c r="DF120" s="1012"/>
      <c r="DG120" s="926" t="s">
        <v>443</v>
      </c>
      <c r="DH120" s="927"/>
      <c r="DI120" s="927"/>
      <c r="DJ120" s="927"/>
      <c r="DK120" s="927"/>
      <c r="DL120" s="927">
        <v>1244808</v>
      </c>
      <c r="DM120" s="927"/>
      <c r="DN120" s="927"/>
      <c r="DO120" s="927"/>
      <c r="DP120" s="927"/>
      <c r="DQ120" s="927">
        <v>1127523</v>
      </c>
      <c r="DR120" s="927"/>
      <c r="DS120" s="927"/>
      <c r="DT120" s="927"/>
      <c r="DU120" s="927"/>
      <c r="DV120" s="928">
        <v>65.099999999999994</v>
      </c>
      <c r="DW120" s="928"/>
      <c r="DX120" s="928"/>
      <c r="DY120" s="928"/>
      <c r="DZ120" s="929"/>
    </row>
    <row r="121" spans="1:130" s="221" customFormat="1" ht="26.25" customHeight="1" x14ac:dyDescent="0.15">
      <c r="A121" s="1053"/>
      <c r="B121" s="945"/>
      <c r="C121" s="970" t="s">
        <v>472</v>
      </c>
      <c r="D121" s="971"/>
      <c r="E121" s="971"/>
      <c r="F121" s="971"/>
      <c r="G121" s="971"/>
      <c r="H121" s="971"/>
      <c r="I121" s="971"/>
      <c r="J121" s="971"/>
      <c r="K121" s="971"/>
      <c r="L121" s="971"/>
      <c r="M121" s="971"/>
      <c r="N121" s="971"/>
      <c r="O121" s="971"/>
      <c r="P121" s="971"/>
      <c r="Q121" s="971"/>
      <c r="R121" s="971"/>
      <c r="S121" s="971"/>
      <c r="T121" s="971"/>
      <c r="U121" s="971"/>
      <c r="V121" s="971"/>
      <c r="W121" s="971"/>
      <c r="X121" s="971"/>
      <c r="Y121" s="971"/>
      <c r="Z121" s="972"/>
      <c r="AA121" s="954" t="s">
        <v>391</v>
      </c>
      <c r="AB121" s="955"/>
      <c r="AC121" s="955"/>
      <c r="AD121" s="955"/>
      <c r="AE121" s="956"/>
      <c r="AF121" s="957" t="s">
        <v>391</v>
      </c>
      <c r="AG121" s="955"/>
      <c r="AH121" s="955"/>
      <c r="AI121" s="955"/>
      <c r="AJ121" s="956"/>
      <c r="AK121" s="957" t="s">
        <v>443</v>
      </c>
      <c r="AL121" s="955"/>
      <c r="AM121" s="955"/>
      <c r="AN121" s="955"/>
      <c r="AO121" s="956"/>
      <c r="AP121" s="958" t="s">
        <v>391</v>
      </c>
      <c r="AQ121" s="959"/>
      <c r="AR121" s="959"/>
      <c r="AS121" s="959"/>
      <c r="AT121" s="960"/>
      <c r="AU121" s="990"/>
      <c r="AV121" s="991"/>
      <c r="AW121" s="991"/>
      <c r="AX121" s="991"/>
      <c r="AY121" s="992"/>
      <c r="AZ121" s="918" t="s">
        <v>473</v>
      </c>
      <c r="BA121" s="919"/>
      <c r="BB121" s="919"/>
      <c r="BC121" s="919"/>
      <c r="BD121" s="919"/>
      <c r="BE121" s="919"/>
      <c r="BF121" s="919"/>
      <c r="BG121" s="919"/>
      <c r="BH121" s="919"/>
      <c r="BI121" s="919"/>
      <c r="BJ121" s="919"/>
      <c r="BK121" s="919"/>
      <c r="BL121" s="919"/>
      <c r="BM121" s="919"/>
      <c r="BN121" s="919"/>
      <c r="BO121" s="919"/>
      <c r="BP121" s="920"/>
      <c r="BQ121" s="921">
        <v>70568</v>
      </c>
      <c r="BR121" s="922"/>
      <c r="BS121" s="922"/>
      <c r="BT121" s="922"/>
      <c r="BU121" s="922"/>
      <c r="BV121" s="922">
        <v>63966</v>
      </c>
      <c r="BW121" s="922"/>
      <c r="BX121" s="922"/>
      <c r="BY121" s="922"/>
      <c r="BZ121" s="922"/>
      <c r="CA121" s="922">
        <v>77940</v>
      </c>
      <c r="CB121" s="922"/>
      <c r="CC121" s="922"/>
      <c r="CD121" s="922"/>
      <c r="CE121" s="922"/>
      <c r="CF121" s="916">
        <v>4.5</v>
      </c>
      <c r="CG121" s="917"/>
      <c r="CH121" s="917"/>
      <c r="CI121" s="917"/>
      <c r="CJ121" s="917"/>
      <c r="CK121" s="1005"/>
      <c r="CL121" s="1006"/>
      <c r="CM121" s="1006"/>
      <c r="CN121" s="1006"/>
      <c r="CO121" s="1007"/>
      <c r="CP121" s="1015" t="s">
        <v>474</v>
      </c>
      <c r="CQ121" s="1016"/>
      <c r="CR121" s="1016"/>
      <c r="CS121" s="1016"/>
      <c r="CT121" s="1016"/>
      <c r="CU121" s="1016"/>
      <c r="CV121" s="1016"/>
      <c r="CW121" s="1016"/>
      <c r="CX121" s="1016"/>
      <c r="CY121" s="1016"/>
      <c r="CZ121" s="1016"/>
      <c r="DA121" s="1016"/>
      <c r="DB121" s="1016"/>
      <c r="DC121" s="1016"/>
      <c r="DD121" s="1016"/>
      <c r="DE121" s="1016"/>
      <c r="DF121" s="1017"/>
      <c r="DG121" s="921" t="s">
        <v>391</v>
      </c>
      <c r="DH121" s="922"/>
      <c r="DI121" s="922"/>
      <c r="DJ121" s="922"/>
      <c r="DK121" s="922"/>
      <c r="DL121" s="922">
        <v>177347</v>
      </c>
      <c r="DM121" s="922"/>
      <c r="DN121" s="922"/>
      <c r="DO121" s="922"/>
      <c r="DP121" s="922"/>
      <c r="DQ121" s="922">
        <v>475698</v>
      </c>
      <c r="DR121" s="922"/>
      <c r="DS121" s="922"/>
      <c r="DT121" s="922"/>
      <c r="DU121" s="922"/>
      <c r="DV121" s="923">
        <v>27.5</v>
      </c>
      <c r="DW121" s="923"/>
      <c r="DX121" s="923"/>
      <c r="DY121" s="923"/>
      <c r="DZ121" s="924"/>
    </row>
    <row r="122" spans="1:130" s="221" customFormat="1" ht="26.25" customHeight="1" x14ac:dyDescent="0.15">
      <c r="A122" s="1053"/>
      <c r="B122" s="945"/>
      <c r="C122" s="918" t="s">
        <v>453</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54" t="s">
        <v>391</v>
      </c>
      <c r="AB122" s="955"/>
      <c r="AC122" s="955"/>
      <c r="AD122" s="955"/>
      <c r="AE122" s="956"/>
      <c r="AF122" s="957" t="s">
        <v>454</v>
      </c>
      <c r="AG122" s="955"/>
      <c r="AH122" s="955"/>
      <c r="AI122" s="955"/>
      <c r="AJ122" s="956"/>
      <c r="AK122" s="957" t="s">
        <v>391</v>
      </c>
      <c r="AL122" s="955"/>
      <c r="AM122" s="955"/>
      <c r="AN122" s="955"/>
      <c r="AO122" s="956"/>
      <c r="AP122" s="958" t="s">
        <v>454</v>
      </c>
      <c r="AQ122" s="959"/>
      <c r="AR122" s="959"/>
      <c r="AS122" s="959"/>
      <c r="AT122" s="960"/>
      <c r="AU122" s="990"/>
      <c r="AV122" s="991"/>
      <c r="AW122" s="991"/>
      <c r="AX122" s="991"/>
      <c r="AY122" s="992"/>
      <c r="AZ122" s="969" t="s">
        <v>475</v>
      </c>
      <c r="BA122" s="961"/>
      <c r="BB122" s="961"/>
      <c r="BC122" s="961"/>
      <c r="BD122" s="961"/>
      <c r="BE122" s="961"/>
      <c r="BF122" s="961"/>
      <c r="BG122" s="961"/>
      <c r="BH122" s="961"/>
      <c r="BI122" s="961"/>
      <c r="BJ122" s="961"/>
      <c r="BK122" s="961"/>
      <c r="BL122" s="961"/>
      <c r="BM122" s="961"/>
      <c r="BN122" s="961"/>
      <c r="BO122" s="961"/>
      <c r="BP122" s="962"/>
      <c r="BQ122" s="995">
        <v>3468909</v>
      </c>
      <c r="BR122" s="996"/>
      <c r="BS122" s="996"/>
      <c r="BT122" s="996"/>
      <c r="BU122" s="996"/>
      <c r="BV122" s="996">
        <v>3687228</v>
      </c>
      <c r="BW122" s="996"/>
      <c r="BX122" s="996"/>
      <c r="BY122" s="996"/>
      <c r="BZ122" s="996"/>
      <c r="CA122" s="996">
        <v>3468705</v>
      </c>
      <c r="CB122" s="996"/>
      <c r="CC122" s="996"/>
      <c r="CD122" s="996"/>
      <c r="CE122" s="996"/>
      <c r="CF122" s="1013">
        <v>200.3</v>
      </c>
      <c r="CG122" s="1014"/>
      <c r="CH122" s="1014"/>
      <c r="CI122" s="1014"/>
      <c r="CJ122" s="1014"/>
      <c r="CK122" s="1005"/>
      <c r="CL122" s="1006"/>
      <c r="CM122" s="1006"/>
      <c r="CN122" s="1006"/>
      <c r="CO122" s="1007"/>
      <c r="CP122" s="1015" t="s">
        <v>476</v>
      </c>
      <c r="CQ122" s="1016"/>
      <c r="CR122" s="1016"/>
      <c r="CS122" s="1016"/>
      <c r="CT122" s="1016"/>
      <c r="CU122" s="1016"/>
      <c r="CV122" s="1016"/>
      <c r="CW122" s="1016"/>
      <c r="CX122" s="1016"/>
      <c r="CY122" s="1016"/>
      <c r="CZ122" s="1016"/>
      <c r="DA122" s="1016"/>
      <c r="DB122" s="1016"/>
      <c r="DC122" s="1016"/>
      <c r="DD122" s="1016"/>
      <c r="DE122" s="1016"/>
      <c r="DF122" s="1017"/>
      <c r="DG122" s="921" t="s">
        <v>391</v>
      </c>
      <c r="DH122" s="922"/>
      <c r="DI122" s="922"/>
      <c r="DJ122" s="922"/>
      <c r="DK122" s="922"/>
      <c r="DL122" s="922" t="s">
        <v>391</v>
      </c>
      <c r="DM122" s="922"/>
      <c r="DN122" s="922"/>
      <c r="DO122" s="922"/>
      <c r="DP122" s="922"/>
      <c r="DQ122" s="922" t="s">
        <v>443</v>
      </c>
      <c r="DR122" s="922"/>
      <c r="DS122" s="922"/>
      <c r="DT122" s="922"/>
      <c r="DU122" s="922"/>
      <c r="DV122" s="923" t="s">
        <v>440</v>
      </c>
      <c r="DW122" s="923"/>
      <c r="DX122" s="923"/>
      <c r="DY122" s="923"/>
      <c r="DZ122" s="924"/>
    </row>
    <row r="123" spans="1:130" s="221" customFormat="1" ht="26.25" customHeight="1" x14ac:dyDescent="0.15">
      <c r="A123" s="1053"/>
      <c r="B123" s="945"/>
      <c r="C123" s="918" t="s">
        <v>460</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54" t="s">
        <v>391</v>
      </c>
      <c r="AB123" s="955"/>
      <c r="AC123" s="955"/>
      <c r="AD123" s="955"/>
      <c r="AE123" s="956"/>
      <c r="AF123" s="957" t="s">
        <v>391</v>
      </c>
      <c r="AG123" s="955"/>
      <c r="AH123" s="955"/>
      <c r="AI123" s="955"/>
      <c r="AJ123" s="956"/>
      <c r="AK123" s="957" t="s">
        <v>443</v>
      </c>
      <c r="AL123" s="955"/>
      <c r="AM123" s="955"/>
      <c r="AN123" s="955"/>
      <c r="AO123" s="956"/>
      <c r="AP123" s="958" t="s">
        <v>440</v>
      </c>
      <c r="AQ123" s="959"/>
      <c r="AR123" s="959"/>
      <c r="AS123" s="959"/>
      <c r="AT123" s="960"/>
      <c r="AU123" s="993"/>
      <c r="AV123" s="994"/>
      <c r="AW123" s="994"/>
      <c r="AX123" s="994"/>
      <c r="AY123" s="994"/>
      <c r="AZ123" s="242" t="s">
        <v>187</v>
      </c>
      <c r="BA123" s="242"/>
      <c r="BB123" s="242"/>
      <c r="BC123" s="242"/>
      <c r="BD123" s="242"/>
      <c r="BE123" s="242"/>
      <c r="BF123" s="242"/>
      <c r="BG123" s="242"/>
      <c r="BH123" s="242"/>
      <c r="BI123" s="242"/>
      <c r="BJ123" s="242"/>
      <c r="BK123" s="242"/>
      <c r="BL123" s="242"/>
      <c r="BM123" s="242"/>
      <c r="BN123" s="242"/>
      <c r="BO123" s="973" t="s">
        <v>477</v>
      </c>
      <c r="BP123" s="1001"/>
      <c r="BQ123" s="1059">
        <v>5669930</v>
      </c>
      <c r="BR123" s="1060"/>
      <c r="BS123" s="1060"/>
      <c r="BT123" s="1060"/>
      <c r="BU123" s="1060"/>
      <c r="BV123" s="1060">
        <v>5661748</v>
      </c>
      <c r="BW123" s="1060"/>
      <c r="BX123" s="1060"/>
      <c r="BY123" s="1060"/>
      <c r="BZ123" s="1060"/>
      <c r="CA123" s="1060">
        <v>5544780</v>
      </c>
      <c r="CB123" s="1060"/>
      <c r="CC123" s="1060"/>
      <c r="CD123" s="1060"/>
      <c r="CE123" s="1060"/>
      <c r="CF123" s="997"/>
      <c r="CG123" s="998"/>
      <c r="CH123" s="998"/>
      <c r="CI123" s="998"/>
      <c r="CJ123" s="999"/>
      <c r="CK123" s="1005"/>
      <c r="CL123" s="1006"/>
      <c r="CM123" s="1006"/>
      <c r="CN123" s="1006"/>
      <c r="CO123" s="1007"/>
      <c r="CP123" s="1015" t="s">
        <v>478</v>
      </c>
      <c r="CQ123" s="1016"/>
      <c r="CR123" s="1016"/>
      <c r="CS123" s="1016"/>
      <c r="CT123" s="1016"/>
      <c r="CU123" s="1016"/>
      <c r="CV123" s="1016"/>
      <c r="CW123" s="1016"/>
      <c r="CX123" s="1016"/>
      <c r="CY123" s="1016"/>
      <c r="CZ123" s="1016"/>
      <c r="DA123" s="1016"/>
      <c r="DB123" s="1016"/>
      <c r="DC123" s="1016"/>
      <c r="DD123" s="1016"/>
      <c r="DE123" s="1016"/>
      <c r="DF123" s="1017"/>
      <c r="DG123" s="954" t="s">
        <v>391</v>
      </c>
      <c r="DH123" s="955"/>
      <c r="DI123" s="955"/>
      <c r="DJ123" s="955"/>
      <c r="DK123" s="956"/>
      <c r="DL123" s="957" t="s">
        <v>391</v>
      </c>
      <c r="DM123" s="955"/>
      <c r="DN123" s="955"/>
      <c r="DO123" s="955"/>
      <c r="DP123" s="956"/>
      <c r="DQ123" s="957" t="s">
        <v>454</v>
      </c>
      <c r="DR123" s="955"/>
      <c r="DS123" s="955"/>
      <c r="DT123" s="955"/>
      <c r="DU123" s="956"/>
      <c r="DV123" s="958" t="s">
        <v>391</v>
      </c>
      <c r="DW123" s="959"/>
      <c r="DX123" s="959"/>
      <c r="DY123" s="959"/>
      <c r="DZ123" s="960"/>
    </row>
    <row r="124" spans="1:130" s="221" customFormat="1" ht="26.25" customHeight="1" thickBot="1" x14ac:dyDescent="0.2">
      <c r="A124" s="1053"/>
      <c r="B124" s="945"/>
      <c r="C124" s="918" t="s">
        <v>463</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54" t="s">
        <v>391</v>
      </c>
      <c r="AB124" s="955"/>
      <c r="AC124" s="955"/>
      <c r="AD124" s="955"/>
      <c r="AE124" s="956"/>
      <c r="AF124" s="957" t="s">
        <v>391</v>
      </c>
      <c r="AG124" s="955"/>
      <c r="AH124" s="955"/>
      <c r="AI124" s="955"/>
      <c r="AJ124" s="956"/>
      <c r="AK124" s="957" t="s">
        <v>391</v>
      </c>
      <c r="AL124" s="955"/>
      <c r="AM124" s="955"/>
      <c r="AN124" s="955"/>
      <c r="AO124" s="956"/>
      <c r="AP124" s="958" t="s">
        <v>391</v>
      </c>
      <c r="AQ124" s="959"/>
      <c r="AR124" s="959"/>
      <c r="AS124" s="959"/>
      <c r="AT124" s="960"/>
      <c r="AU124" s="1055" t="s">
        <v>479</v>
      </c>
      <c r="AV124" s="1056"/>
      <c r="AW124" s="1056"/>
      <c r="AX124" s="1056"/>
      <c r="AY124" s="1056"/>
      <c r="AZ124" s="1056"/>
      <c r="BA124" s="1056"/>
      <c r="BB124" s="1056"/>
      <c r="BC124" s="1056"/>
      <c r="BD124" s="1056"/>
      <c r="BE124" s="1056"/>
      <c r="BF124" s="1056"/>
      <c r="BG124" s="1056"/>
      <c r="BH124" s="1056"/>
      <c r="BI124" s="1056"/>
      <c r="BJ124" s="1056"/>
      <c r="BK124" s="1056"/>
      <c r="BL124" s="1056"/>
      <c r="BM124" s="1056"/>
      <c r="BN124" s="1056"/>
      <c r="BO124" s="1056"/>
      <c r="BP124" s="1057"/>
      <c r="BQ124" s="1058" t="s">
        <v>391</v>
      </c>
      <c r="BR124" s="1023"/>
      <c r="BS124" s="1023"/>
      <c r="BT124" s="1023"/>
      <c r="BU124" s="1023"/>
      <c r="BV124" s="1023" t="s">
        <v>391</v>
      </c>
      <c r="BW124" s="1023"/>
      <c r="BX124" s="1023"/>
      <c r="BY124" s="1023"/>
      <c r="BZ124" s="1023"/>
      <c r="CA124" s="1023" t="s">
        <v>391</v>
      </c>
      <c r="CB124" s="1023"/>
      <c r="CC124" s="1023"/>
      <c r="CD124" s="1023"/>
      <c r="CE124" s="1023"/>
      <c r="CF124" s="1024"/>
      <c r="CG124" s="1025"/>
      <c r="CH124" s="1025"/>
      <c r="CI124" s="1025"/>
      <c r="CJ124" s="1026"/>
      <c r="CK124" s="1008"/>
      <c r="CL124" s="1008"/>
      <c r="CM124" s="1008"/>
      <c r="CN124" s="1008"/>
      <c r="CO124" s="1009"/>
      <c r="CP124" s="1015" t="s">
        <v>480</v>
      </c>
      <c r="CQ124" s="1016"/>
      <c r="CR124" s="1016"/>
      <c r="CS124" s="1016"/>
      <c r="CT124" s="1016"/>
      <c r="CU124" s="1016"/>
      <c r="CV124" s="1016"/>
      <c r="CW124" s="1016"/>
      <c r="CX124" s="1016"/>
      <c r="CY124" s="1016"/>
      <c r="CZ124" s="1016"/>
      <c r="DA124" s="1016"/>
      <c r="DB124" s="1016"/>
      <c r="DC124" s="1016"/>
      <c r="DD124" s="1016"/>
      <c r="DE124" s="1016"/>
      <c r="DF124" s="1017"/>
      <c r="DG124" s="1000">
        <v>1477291</v>
      </c>
      <c r="DH124" s="982"/>
      <c r="DI124" s="982"/>
      <c r="DJ124" s="982"/>
      <c r="DK124" s="983"/>
      <c r="DL124" s="981" t="s">
        <v>391</v>
      </c>
      <c r="DM124" s="982"/>
      <c r="DN124" s="982"/>
      <c r="DO124" s="982"/>
      <c r="DP124" s="983"/>
      <c r="DQ124" s="981" t="s">
        <v>391</v>
      </c>
      <c r="DR124" s="982"/>
      <c r="DS124" s="982"/>
      <c r="DT124" s="982"/>
      <c r="DU124" s="983"/>
      <c r="DV124" s="984" t="s">
        <v>391</v>
      </c>
      <c r="DW124" s="985"/>
      <c r="DX124" s="985"/>
      <c r="DY124" s="985"/>
      <c r="DZ124" s="986"/>
    </row>
    <row r="125" spans="1:130" s="221" customFormat="1" ht="26.25" customHeight="1" x14ac:dyDescent="0.15">
      <c r="A125" s="1053"/>
      <c r="B125" s="945"/>
      <c r="C125" s="918" t="s">
        <v>465</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54" t="s">
        <v>391</v>
      </c>
      <c r="AB125" s="955"/>
      <c r="AC125" s="955"/>
      <c r="AD125" s="955"/>
      <c r="AE125" s="956"/>
      <c r="AF125" s="957" t="s">
        <v>441</v>
      </c>
      <c r="AG125" s="955"/>
      <c r="AH125" s="955"/>
      <c r="AI125" s="955"/>
      <c r="AJ125" s="956"/>
      <c r="AK125" s="957" t="s">
        <v>443</v>
      </c>
      <c r="AL125" s="955"/>
      <c r="AM125" s="955"/>
      <c r="AN125" s="955"/>
      <c r="AO125" s="956"/>
      <c r="AP125" s="958" t="s">
        <v>443</v>
      </c>
      <c r="AQ125" s="959"/>
      <c r="AR125" s="959"/>
      <c r="AS125" s="959"/>
      <c r="AT125" s="960"/>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18" t="s">
        <v>481</v>
      </c>
      <c r="CL125" s="1003"/>
      <c r="CM125" s="1003"/>
      <c r="CN125" s="1003"/>
      <c r="CO125" s="1004"/>
      <c r="CP125" s="925" t="s">
        <v>482</v>
      </c>
      <c r="CQ125" s="893"/>
      <c r="CR125" s="893"/>
      <c r="CS125" s="893"/>
      <c r="CT125" s="893"/>
      <c r="CU125" s="893"/>
      <c r="CV125" s="893"/>
      <c r="CW125" s="893"/>
      <c r="CX125" s="893"/>
      <c r="CY125" s="893"/>
      <c r="CZ125" s="893"/>
      <c r="DA125" s="893"/>
      <c r="DB125" s="893"/>
      <c r="DC125" s="893"/>
      <c r="DD125" s="893"/>
      <c r="DE125" s="893"/>
      <c r="DF125" s="894"/>
      <c r="DG125" s="926" t="s">
        <v>441</v>
      </c>
      <c r="DH125" s="927"/>
      <c r="DI125" s="927"/>
      <c r="DJ125" s="927"/>
      <c r="DK125" s="927"/>
      <c r="DL125" s="927" t="s">
        <v>441</v>
      </c>
      <c r="DM125" s="927"/>
      <c r="DN125" s="927"/>
      <c r="DO125" s="927"/>
      <c r="DP125" s="927"/>
      <c r="DQ125" s="927" t="s">
        <v>443</v>
      </c>
      <c r="DR125" s="927"/>
      <c r="DS125" s="927"/>
      <c r="DT125" s="927"/>
      <c r="DU125" s="927"/>
      <c r="DV125" s="928" t="s">
        <v>391</v>
      </c>
      <c r="DW125" s="928"/>
      <c r="DX125" s="928"/>
      <c r="DY125" s="928"/>
      <c r="DZ125" s="929"/>
    </row>
    <row r="126" spans="1:130" s="221" customFormat="1" ht="26.25" customHeight="1" thickBot="1" x14ac:dyDescent="0.2">
      <c r="A126" s="1053"/>
      <c r="B126" s="945"/>
      <c r="C126" s="918" t="s">
        <v>467</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54" t="s">
        <v>443</v>
      </c>
      <c r="AB126" s="955"/>
      <c r="AC126" s="955"/>
      <c r="AD126" s="955"/>
      <c r="AE126" s="956"/>
      <c r="AF126" s="957" t="s">
        <v>443</v>
      </c>
      <c r="AG126" s="955"/>
      <c r="AH126" s="955"/>
      <c r="AI126" s="955"/>
      <c r="AJ126" s="956"/>
      <c r="AK126" s="957" t="s">
        <v>391</v>
      </c>
      <c r="AL126" s="955"/>
      <c r="AM126" s="955"/>
      <c r="AN126" s="955"/>
      <c r="AO126" s="956"/>
      <c r="AP126" s="958" t="s">
        <v>443</v>
      </c>
      <c r="AQ126" s="959"/>
      <c r="AR126" s="959"/>
      <c r="AS126" s="959"/>
      <c r="AT126" s="960"/>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19"/>
      <c r="CL126" s="1006"/>
      <c r="CM126" s="1006"/>
      <c r="CN126" s="1006"/>
      <c r="CO126" s="1007"/>
      <c r="CP126" s="918" t="s">
        <v>483</v>
      </c>
      <c r="CQ126" s="919"/>
      <c r="CR126" s="919"/>
      <c r="CS126" s="919"/>
      <c r="CT126" s="919"/>
      <c r="CU126" s="919"/>
      <c r="CV126" s="919"/>
      <c r="CW126" s="919"/>
      <c r="CX126" s="919"/>
      <c r="CY126" s="919"/>
      <c r="CZ126" s="919"/>
      <c r="DA126" s="919"/>
      <c r="DB126" s="919"/>
      <c r="DC126" s="919"/>
      <c r="DD126" s="919"/>
      <c r="DE126" s="919"/>
      <c r="DF126" s="920"/>
      <c r="DG126" s="921" t="s">
        <v>454</v>
      </c>
      <c r="DH126" s="922"/>
      <c r="DI126" s="922"/>
      <c r="DJ126" s="922"/>
      <c r="DK126" s="922"/>
      <c r="DL126" s="922" t="s">
        <v>443</v>
      </c>
      <c r="DM126" s="922"/>
      <c r="DN126" s="922"/>
      <c r="DO126" s="922"/>
      <c r="DP126" s="922"/>
      <c r="DQ126" s="922" t="s">
        <v>391</v>
      </c>
      <c r="DR126" s="922"/>
      <c r="DS126" s="922"/>
      <c r="DT126" s="922"/>
      <c r="DU126" s="922"/>
      <c r="DV126" s="923" t="s">
        <v>391</v>
      </c>
      <c r="DW126" s="923"/>
      <c r="DX126" s="923"/>
      <c r="DY126" s="923"/>
      <c r="DZ126" s="924"/>
    </row>
    <row r="127" spans="1:130" s="221" customFormat="1" ht="26.25" customHeight="1" x14ac:dyDescent="0.15">
      <c r="A127" s="1054"/>
      <c r="B127" s="947"/>
      <c r="C127" s="969" t="s">
        <v>484</v>
      </c>
      <c r="D127" s="961"/>
      <c r="E127" s="961"/>
      <c r="F127" s="961"/>
      <c r="G127" s="961"/>
      <c r="H127" s="961"/>
      <c r="I127" s="961"/>
      <c r="J127" s="961"/>
      <c r="K127" s="961"/>
      <c r="L127" s="961"/>
      <c r="M127" s="961"/>
      <c r="N127" s="961"/>
      <c r="O127" s="961"/>
      <c r="P127" s="961"/>
      <c r="Q127" s="961"/>
      <c r="R127" s="961"/>
      <c r="S127" s="961"/>
      <c r="T127" s="961"/>
      <c r="U127" s="961"/>
      <c r="V127" s="961"/>
      <c r="W127" s="961"/>
      <c r="X127" s="961"/>
      <c r="Y127" s="961"/>
      <c r="Z127" s="962"/>
      <c r="AA127" s="954">
        <v>1125</v>
      </c>
      <c r="AB127" s="955"/>
      <c r="AC127" s="955"/>
      <c r="AD127" s="955"/>
      <c r="AE127" s="956"/>
      <c r="AF127" s="957">
        <v>1592</v>
      </c>
      <c r="AG127" s="955"/>
      <c r="AH127" s="955"/>
      <c r="AI127" s="955"/>
      <c r="AJ127" s="956"/>
      <c r="AK127" s="957">
        <v>2764</v>
      </c>
      <c r="AL127" s="955"/>
      <c r="AM127" s="955"/>
      <c r="AN127" s="955"/>
      <c r="AO127" s="956"/>
      <c r="AP127" s="958">
        <v>0.2</v>
      </c>
      <c r="AQ127" s="959"/>
      <c r="AR127" s="959"/>
      <c r="AS127" s="959"/>
      <c r="AT127" s="960"/>
      <c r="AU127" s="223"/>
      <c r="AV127" s="223"/>
      <c r="AW127" s="223"/>
      <c r="AX127" s="1027" t="s">
        <v>485</v>
      </c>
      <c r="AY127" s="1028"/>
      <c r="AZ127" s="1028"/>
      <c r="BA127" s="1028"/>
      <c r="BB127" s="1028"/>
      <c r="BC127" s="1028"/>
      <c r="BD127" s="1028"/>
      <c r="BE127" s="1029"/>
      <c r="BF127" s="1030" t="s">
        <v>486</v>
      </c>
      <c r="BG127" s="1028"/>
      <c r="BH127" s="1028"/>
      <c r="BI127" s="1028"/>
      <c r="BJ127" s="1028"/>
      <c r="BK127" s="1028"/>
      <c r="BL127" s="1029"/>
      <c r="BM127" s="1030" t="s">
        <v>487</v>
      </c>
      <c r="BN127" s="1028"/>
      <c r="BO127" s="1028"/>
      <c r="BP127" s="1028"/>
      <c r="BQ127" s="1028"/>
      <c r="BR127" s="1028"/>
      <c r="BS127" s="1029"/>
      <c r="BT127" s="1030" t="s">
        <v>488</v>
      </c>
      <c r="BU127" s="1028"/>
      <c r="BV127" s="1028"/>
      <c r="BW127" s="1028"/>
      <c r="BX127" s="1028"/>
      <c r="BY127" s="1028"/>
      <c r="BZ127" s="1051"/>
      <c r="CA127" s="223"/>
      <c r="CB127" s="223"/>
      <c r="CC127" s="223"/>
      <c r="CD127" s="246"/>
      <c r="CE127" s="246"/>
      <c r="CF127" s="246"/>
      <c r="CG127" s="223"/>
      <c r="CH127" s="223"/>
      <c r="CI127" s="223"/>
      <c r="CJ127" s="245"/>
      <c r="CK127" s="1019"/>
      <c r="CL127" s="1006"/>
      <c r="CM127" s="1006"/>
      <c r="CN127" s="1006"/>
      <c r="CO127" s="1007"/>
      <c r="CP127" s="918" t="s">
        <v>489</v>
      </c>
      <c r="CQ127" s="919"/>
      <c r="CR127" s="919"/>
      <c r="CS127" s="919"/>
      <c r="CT127" s="919"/>
      <c r="CU127" s="919"/>
      <c r="CV127" s="919"/>
      <c r="CW127" s="919"/>
      <c r="CX127" s="919"/>
      <c r="CY127" s="919"/>
      <c r="CZ127" s="919"/>
      <c r="DA127" s="919"/>
      <c r="DB127" s="919"/>
      <c r="DC127" s="919"/>
      <c r="DD127" s="919"/>
      <c r="DE127" s="919"/>
      <c r="DF127" s="920"/>
      <c r="DG127" s="921" t="s">
        <v>391</v>
      </c>
      <c r="DH127" s="922"/>
      <c r="DI127" s="922"/>
      <c r="DJ127" s="922"/>
      <c r="DK127" s="922"/>
      <c r="DL127" s="922" t="s">
        <v>391</v>
      </c>
      <c r="DM127" s="922"/>
      <c r="DN127" s="922"/>
      <c r="DO127" s="922"/>
      <c r="DP127" s="922"/>
      <c r="DQ127" s="922" t="s">
        <v>391</v>
      </c>
      <c r="DR127" s="922"/>
      <c r="DS127" s="922"/>
      <c r="DT127" s="922"/>
      <c r="DU127" s="922"/>
      <c r="DV127" s="923" t="s">
        <v>443</v>
      </c>
      <c r="DW127" s="923"/>
      <c r="DX127" s="923"/>
      <c r="DY127" s="923"/>
      <c r="DZ127" s="924"/>
    </row>
    <row r="128" spans="1:130" s="221" customFormat="1" ht="26.25" customHeight="1" thickBot="1" x14ac:dyDescent="0.2">
      <c r="A128" s="1037" t="s">
        <v>490</v>
      </c>
      <c r="B128" s="1038"/>
      <c r="C128" s="1038"/>
      <c r="D128" s="1038"/>
      <c r="E128" s="1038"/>
      <c r="F128" s="1038"/>
      <c r="G128" s="1038"/>
      <c r="H128" s="1038"/>
      <c r="I128" s="1038"/>
      <c r="J128" s="1038"/>
      <c r="K128" s="1038"/>
      <c r="L128" s="1038"/>
      <c r="M128" s="1038"/>
      <c r="N128" s="1038"/>
      <c r="O128" s="1038"/>
      <c r="P128" s="1038"/>
      <c r="Q128" s="1038"/>
      <c r="R128" s="1038"/>
      <c r="S128" s="1038"/>
      <c r="T128" s="1038"/>
      <c r="U128" s="1038"/>
      <c r="V128" s="1038"/>
      <c r="W128" s="1039" t="s">
        <v>491</v>
      </c>
      <c r="X128" s="1039"/>
      <c r="Y128" s="1039"/>
      <c r="Z128" s="1040"/>
      <c r="AA128" s="1041">
        <v>18108</v>
      </c>
      <c r="AB128" s="1042"/>
      <c r="AC128" s="1042"/>
      <c r="AD128" s="1042"/>
      <c r="AE128" s="1043"/>
      <c r="AF128" s="1044">
        <v>18399</v>
      </c>
      <c r="AG128" s="1042"/>
      <c r="AH128" s="1042"/>
      <c r="AI128" s="1042"/>
      <c r="AJ128" s="1043"/>
      <c r="AK128" s="1044">
        <v>17008</v>
      </c>
      <c r="AL128" s="1042"/>
      <c r="AM128" s="1042"/>
      <c r="AN128" s="1042"/>
      <c r="AO128" s="1043"/>
      <c r="AP128" s="1045"/>
      <c r="AQ128" s="1046"/>
      <c r="AR128" s="1046"/>
      <c r="AS128" s="1046"/>
      <c r="AT128" s="1047"/>
      <c r="AU128" s="223"/>
      <c r="AV128" s="223"/>
      <c r="AW128" s="223"/>
      <c r="AX128" s="892" t="s">
        <v>492</v>
      </c>
      <c r="AY128" s="893"/>
      <c r="AZ128" s="893"/>
      <c r="BA128" s="893"/>
      <c r="BB128" s="893"/>
      <c r="BC128" s="893"/>
      <c r="BD128" s="893"/>
      <c r="BE128" s="894"/>
      <c r="BF128" s="1048" t="s">
        <v>391</v>
      </c>
      <c r="BG128" s="1049"/>
      <c r="BH128" s="1049"/>
      <c r="BI128" s="1049"/>
      <c r="BJ128" s="1049"/>
      <c r="BK128" s="1049"/>
      <c r="BL128" s="1050"/>
      <c r="BM128" s="1048">
        <v>15</v>
      </c>
      <c r="BN128" s="1049"/>
      <c r="BO128" s="1049"/>
      <c r="BP128" s="1049"/>
      <c r="BQ128" s="1049"/>
      <c r="BR128" s="1049"/>
      <c r="BS128" s="1050"/>
      <c r="BT128" s="1048">
        <v>20</v>
      </c>
      <c r="BU128" s="1049"/>
      <c r="BV128" s="1049"/>
      <c r="BW128" s="1049"/>
      <c r="BX128" s="1049"/>
      <c r="BY128" s="1049"/>
      <c r="BZ128" s="1072"/>
      <c r="CA128" s="246"/>
      <c r="CB128" s="246"/>
      <c r="CC128" s="246"/>
      <c r="CD128" s="246"/>
      <c r="CE128" s="246"/>
      <c r="CF128" s="246"/>
      <c r="CG128" s="223"/>
      <c r="CH128" s="223"/>
      <c r="CI128" s="223"/>
      <c r="CJ128" s="245"/>
      <c r="CK128" s="1020"/>
      <c r="CL128" s="1021"/>
      <c r="CM128" s="1021"/>
      <c r="CN128" s="1021"/>
      <c r="CO128" s="1022"/>
      <c r="CP128" s="1031" t="s">
        <v>493</v>
      </c>
      <c r="CQ128" s="722"/>
      <c r="CR128" s="722"/>
      <c r="CS128" s="722"/>
      <c r="CT128" s="722"/>
      <c r="CU128" s="722"/>
      <c r="CV128" s="722"/>
      <c r="CW128" s="722"/>
      <c r="CX128" s="722"/>
      <c r="CY128" s="722"/>
      <c r="CZ128" s="722"/>
      <c r="DA128" s="722"/>
      <c r="DB128" s="722"/>
      <c r="DC128" s="722"/>
      <c r="DD128" s="722"/>
      <c r="DE128" s="722"/>
      <c r="DF128" s="1032"/>
      <c r="DG128" s="1033" t="s">
        <v>391</v>
      </c>
      <c r="DH128" s="1034"/>
      <c r="DI128" s="1034"/>
      <c r="DJ128" s="1034"/>
      <c r="DK128" s="1034"/>
      <c r="DL128" s="1034" t="s">
        <v>391</v>
      </c>
      <c r="DM128" s="1034"/>
      <c r="DN128" s="1034"/>
      <c r="DO128" s="1034"/>
      <c r="DP128" s="1034"/>
      <c r="DQ128" s="1034" t="s">
        <v>391</v>
      </c>
      <c r="DR128" s="1034"/>
      <c r="DS128" s="1034"/>
      <c r="DT128" s="1034"/>
      <c r="DU128" s="1034"/>
      <c r="DV128" s="1035" t="s">
        <v>443</v>
      </c>
      <c r="DW128" s="1035"/>
      <c r="DX128" s="1035"/>
      <c r="DY128" s="1035"/>
      <c r="DZ128" s="1036"/>
    </row>
    <row r="129" spans="1:131" s="221" customFormat="1" ht="26.25" customHeight="1" x14ac:dyDescent="0.15">
      <c r="A129" s="930" t="s">
        <v>108</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6" t="s">
        <v>494</v>
      </c>
      <c r="X129" s="1067"/>
      <c r="Y129" s="1067"/>
      <c r="Z129" s="1068"/>
      <c r="AA129" s="954">
        <v>1857577</v>
      </c>
      <c r="AB129" s="955"/>
      <c r="AC129" s="955"/>
      <c r="AD129" s="955"/>
      <c r="AE129" s="956"/>
      <c r="AF129" s="957">
        <v>1993043</v>
      </c>
      <c r="AG129" s="955"/>
      <c r="AH129" s="955"/>
      <c r="AI129" s="955"/>
      <c r="AJ129" s="956"/>
      <c r="AK129" s="957">
        <v>2104525</v>
      </c>
      <c r="AL129" s="955"/>
      <c r="AM129" s="955"/>
      <c r="AN129" s="955"/>
      <c r="AO129" s="956"/>
      <c r="AP129" s="1069"/>
      <c r="AQ129" s="1070"/>
      <c r="AR129" s="1070"/>
      <c r="AS129" s="1070"/>
      <c r="AT129" s="1071"/>
      <c r="AU129" s="224"/>
      <c r="AV129" s="224"/>
      <c r="AW129" s="224"/>
      <c r="AX129" s="1061" t="s">
        <v>495</v>
      </c>
      <c r="AY129" s="919"/>
      <c r="AZ129" s="919"/>
      <c r="BA129" s="919"/>
      <c r="BB129" s="919"/>
      <c r="BC129" s="919"/>
      <c r="BD129" s="919"/>
      <c r="BE129" s="920"/>
      <c r="BF129" s="1062" t="s">
        <v>391</v>
      </c>
      <c r="BG129" s="1063"/>
      <c r="BH129" s="1063"/>
      <c r="BI129" s="1063"/>
      <c r="BJ129" s="1063"/>
      <c r="BK129" s="1063"/>
      <c r="BL129" s="1064"/>
      <c r="BM129" s="1062">
        <v>20</v>
      </c>
      <c r="BN129" s="1063"/>
      <c r="BO129" s="1063"/>
      <c r="BP129" s="1063"/>
      <c r="BQ129" s="1063"/>
      <c r="BR129" s="1063"/>
      <c r="BS129" s="1064"/>
      <c r="BT129" s="1062">
        <v>30</v>
      </c>
      <c r="BU129" s="1063"/>
      <c r="BV129" s="1063"/>
      <c r="BW129" s="1063"/>
      <c r="BX129" s="1063"/>
      <c r="BY129" s="1063"/>
      <c r="BZ129" s="106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30" t="s">
        <v>496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6" t="s">
        <v>497</v>
      </c>
      <c r="X130" s="1067"/>
      <c r="Y130" s="1067"/>
      <c r="Z130" s="1068"/>
      <c r="AA130" s="954">
        <v>405277</v>
      </c>
      <c r="AB130" s="955"/>
      <c r="AC130" s="955"/>
      <c r="AD130" s="955"/>
      <c r="AE130" s="956"/>
      <c r="AF130" s="957">
        <v>395427</v>
      </c>
      <c r="AG130" s="955"/>
      <c r="AH130" s="955"/>
      <c r="AI130" s="955"/>
      <c r="AJ130" s="956"/>
      <c r="AK130" s="957">
        <v>372445</v>
      </c>
      <c r="AL130" s="955"/>
      <c r="AM130" s="955"/>
      <c r="AN130" s="955"/>
      <c r="AO130" s="956"/>
      <c r="AP130" s="1069"/>
      <c r="AQ130" s="1070"/>
      <c r="AR130" s="1070"/>
      <c r="AS130" s="1070"/>
      <c r="AT130" s="1071"/>
      <c r="AU130" s="224"/>
      <c r="AV130" s="224"/>
      <c r="AW130" s="224"/>
      <c r="AX130" s="1061" t="s">
        <v>498</v>
      </c>
      <c r="AY130" s="919"/>
      <c r="AZ130" s="919"/>
      <c r="BA130" s="919"/>
      <c r="BB130" s="919"/>
      <c r="BC130" s="919"/>
      <c r="BD130" s="919"/>
      <c r="BE130" s="920"/>
      <c r="BF130" s="1097">
        <v>5.6</v>
      </c>
      <c r="BG130" s="1098"/>
      <c r="BH130" s="1098"/>
      <c r="BI130" s="1098"/>
      <c r="BJ130" s="1098"/>
      <c r="BK130" s="1098"/>
      <c r="BL130" s="1099"/>
      <c r="BM130" s="1097">
        <v>25</v>
      </c>
      <c r="BN130" s="1098"/>
      <c r="BO130" s="1098"/>
      <c r="BP130" s="1098"/>
      <c r="BQ130" s="1098"/>
      <c r="BR130" s="1098"/>
      <c r="BS130" s="1099"/>
      <c r="BT130" s="1097">
        <v>35</v>
      </c>
      <c r="BU130" s="1098"/>
      <c r="BV130" s="1098"/>
      <c r="BW130" s="1098"/>
      <c r="BX130" s="1098"/>
      <c r="BY130" s="1098"/>
      <c r="BZ130" s="110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01"/>
      <c r="B131" s="1102"/>
      <c r="C131" s="1102"/>
      <c r="D131" s="1102"/>
      <c r="E131" s="1102"/>
      <c r="F131" s="1102"/>
      <c r="G131" s="1102"/>
      <c r="H131" s="1102"/>
      <c r="I131" s="1102"/>
      <c r="J131" s="1102"/>
      <c r="K131" s="1102"/>
      <c r="L131" s="1102"/>
      <c r="M131" s="1102"/>
      <c r="N131" s="1102"/>
      <c r="O131" s="1102"/>
      <c r="P131" s="1102"/>
      <c r="Q131" s="1102"/>
      <c r="R131" s="1102"/>
      <c r="S131" s="1102"/>
      <c r="T131" s="1102"/>
      <c r="U131" s="1102"/>
      <c r="V131" s="1102"/>
      <c r="W131" s="1103" t="s">
        <v>499</v>
      </c>
      <c r="X131" s="1104"/>
      <c r="Y131" s="1104"/>
      <c r="Z131" s="1105"/>
      <c r="AA131" s="1000">
        <v>1452300</v>
      </c>
      <c r="AB131" s="982"/>
      <c r="AC131" s="982"/>
      <c r="AD131" s="982"/>
      <c r="AE131" s="983"/>
      <c r="AF131" s="981">
        <v>1597616</v>
      </c>
      <c r="AG131" s="982"/>
      <c r="AH131" s="982"/>
      <c r="AI131" s="982"/>
      <c r="AJ131" s="983"/>
      <c r="AK131" s="981">
        <v>1732080</v>
      </c>
      <c r="AL131" s="982"/>
      <c r="AM131" s="982"/>
      <c r="AN131" s="982"/>
      <c r="AO131" s="983"/>
      <c r="AP131" s="1106"/>
      <c r="AQ131" s="1107"/>
      <c r="AR131" s="1107"/>
      <c r="AS131" s="1107"/>
      <c r="AT131" s="1108"/>
      <c r="AU131" s="224"/>
      <c r="AV131" s="224"/>
      <c r="AW131" s="224"/>
      <c r="AX131" s="1079" t="s">
        <v>500</v>
      </c>
      <c r="AY131" s="722"/>
      <c r="AZ131" s="722"/>
      <c r="BA131" s="722"/>
      <c r="BB131" s="722"/>
      <c r="BC131" s="722"/>
      <c r="BD131" s="722"/>
      <c r="BE131" s="1032"/>
      <c r="BF131" s="1080" t="s">
        <v>443</v>
      </c>
      <c r="BG131" s="1081"/>
      <c r="BH131" s="1081"/>
      <c r="BI131" s="1081"/>
      <c r="BJ131" s="1081"/>
      <c r="BK131" s="1081"/>
      <c r="BL131" s="1082"/>
      <c r="BM131" s="1080">
        <v>350</v>
      </c>
      <c r="BN131" s="1081"/>
      <c r="BO131" s="1081"/>
      <c r="BP131" s="1081"/>
      <c r="BQ131" s="1081"/>
      <c r="BR131" s="1081"/>
      <c r="BS131" s="1082"/>
      <c r="BT131" s="1083"/>
      <c r="BU131" s="1084"/>
      <c r="BV131" s="1084"/>
      <c r="BW131" s="1084"/>
      <c r="BX131" s="1084"/>
      <c r="BY131" s="1084"/>
      <c r="BZ131" s="1085"/>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86" t="s">
        <v>501</v>
      </c>
      <c r="B132" s="1087"/>
      <c r="C132" s="1087"/>
      <c r="D132" s="1087"/>
      <c r="E132" s="1087"/>
      <c r="F132" s="1087"/>
      <c r="G132" s="1087"/>
      <c r="H132" s="1087"/>
      <c r="I132" s="1087"/>
      <c r="J132" s="1087"/>
      <c r="K132" s="1087"/>
      <c r="L132" s="1087"/>
      <c r="M132" s="1087"/>
      <c r="N132" s="1087"/>
      <c r="O132" s="1087"/>
      <c r="P132" s="1087"/>
      <c r="Q132" s="1087"/>
      <c r="R132" s="1087"/>
      <c r="S132" s="1087"/>
      <c r="T132" s="1087"/>
      <c r="U132" s="1087"/>
      <c r="V132" s="1090" t="s">
        <v>502</v>
      </c>
      <c r="W132" s="1090"/>
      <c r="X132" s="1090"/>
      <c r="Y132" s="1090"/>
      <c r="Z132" s="1091"/>
      <c r="AA132" s="1092">
        <v>5.1964470150000004</v>
      </c>
      <c r="AB132" s="1093"/>
      <c r="AC132" s="1093"/>
      <c r="AD132" s="1093"/>
      <c r="AE132" s="1094"/>
      <c r="AF132" s="1095">
        <v>5.087330122</v>
      </c>
      <c r="AG132" s="1093"/>
      <c r="AH132" s="1093"/>
      <c r="AI132" s="1093"/>
      <c r="AJ132" s="1094"/>
      <c r="AK132" s="1095">
        <v>6.5930557480000003</v>
      </c>
      <c r="AL132" s="1093"/>
      <c r="AM132" s="1093"/>
      <c r="AN132" s="1093"/>
      <c r="AO132" s="1094"/>
      <c r="AP132" s="997"/>
      <c r="AQ132" s="998"/>
      <c r="AR132" s="998"/>
      <c r="AS132" s="998"/>
      <c r="AT132" s="109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88"/>
      <c r="B133" s="1089"/>
      <c r="C133" s="1089"/>
      <c r="D133" s="1089"/>
      <c r="E133" s="1089"/>
      <c r="F133" s="1089"/>
      <c r="G133" s="1089"/>
      <c r="H133" s="1089"/>
      <c r="I133" s="1089"/>
      <c r="J133" s="1089"/>
      <c r="K133" s="1089"/>
      <c r="L133" s="1089"/>
      <c r="M133" s="1089"/>
      <c r="N133" s="1089"/>
      <c r="O133" s="1089"/>
      <c r="P133" s="1089"/>
      <c r="Q133" s="1089"/>
      <c r="R133" s="1089"/>
      <c r="S133" s="1089"/>
      <c r="T133" s="1089"/>
      <c r="U133" s="1089"/>
      <c r="V133" s="1073" t="s">
        <v>503</v>
      </c>
      <c r="W133" s="1073"/>
      <c r="X133" s="1073"/>
      <c r="Y133" s="1073"/>
      <c r="Z133" s="1074"/>
      <c r="AA133" s="1075">
        <v>6.3</v>
      </c>
      <c r="AB133" s="1076"/>
      <c r="AC133" s="1076"/>
      <c r="AD133" s="1076"/>
      <c r="AE133" s="1077"/>
      <c r="AF133" s="1075">
        <v>5.8</v>
      </c>
      <c r="AG133" s="1076"/>
      <c r="AH133" s="1076"/>
      <c r="AI133" s="1076"/>
      <c r="AJ133" s="1077"/>
      <c r="AK133" s="1075">
        <v>5.6</v>
      </c>
      <c r="AL133" s="1076"/>
      <c r="AM133" s="1076"/>
      <c r="AN133" s="1076"/>
      <c r="AO133" s="1077"/>
      <c r="AP133" s="1024"/>
      <c r="AQ133" s="1025"/>
      <c r="AR133" s="1025"/>
      <c r="AS133" s="1025"/>
      <c r="AT133" s="1078"/>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z15GadqqavYxzDo9HdLDR4j/YuAhOq7k3yLHuTyvR+nXvfELAhURE7D18AB1OsCcJs9d2NdE/SME3tm19W8dqg==" saltValue="0kcfv4Jmn9eEPL3jCJsaG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L31"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504</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wOBuHu0leXWyK4826hbder2Ahe8HAru2vpTYOMjKvEtW07j+mM/kO4KdWiekjDJzbbYUt4Wo/4S3kL5ZpjLtxw==" saltValue="zWVdNzYXQIXWTJIc+IQHP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Ftjy0WN8Ol15ZJZXSiyWxMDe2bELJlbSilVA6hkV781l7PHUX6slWWeZKj7NwRVcqQEuvM1TaKKPMddwKxA4w==" saltValue="Qbb/OwWu2FsYJuiq7gYdu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505</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506</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0" t="s">
        <v>507</v>
      </c>
      <c r="AP7" s="263"/>
      <c r="AQ7" s="264" t="s">
        <v>508</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1"/>
      <c r="AP8" s="269" t="s">
        <v>509</v>
      </c>
      <c r="AQ8" s="270" t="s">
        <v>510</v>
      </c>
      <c r="AR8" s="271" t="s">
        <v>511</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12" t="s">
        <v>512</v>
      </c>
      <c r="AL9" s="1113"/>
      <c r="AM9" s="1113"/>
      <c r="AN9" s="1114"/>
      <c r="AO9" s="272">
        <v>552559</v>
      </c>
      <c r="AP9" s="272">
        <v>203446</v>
      </c>
      <c r="AQ9" s="273">
        <v>242692</v>
      </c>
      <c r="AR9" s="274">
        <v>-16.2</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12" t="s">
        <v>513</v>
      </c>
      <c r="AL10" s="1113"/>
      <c r="AM10" s="1113"/>
      <c r="AN10" s="1114"/>
      <c r="AO10" s="275">
        <v>99615</v>
      </c>
      <c r="AP10" s="275">
        <v>36677</v>
      </c>
      <c r="AQ10" s="276">
        <v>27094</v>
      </c>
      <c r="AR10" s="277">
        <v>35.4</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12" t="s">
        <v>514</v>
      </c>
      <c r="AL11" s="1113"/>
      <c r="AM11" s="1113"/>
      <c r="AN11" s="1114"/>
      <c r="AO11" s="275">
        <v>20557</v>
      </c>
      <c r="AP11" s="275">
        <v>7569</v>
      </c>
      <c r="AQ11" s="276">
        <v>4163</v>
      </c>
      <c r="AR11" s="277">
        <v>81.8</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12" t="s">
        <v>515</v>
      </c>
      <c r="AL12" s="1113"/>
      <c r="AM12" s="1113"/>
      <c r="AN12" s="1114"/>
      <c r="AO12" s="275" t="s">
        <v>516</v>
      </c>
      <c r="AP12" s="275" t="s">
        <v>516</v>
      </c>
      <c r="AQ12" s="276" t="s">
        <v>516</v>
      </c>
      <c r="AR12" s="277" t="s">
        <v>516</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12" t="s">
        <v>517</v>
      </c>
      <c r="AL13" s="1113"/>
      <c r="AM13" s="1113"/>
      <c r="AN13" s="1114"/>
      <c r="AO13" s="275">
        <v>4469</v>
      </c>
      <c r="AP13" s="275">
        <v>1645</v>
      </c>
      <c r="AQ13" s="276">
        <v>8881</v>
      </c>
      <c r="AR13" s="277">
        <v>-81.5</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12" t="s">
        <v>518</v>
      </c>
      <c r="AL14" s="1113"/>
      <c r="AM14" s="1113"/>
      <c r="AN14" s="1114"/>
      <c r="AO14" s="275">
        <v>7773</v>
      </c>
      <c r="AP14" s="275">
        <v>2862</v>
      </c>
      <c r="AQ14" s="276">
        <v>5165</v>
      </c>
      <c r="AR14" s="277">
        <v>-44.6</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15" t="s">
        <v>519</v>
      </c>
      <c r="AL15" s="1116"/>
      <c r="AM15" s="1116"/>
      <c r="AN15" s="1117"/>
      <c r="AO15" s="275">
        <v>-37963</v>
      </c>
      <c r="AP15" s="275">
        <v>-13978</v>
      </c>
      <c r="AQ15" s="276">
        <v>-18870</v>
      </c>
      <c r="AR15" s="277">
        <v>-25.9</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15" t="s">
        <v>187</v>
      </c>
      <c r="AL16" s="1116"/>
      <c r="AM16" s="1116"/>
      <c r="AN16" s="1117"/>
      <c r="AO16" s="275">
        <v>647010</v>
      </c>
      <c r="AP16" s="275">
        <v>238222</v>
      </c>
      <c r="AQ16" s="276">
        <v>269124</v>
      </c>
      <c r="AR16" s="277">
        <v>-11.5</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520</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521</v>
      </c>
      <c r="AP20" s="284" t="s">
        <v>522</v>
      </c>
      <c r="AQ20" s="285" t="s">
        <v>523</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18" t="s">
        <v>524</v>
      </c>
      <c r="AL21" s="1119"/>
      <c r="AM21" s="1119"/>
      <c r="AN21" s="1120"/>
      <c r="AO21" s="288">
        <v>19.149999999999999</v>
      </c>
      <c r="AP21" s="289">
        <v>24.07</v>
      </c>
      <c r="AQ21" s="290">
        <v>-4.92</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18" t="s">
        <v>525</v>
      </c>
      <c r="AL22" s="1119"/>
      <c r="AM22" s="1119"/>
      <c r="AN22" s="1120"/>
      <c r="AO22" s="293">
        <v>97.8</v>
      </c>
      <c r="AP22" s="294">
        <v>94.6</v>
      </c>
      <c r="AQ22" s="295">
        <v>3.2</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09" t="s">
        <v>526</v>
      </c>
      <c r="B26" s="1109"/>
      <c r="C26" s="1109"/>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09"/>
      <c r="AI26" s="1109"/>
      <c r="AJ26" s="1109"/>
      <c r="AK26" s="1109"/>
      <c r="AL26" s="1109"/>
      <c r="AM26" s="1109"/>
      <c r="AN26" s="1109"/>
      <c r="AO26" s="1109"/>
      <c r="AP26" s="1109"/>
      <c r="AQ26" s="1109"/>
      <c r="AR26" s="1109"/>
      <c r="AS26" s="1109"/>
      <c r="AT26" s="258"/>
    </row>
    <row r="27" spans="1:46" x14ac:dyDescent="0.15">
      <c r="A27" s="300"/>
      <c r="AO27" s="253"/>
      <c r="AP27" s="253"/>
      <c r="AQ27" s="253"/>
      <c r="AR27" s="253"/>
      <c r="AS27" s="253"/>
      <c r="AT27" s="253"/>
    </row>
    <row r="28" spans="1:46" ht="17.25" x14ac:dyDescent="0.15">
      <c r="A28" s="254" t="s">
        <v>527</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528</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0" t="s">
        <v>507</v>
      </c>
      <c r="AP30" s="263"/>
      <c r="AQ30" s="264" t="s">
        <v>508</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1"/>
      <c r="AP31" s="269" t="s">
        <v>509</v>
      </c>
      <c r="AQ31" s="270" t="s">
        <v>510</v>
      </c>
      <c r="AR31" s="271" t="s">
        <v>511</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6" t="s">
        <v>529</v>
      </c>
      <c r="AL32" s="1127"/>
      <c r="AM32" s="1127"/>
      <c r="AN32" s="1128"/>
      <c r="AO32" s="303">
        <v>313917</v>
      </c>
      <c r="AP32" s="303">
        <v>115581</v>
      </c>
      <c r="AQ32" s="304">
        <v>141234</v>
      </c>
      <c r="AR32" s="305">
        <v>-18.2</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6" t="s">
        <v>530</v>
      </c>
      <c r="AL33" s="1127"/>
      <c r="AM33" s="1127"/>
      <c r="AN33" s="1128"/>
      <c r="AO33" s="303" t="s">
        <v>516</v>
      </c>
      <c r="AP33" s="303" t="s">
        <v>516</v>
      </c>
      <c r="AQ33" s="304" t="s">
        <v>516</v>
      </c>
      <c r="AR33" s="305" t="s">
        <v>516</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6" t="s">
        <v>531</v>
      </c>
      <c r="AL34" s="1127"/>
      <c r="AM34" s="1127"/>
      <c r="AN34" s="1128"/>
      <c r="AO34" s="303" t="s">
        <v>516</v>
      </c>
      <c r="AP34" s="303" t="s">
        <v>516</v>
      </c>
      <c r="AQ34" s="304" t="s">
        <v>516</v>
      </c>
      <c r="AR34" s="305" t="s">
        <v>516</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6" t="s">
        <v>532</v>
      </c>
      <c r="AL35" s="1127"/>
      <c r="AM35" s="1127"/>
      <c r="AN35" s="1128"/>
      <c r="AO35" s="303">
        <v>175374</v>
      </c>
      <c r="AP35" s="303">
        <v>64571</v>
      </c>
      <c r="AQ35" s="304">
        <v>30523</v>
      </c>
      <c r="AR35" s="305">
        <v>111.5</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6" t="s">
        <v>533</v>
      </c>
      <c r="AL36" s="1127"/>
      <c r="AM36" s="1127"/>
      <c r="AN36" s="1128"/>
      <c r="AO36" s="303">
        <v>11595</v>
      </c>
      <c r="AP36" s="303">
        <v>4269</v>
      </c>
      <c r="AQ36" s="304">
        <v>4602</v>
      </c>
      <c r="AR36" s="305">
        <v>-7.2</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6" t="s">
        <v>534</v>
      </c>
      <c r="AL37" s="1127"/>
      <c r="AM37" s="1127"/>
      <c r="AN37" s="1128"/>
      <c r="AO37" s="303">
        <v>2764</v>
      </c>
      <c r="AP37" s="303">
        <v>1018</v>
      </c>
      <c r="AQ37" s="304">
        <v>937</v>
      </c>
      <c r="AR37" s="305">
        <v>8.6</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9" t="s">
        <v>535</v>
      </c>
      <c r="AL38" s="1130"/>
      <c r="AM38" s="1130"/>
      <c r="AN38" s="1131"/>
      <c r="AO38" s="306" t="s">
        <v>516</v>
      </c>
      <c r="AP38" s="306" t="s">
        <v>516</v>
      </c>
      <c r="AQ38" s="307">
        <v>14</v>
      </c>
      <c r="AR38" s="295" t="s">
        <v>516</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9" t="s">
        <v>536</v>
      </c>
      <c r="AL39" s="1130"/>
      <c r="AM39" s="1130"/>
      <c r="AN39" s="1131"/>
      <c r="AO39" s="303">
        <v>-17008</v>
      </c>
      <c r="AP39" s="303">
        <v>-6262</v>
      </c>
      <c r="AQ39" s="304">
        <v>-6455</v>
      </c>
      <c r="AR39" s="305">
        <v>-3</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6" t="s">
        <v>537</v>
      </c>
      <c r="AL40" s="1127"/>
      <c r="AM40" s="1127"/>
      <c r="AN40" s="1128"/>
      <c r="AO40" s="303">
        <v>-372445</v>
      </c>
      <c r="AP40" s="303">
        <v>-137130</v>
      </c>
      <c r="AQ40" s="304">
        <v>-126702</v>
      </c>
      <c r="AR40" s="305">
        <v>8.1999999999999993</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2" t="s">
        <v>297</v>
      </c>
      <c r="AL41" s="1133"/>
      <c r="AM41" s="1133"/>
      <c r="AN41" s="1134"/>
      <c r="AO41" s="303">
        <v>114197</v>
      </c>
      <c r="AP41" s="303">
        <v>42046</v>
      </c>
      <c r="AQ41" s="304">
        <v>44155</v>
      </c>
      <c r="AR41" s="305">
        <v>-4.8</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538</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539</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540</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1" t="s">
        <v>507</v>
      </c>
      <c r="AN49" s="1123" t="s">
        <v>541</v>
      </c>
      <c r="AO49" s="1124"/>
      <c r="AP49" s="1124"/>
      <c r="AQ49" s="1124"/>
      <c r="AR49" s="1125"/>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2"/>
      <c r="AN50" s="319" t="s">
        <v>542</v>
      </c>
      <c r="AO50" s="320" t="s">
        <v>543</v>
      </c>
      <c r="AP50" s="321" t="s">
        <v>544</v>
      </c>
      <c r="AQ50" s="322" t="s">
        <v>545</v>
      </c>
      <c r="AR50" s="323" t="s">
        <v>546</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547</v>
      </c>
      <c r="AL51" s="316"/>
      <c r="AM51" s="324">
        <v>376575</v>
      </c>
      <c r="AN51" s="325">
        <v>128043</v>
      </c>
      <c r="AO51" s="326">
        <v>-26.5</v>
      </c>
      <c r="AP51" s="327">
        <v>267911</v>
      </c>
      <c r="AQ51" s="328">
        <v>12.6</v>
      </c>
      <c r="AR51" s="329">
        <v>-39.1</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548</v>
      </c>
      <c r="AM52" s="332">
        <v>256065</v>
      </c>
      <c r="AN52" s="333">
        <v>87067</v>
      </c>
      <c r="AO52" s="334">
        <v>-9.6</v>
      </c>
      <c r="AP52" s="335">
        <v>106425</v>
      </c>
      <c r="AQ52" s="336">
        <v>-3.6</v>
      </c>
      <c r="AR52" s="337">
        <v>-6</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549</v>
      </c>
      <c r="AL53" s="316"/>
      <c r="AM53" s="324">
        <v>487791</v>
      </c>
      <c r="AN53" s="325">
        <v>167453</v>
      </c>
      <c r="AO53" s="326">
        <v>30.8</v>
      </c>
      <c r="AP53" s="327">
        <v>228215</v>
      </c>
      <c r="AQ53" s="328">
        <v>-14.8</v>
      </c>
      <c r="AR53" s="329">
        <v>45.6</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548</v>
      </c>
      <c r="AM54" s="332">
        <v>352387</v>
      </c>
      <c r="AN54" s="333">
        <v>120970</v>
      </c>
      <c r="AO54" s="334">
        <v>38.9</v>
      </c>
      <c r="AP54" s="335">
        <v>117571</v>
      </c>
      <c r="AQ54" s="336">
        <v>10.5</v>
      </c>
      <c r="AR54" s="337">
        <v>28.4</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550</v>
      </c>
      <c r="AL55" s="316"/>
      <c r="AM55" s="324">
        <v>466333</v>
      </c>
      <c r="AN55" s="325">
        <v>164782</v>
      </c>
      <c r="AO55" s="326">
        <v>-1.6</v>
      </c>
      <c r="AP55" s="327">
        <v>264232</v>
      </c>
      <c r="AQ55" s="328">
        <v>15.8</v>
      </c>
      <c r="AR55" s="329">
        <v>-17.399999999999999</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548</v>
      </c>
      <c r="AM56" s="332">
        <v>326574</v>
      </c>
      <c r="AN56" s="333">
        <v>115397</v>
      </c>
      <c r="AO56" s="334">
        <v>-4.5999999999999996</v>
      </c>
      <c r="AP56" s="335">
        <v>133959</v>
      </c>
      <c r="AQ56" s="336">
        <v>13.9</v>
      </c>
      <c r="AR56" s="337">
        <v>-18.5</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551</v>
      </c>
      <c r="AL57" s="316"/>
      <c r="AM57" s="324">
        <v>834179</v>
      </c>
      <c r="AN57" s="325">
        <v>301039</v>
      </c>
      <c r="AO57" s="326">
        <v>82.7</v>
      </c>
      <c r="AP57" s="327">
        <v>263613</v>
      </c>
      <c r="AQ57" s="328">
        <v>-0.2</v>
      </c>
      <c r="AR57" s="329">
        <v>82.9</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548</v>
      </c>
      <c r="AM58" s="332">
        <v>710645</v>
      </c>
      <c r="AN58" s="333">
        <v>256458</v>
      </c>
      <c r="AO58" s="334">
        <v>122.2</v>
      </c>
      <c r="AP58" s="335">
        <v>128823</v>
      </c>
      <c r="AQ58" s="336">
        <v>-3.8</v>
      </c>
      <c r="AR58" s="337">
        <v>126</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552</v>
      </c>
      <c r="AL59" s="316"/>
      <c r="AM59" s="324">
        <v>318662</v>
      </c>
      <c r="AN59" s="325">
        <v>117328</v>
      </c>
      <c r="AO59" s="326">
        <v>-61</v>
      </c>
      <c r="AP59" s="327">
        <v>362690</v>
      </c>
      <c r="AQ59" s="328">
        <v>37.6</v>
      </c>
      <c r="AR59" s="329">
        <v>-98.6</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548</v>
      </c>
      <c r="AM60" s="332">
        <v>211240</v>
      </c>
      <c r="AN60" s="333">
        <v>77776</v>
      </c>
      <c r="AO60" s="334">
        <v>-69.7</v>
      </c>
      <c r="AP60" s="335">
        <v>172580</v>
      </c>
      <c r="AQ60" s="336">
        <v>34</v>
      </c>
      <c r="AR60" s="337">
        <v>-103.7</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553</v>
      </c>
      <c r="AL61" s="338"/>
      <c r="AM61" s="339">
        <v>496708</v>
      </c>
      <c r="AN61" s="340">
        <v>175729</v>
      </c>
      <c r="AO61" s="341">
        <v>4.9000000000000004</v>
      </c>
      <c r="AP61" s="342">
        <v>277332</v>
      </c>
      <c r="AQ61" s="343">
        <v>10.199999999999999</v>
      </c>
      <c r="AR61" s="329">
        <v>-5.3</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548</v>
      </c>
      <c r="AM62" s="332">
        <v>371382</v>
      </c>
      <c r="AN62" s="333">
        <v>131534</v>
      </c>
      <c r="AO62" s="334">
        <v>15.4</v>
      </c>
      <c r="AP62" s="335">
        <v>131872</v>
      </c>
      <c r="AQ62" s="336">
        <v>10.199999999999999</v>
      </c>
      <c r="AR62" s="337">
        <v>5.2</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doSMi/VpI5BZbaUEOMuqrNNEPywfUWK5N2qjKPk/ukpKpuBo/Lu0gIMalSOgldB0nMBiQo3fNvobMNQRF9ELTg==" saltValue="tI/EcSpujo5seJvQThH9t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2" zoomScale="70" zoomScaleNormal="70" zoomScaleSheetLayoutView="55" workbookViewId="0">
      <selection activeCell="AF101" sqref="AF101"/>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555</v>
      </c>
    </row>
    <row r="121" spans="125:125" ht="13.5" hidden="1" customHeight="1" x14ac:dyDescent="0.15">
      <c r="DU121" s="250"/>
    </row>
  </sheetData>
  <sheetProtection algorithmName="SHA-512" hashValue="9qRkSCdFlyYJ0jmes20PIjRCg6YGJ8MFpGAKrdSqdYwrqc9s+ciVNCG3dFpkcd7EtEPR+ezglz4ABn81G/QuZw==" saltValue="sNom68x5oL+Ma2tTh0Xs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58" zoomScale="70" zoomScaleNormal="7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556</v>
      </c>
    </row>
  </sheetData>
  <sheetProtection algorithmName="SHA-512" hashValue="KEQTwSe6WZ0YXlUfWAiFAc+4Xhq/O7fb4QLyOUD7P67NuhUBDzZyEUlJpgRrQemKuNztOsqlbCb5SqJWEhK2JA==" saltValue="woaDai0vMjQgXGvjQazbN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election activeCell="H48" sqref="H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35" t="s">
        <v>3</v>
      </c>
      <c r="D47" s="1135"/>
      <c r="E47" s="1136"/>
      <c r="F47" s="11">
        <v>72.75</v>
      </c>
      <c r="G47" s="12">
        <v>72.010000000000005</v>
      </c>
      <c r="H47" s="12">
        <v>67.63</v>
      </c>
      <c r="I47" s="12">
        <v>61.21</v>
      </c>
      <c r="J47" s="13">
        <v>61.34</v>
      </c>
    </row>
    <row r="48" spans="2:10" ht="57.75" customHeight="1" x14ac:dyDescent="0.15">
      <c r="B48" s="14"/>
      <c r="C48" s="1137" t="s">
        <v>4</v>
      </c>
      <c r="D48" s="1137"/>
      <c r="E48" s="1138"/>
      <c r="F48" s="15">
        <v>5.2</v>
      </c>
      <c r="G48" s="16">
        <v>3.82</v>
      </c>
      <c r="H48" s="16">
        <v>5.31</v>
      </c>
      <c r="I48" s="16">
        <v>6.87</v>
      </c>
      <c r="J48" s="17">
        <v>11.11</v>
      </c>
    </row>
    <row r="49" spans="2:10" ht="57.75" customHeight="1" thickBot="1" x14ac:dyDescent="0.2">
      <c r="B49" s="18"/>
      <c r="C49" s="1139" t="s">
        <v>5</v>
      </c>
      <c r="D49" s="1139"/>
      <c r="E49" s="1140"/>
      <c r="F49" s="19" t="s">
        <v>562</v>
      </c>
      <c r="G49" s="20" t="s">
        <v>563</v>
      </c>
      <c r="H49" s="20" t="s">
        <v>564</v>
      </c>
      <c r="I49" s="20" t="s">
        <v>565</v>
      </c>
      <c r="J49" s="21">
        <v>4.6399999999999997</v>
      </c>
    </row>
    <row r="50" spans="2:10" x14ac:dyDescent="0.15"/>
  </sheetData>
  <sheetProtection algorithmName="SHA-512" hashValue="QfS1PG341v1rrG6GDenb3AbiB5MkcrrxP007wekj///M0mCWeNfPRPFUPX9MCzsdeabgoGS17tPm/gNnvcx0Ug==" saltValue="mpIfXWSQaYgvvEth3MUQ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2023-02-20T05:23:13Z</dcterms:created>
  <dcterms:modified xsi:type="dcterms:W3CDTF">2023-10-03T09:15:05Z</dcterms:modified>
  <cp:category/>
</cp:coreProperties>
</file>