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6木曽\"/>
    </mc:Choice>
  </mc:AlternateContent>
  <xr:revisionPtr revIDLastSave="0" documentId="13_ncr:1_{06E66FA6-3C3D-4BAF-ABEE-0609B325DED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U34" i="10"/>
  <c r="U35" i="10" s="1"/>
  <c r="C34" i="10"/>
  <c r="U36" i="10" l="1"/>
  <c r="BE34" i="10"/>
  <c r="BE35" i="10" s="1"/>
  <c r="BE36" i="10" s="1"/>
  <c r="BE37" i="10" s="1"/>
  <c r="BE38" i="10" s="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<sst xmlns="http://schemas.openxmlformats.org/spreadsheetml/2006/main" count="1189" uniqueCount="614">
  <si>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</si>
  <si>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</si>
  <si>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</si>
  <si>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</si>
  <si>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</si>
  <si>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</si>
  <si>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</si>
  <si>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</si>
  <si>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</si>
  <si>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</si>
  <si>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</si>
  <si>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</si>
  <si>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</si>
  <si>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</si>
  <si>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</si>
  <si>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</si>
  <si>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</si>
  <si>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</si>
  <si>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</si>
  <si>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</si>
  <si>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</si>
  <si>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</si>
  <si>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</si>
  <si>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</si>
  <si>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</si>
  <si>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</si>
  <si>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</si>
  <si>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</si>
  <si>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</si>
  <si>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</si>
  <si>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</si>
  <si>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</si>
  <si>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</si>
  <si>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</si>
  <si>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</si>
  <si>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</si>
  <si>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</si>
  <si>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</si>
  <si>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</si>
  <si>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</si>
  <si>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</si>
  <si>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</si>
  <si>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</si>
  <si>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</si>
  <si>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</si>
  <si>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</si>
  <si>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</si>
  <si>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</si>
  <si>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</si>
  <si>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</si>
  <si>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</si>
  <si>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</si>
  <si>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</si>
  <si>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</si>
  <si>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</si>
  <si>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</si>
  <si>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</si>
  <si>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</si>
  <si>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</si>
  <si>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</si>
  <si>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</si>
  <si>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</si>
  <si>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</si>
  <si>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</si>
  <si>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</si>
  <si>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</si>
  <si>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</si>
  <si>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</si>
  <si>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</si>
  <si>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</si>
  <si>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</si>
  <si>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</si>
  <si>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</si>
  <si>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</si>
  <si>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</si>
  <si>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</si>
  <si>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</si>
  <si>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</si>
  <si>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</si>
  <si>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</si>
  <si>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</si>
  <si>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</si>
  <si>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</si>
  <si>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</si>
  <si>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</si>
  <si>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</si>
  <si>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</si>
  <si>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</si>
  <si>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</si>
  <si>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</si>
  <si>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</si>
  <si>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</si>
  <si>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</si>
  <si>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</si>
  <si>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</si>
  <si>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</si>
  <si>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</si>
  <si>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</si>
  <si>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</si>
  <si>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</si>
  <si>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</si>
  <si>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</si>
  <si>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</si>
  <si>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</si>
  <si>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</si>
  <si>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</si>
  <si>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</si>
  <si>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</si>
  <si>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</si>
  <si>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</si>
  <si>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</si>
  <si>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</si>
  <si>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</si>
  <si>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</si>
  <si>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</si>
  <si>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</si>
  <si>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</si>
  <si>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</si>
  <si>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</si>
  <si>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</si>
  <si>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</si>
  <si>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</si>
  <si>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</si>
  <si>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</si>
  <si>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</si>
  <si>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</si>
  <si>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</si>
  <si>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</si>
  <si>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</si>
  <si>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</si>
  <si>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</si>
  <si>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</si>
  <si>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</si>
  <si>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</si>
  <si>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</si>
  <si>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</si>
  <si>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</si>
  <si>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</si>
  <si>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</si>
  <si>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</si>
  <si>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</si>
  <si>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</si>
  <si>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</si>
  <si>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</si>
  <si>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</si>
  <si>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</si>
  <si>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</si>
  <si>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</si>
  <si>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</si>
  <si>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</si>
  <si>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</si>
  <si>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</si>
  <si>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</si>
  <si>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5"/>
  </si>
  <si>
    <t>うち日本人(％)</t>
    <phoneticPr fontId="5"/>
  </si>
  <si>
    <t>-4.4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</si>
  <si>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</si>
  <si>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</si>
  <si>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</si>
  <si>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</si>
  <si>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</si>
  <si>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</si>
  <si>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</si>
  <si>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</si>
  <si>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</si>
  <si>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</si>
  <si>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</si>
  <si>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</si>
  <si>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</si>
  <si>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</si>
  <si>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</si>
  <si>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</si>
  <si>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</si>
  <si>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</si>
  <si>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</si>
  <si>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</si>
  <si>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</si>
  <si>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</si>
  <si>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</si>
  <si>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</si>
  <si>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</si>
  <si>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</si>
  <si>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</si>
  <si>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</si>
  <si>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</si>
  <si>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</si>
  <si>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</si>
  <si>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</si>
  <si>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</si>
  <si>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</si>
  <si>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</si>
  <si>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</si>
  <si>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</si>
  <si>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</si>
  <si>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</si>
  <si>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</si>
  <si>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</si>
  <si>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</si>
  <si>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</si>
  <si>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</si>
  <si>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</si>
  <si>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</si>
  <si>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</si>
  <si>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</si>
  <si>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</si>
  <si>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</si>
  <si>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</si>
  <si>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</si>
  <si>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</si>
  <si>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</si>
  <si>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</si>
  <si>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</si>
  <si>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</si>
  <si>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</si>
  <si>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</si>
  <si>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長野県王滝村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</si>
  <si>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</si>
  <si>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</si>
  <si>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</si>
  <si>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</si>
  <si>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</si>
  <si>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</si>
  <si>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</si>
  <si>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</si>
  <si>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</si>
  <si>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</si>
  <si>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</si>
  <si>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</si>
  <si>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</si>
  <si>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</si>
  <si>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</si>
  <si>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</si>
  <si>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</si>
  <si>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</si>
  <si>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</si>
  <si>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</si>
  <si>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</si>
  <si>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</si>
  <si>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</si>
  <si>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t>
    <phoneticPr fontId="5"/>
  </si>
  <si>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</si>
  <si>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</si>
  <si>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</si>
  <si>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</si>
  <si>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</si>
  <si>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</si>
  <si>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</si>
  <si>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</si>
  <si>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</si>
  <si>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</si>
  <si>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</si>
  <si>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</si>
  <si>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</si>
  <si>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</si>
  <si>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</si>
  <si>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</si>
  <si>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</si>
  <si>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</si>
  <si>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</si>
  <si>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</si>
  <si>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</si>
  <si>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</si>
  <si>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</si>
  <si>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</si>
  <si>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</si>
  <si>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</si>
  <si>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</si>
  <si>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</si>
  <si>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</si>
  <si>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</si>
  <si>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t>
    <phoneticPr fontId="5"/>
  </si>
  <si>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</si>
  <si>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</si>
  <si>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</si>
  <si>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</si>
  <si>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</si>
  <si>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</si>
  <si>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</si>
  <si>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</si>
  <si>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</si>
  <si>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</si>
  <si>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</si>
  <si>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</si>
  <si>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</si>
  <si>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</si>
  <si>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</si>
  <si>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</si>
  <si>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</si>
  <si>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</si>
  <si>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</si>
  <si>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</si>
  <si>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</si>
  <si>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</si>
  <si>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</si>
  <si>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</si>
  <si>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</si>
  <si>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</si>
  <si>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</si>
  <si>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</si>
  <si>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</si>
  <si>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</si>
  <si>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</si>
  <si>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</si>
  <si>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</si>
  <si>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</si>
  <si>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</si>
  <si>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</si>
  <si>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</si>
  <si>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</si>
  <si>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</si>
  <si>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</si>
  <si>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</si>
  <si>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</si>
  <si>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</si>
  <si>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</si>
  <si>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</si>
  <si>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</si>
  <si>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</si>
  <si>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</si>
  <si>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</si>
  <si>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</si>
  <si>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</si>
  <si>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</si>
  <si>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</si>
  <si>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</si>
  <si>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</si>
  <si>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</si>
  <si>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</si>
  <si>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</si>
  <si>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</si>
  <si>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</si>
  <si>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</si>
  <si>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</si>
  <si>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</si>
  <si>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</si>
  <si>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</si>
  <si>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</si>
  <si>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</si>
  <si>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</si>
  <si>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</si>
  <si>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</si>
  <si>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</si>
  <si>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</si>
  <si>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</si>
  <si>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</si>
  <si>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</si>
  <si>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</si>
  <si>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</si>
  <si>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</si>
  <si>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</si>
  <si>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</si>
  <si>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</si>
  <si>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</si>
  <si>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</si>
  <si>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</si>
  <si>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</si>
  <si>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</si>
  <si>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</si>
  <si>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</si>
  <si>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</si>
  <si>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</si>
  <si>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</si>
  <si>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</si>
  <si>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</si>
  <si>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</si>
  <si>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</si>
  <si>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</si>
  <si>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</si>
  <si>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</si>
  <si>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長野県王滝村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</si>
  <si>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</si>
  <si>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</si>
  <si>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</si>
  <si>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</si>
  <si>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</si>
  <si>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</si>
  <si>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</si>
  <si>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</si>
  <si>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</si>
  <si>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</si>
  <si>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</si>
  <si>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</si>
  <si>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</si>
  <si>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</si>
  <si>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</si>
  <si>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</si>
  <si>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</si>
  <si>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</si>
  <si>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</si>
  <si>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</si>
  <si>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</si>
  <si>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</si>
  <si>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</si>
  <si>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</si>
  <si>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</si>
  <si>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</si>
  <si>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</si>
  <si>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</si>
  <si>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</si>
  <si>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</si>
  <si>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</si>
  <si>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</si>
  <si>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</si>
  <si>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</si>
  <si>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</si>
  <si>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</si>
  <si>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</si>
  <si>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</si>
  <si>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</si>
  <si>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</si>
  <si>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</si>
  <si>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</si>
  <si>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</si>
  <si>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法非適用企業</t>
    <phoneticPr fontId="5"/>
  </si>
  <si>
    <t>特別会計農業集落排水事業費</t>
    <phoneticPr fontId="5"/>
  </si>
  <si>
    <t>特別会計簡易排水事業費</t>
    <phoneticPr fontId="5"/>
  </si>
  <si>
    <t>-</t>
    <phoneticPr fontId="5"/>
  </si>
  <si>
    <t>法非適用企業</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</si>
  <si>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</si>
  <si>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</si>
  <si>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</si>
  <si>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</si>
  <si>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</si>
  <si>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</si>
  <si>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</si>
  <si>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</si>
  <si>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</si>
  <si>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</si>
  <si>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</si>
  <si>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</si>
  <si>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</si>
  <si>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</si>
  <si>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</si>
  <si>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</si>
  <si>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</si>
  <si>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</si>
  <si>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</si>
  <si>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</si>
  <si>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</si>
  <si>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</si>
  <si>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</si>
  <si>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</si>
  <si>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</si>
  <si>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</si>
  <si>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</si>
  <si>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</si>
  <si>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</si>
  <si>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</si>
  <si>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</si>
  <si>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</si>
  <si>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</si>
  <si>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</si>
  <si>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</si>
  <si>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</si>
  <si>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</si>
  <si>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</si>
  <si>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</si>
  <si>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</si>
  <si>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</si>
  <si>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</si>
  <si>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</si>
  <si>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</si>
  <si>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</si>
  <si>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</si>
  <si>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</si>
  <si>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</si>
  <si>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</si>
  <si>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</si>
  <si>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</si>
  <si>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</si>
  <si>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</si>
  <si>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</si>
  <si>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</si>
  <si>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</si>
  <si>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</si>
  <si>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</si>
  <si>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</si>
  <si>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</si>
  <si>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</si>
  <si>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</si>
  <si>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</si>
  <si>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</si>
  <si>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</si>
  <si>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</si>
  <si>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特別会計村営水道事業費</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</si>
  <si>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</si>
  <si>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公営企業観光施設事業会計</t>
    <phoneticPr fontId="5"/>
  </si>
  <si>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</si>
  <si>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</si>
  <si>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</si>
  <si>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</si>
  <si>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</si>
  <si>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</si>
  <si>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</si>
  <si>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</si>
  <si>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</si>
  <si>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</si>
  <si>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</si>
  <si>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</si>
  <si>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</si>
  <si>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</si>
  <si>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</si>
  <si>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</si>
  <si>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</si>
  <si>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</si>
  <si>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</si>
  <si>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</si>
  <si>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</si>
  <si>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</si>
  <si>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</si>
  <si>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</si>
  <si>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</si>
  <si>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</si>
  <si>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</si>
  <si>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</si>
  <si>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</si>
  <si>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</si>
  <si>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</si>
  <si>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</si>
  <si>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</si>
  <si>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</si>
  <si>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</si>
  <si>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</si>
  <si>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</si>
  <si>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</si>
  <si>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</si>
  <si>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</si>
  <si>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</si>
  <si>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</si>
  <si>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</si>
  <si>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</si>
  <si>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</si>
  <si>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</si>
  <si>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</si>
  <si>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</si>
  <si>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</si>
  <si>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</si>
  <si>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</si>
  <si>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</si>
  <si>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</si>
  <si>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</si>
  <si>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</si>
  <si>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</si>
  <si>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</si>
  <si>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</si>
  <si>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</si>
  <si>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</si>
  <si>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</si>
  <si>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</si>
  <si>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</si>
  <si>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</si>
  <si>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</si>
  <si>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</si>
  <si>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</si>
  <si>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</si>
  <si>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</si>
  <si>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</si>
  <si>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</si>
  <si>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</si>
  <si>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</si>
  <si>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</si>
  <si>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</si>
  <si>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</si>
  <si>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</si>
  <si>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</si>
  <si>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</si>
  <si>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</si>
  <si>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</si>
  <si>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</si>
  <si>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</si>
  <si>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</si>
  <si>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</si>
  <si>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</si>
  <si>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5.82</t>
  </si>
  <si>
    <t>▲ 1.77</t>
  </si>
  <si>
    <t>▲ 2.14</t>
  </si>
  <si>
    <t>一般会計</t>
  </si>
  <si>
    <t>公営企業観光施設事業会計</t>
  </si>
  <si>
    <t>特別会計国民健康保険（事業勘定）</t>
  </si>
  <si>
    <t>特別会計宅地造成分譲事業費</t>
  </si>
  <si>
    <t>特別会計村営水道事業費</t>
  </si>
  <si>
    <t>特別会計農業集落排水事業費</t>
  </si>
  <si>
    <t>特別会計国民健康保険診療施設費</t>
  </si>
  <si>
    <t>特別会計おんたけ高原簡易水道事業費</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</si>
  <si>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</si>
  <si>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</si>
  <si>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</si>
  <si>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</si>
  <si>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</si>
  <si>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</si>
  <si>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</si>
  <si>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</si>
  <si>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</si>
  <si>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</si>
  <si>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木曽広域連合</t>
    <rPh sb="0" eb="2">
      <t>キソ</t>
    </rPh>
    <rPh sb="2" eb="4">
      <t>コウイキ</t>
    </rPh>
    <rPh sb="4" eb="6">
      <t>レンゴウ</t>
    </rPh>
    <phoneticPr fontId="2"/>
  </si>
  <si>
    <t>　（一般会計）</t>
    <rPh sb="2" eb="4">
      <t>イッパン</t>
    </rPh>
    <rPh sb="4" eb="6">
      <t>カイケイ</t>
    </rPh>
    <phoneticPr fontId="2"/>
  </si>
  <si>
    <t>　（介護保険特別会計）</t>
  </si>
  <si>
    <t>　（下水道事業会計）</t>
    <rPh sb="2" eb="5">
      <t>ゲスイドウ</t>
    </rPh>
    <rPh sb="5" eb="7">
      <t>ジギョウ</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</si>
  <si>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</si>
  <si>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</si>
  <si>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</si>
  <si>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</si>
  <si>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</si>
  <si>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</si>
  <si>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</si>
  <si>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</si>
  <si>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公共建築物等整備保全基金</t>
    <rPh sb="0" eb="2">
      <t>コウキョウ</t>
    </rPh>
    <rPh sb="2" eb="4">
      <t>ケンチク</t>
    </rPh>
    <rPh sb="4" eb="5">
      <t>ブツ</t>
    </rPh>
    <rPh sb="5" eb="6">
      <t>ナド</t>
    </rPh>
    <rPh sb="6" eb="8">
      <t>セイビ</t>
    </rPh>
    <rPh sb="8" eb="10">
      <t>ホゼン</t>
    </rPh>
    <rPh sb="10" eb="12">
      <t>キキン</t>
    </rPh>
    <phoneticPr fontId="5"/>
  </si>
  <si>
    <t>水と緑のふるさと基金</t>
    <rPh sb="0" eb="1">
      <t>ミズ</t>
    </rPh>
    <rPh sb="2" eb="3">
      <t>ミドリ</t>
    </rPh>
    <rPh sb="8" eb="10">
      <t>キキン</t>
    </rPh>
    <phoneticPr fontId="2"/>
  </si>
  <si>
    <t>奨学金基金</t>
    <rPh sb="0" eb="3">
      <t>ショウガクキン</t>
    </rPh>
    <rPh sb="3" eb="5">
      <t>キキン</t>
    </rPh>
    <phoneticPr fontId="2"/>
  </si>
  <si>
    <t>森林経営管理基金</t>
    <rPh sb="0" eb="2">
      <t>シンリン</t>
    </rPh>
    <rPh sb="2" eb="4">
      <t>ケイエイ</t>
    </rPh>
    <rPh sb="4" eb="6">
      <t>カンリ</t>
    </rPh>
    <rPh sb="6" eb="8">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</si>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</sst>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84"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09"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47E-4D7A-B12E-F654473A6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191138</c:v>
                </c:pt>
                <c:pt idx="1">
                  <c:v>486602</c:v>
                </c:pt>
                <c:pt idx="2">
                  <c:v>684820</c:v>
                </c:pt>
                <c:pt idx="3">
                  <c:v>465581</c:v>
                </c:pt>
                <c:pt idx="4">
                  <c:v>529151</c:v>
                </c:pt>
              </c:numCache>
            </c:numRef>
          </c:val>
          <c:smooth val="0"/>
          <c:extLst>
            <c:ext xmlns:c16="http://schemas.microsoft.com/office/drawing/2014/chart" uri="{C3380CC4-5D6E-409C-BE32-E72D297353CC}">
              <c16:uniqueId val="{00000001-E47E-4D7A-B12E-F654473A6F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8.9499999999999993</c:v>
                </c:pt>
                <c:pt idx="1">
                  <c:v>10.33</c:v>
                </c:pt>
                <c:pt idx="2">
                  <c:v>10.25</c:v>
                </c:pt>
                <c:pt idx="3">
                  <c:v>9.4700000000000006</c:v>
                </c:pt>
                <c:pt idx="4">
                  <c:v>6.39</c:v>
                </c:pt>
              </c:numCache>
            </c:numRef>
          </c:val>
          <c:extLst>
            <c:ext xmlns:c16="http://schemas.microsoft.com/office/drawing/2014/chart" uri="{C3380CC4-5D6E-409C-BE32-E72D297353CC}">
              <c16:uniqueId val="{00000000-451D-4AEE-8BA3-522910551D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123.42</c:v>
                </c:pt>
                <c:pt idx="1">
                  <c:v>123.5</c:v>
                </c:pt>
                <c:pt idx="2">
                  <c:v>118.1</c:v>
                </c:pt>
                <c:pt idx="3">
                  <c:v>105.12</c:v>
                </c:pt>
                <c:pt idx="4">
                  <c:v>107.24</c:v>
                </c:pt>
              </c:numCache>
            </c:numRef>
          </c:val>
          <c:extLst>
            <c:ext xmlns:c16="http://schemas.microsoft.com/office/drawing/2014/chart" uri="{C3380CC4-5D6E-409C-BE32-E72D297353CC}">
              <c16:uniqueId val="{00000001-451D-4AEE-8BA3-522910551D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-5.82</c:v>
                </c:pt>
                <c:pt idx="1">
                  <c:v>0.61</c:v>
                </c:pt>
                <c:pt idx="2">
                  <c:v>-1.77</c:v>
                </c:pt>
                <c:pt idx="3">
                  <c:v>2.91</c:v>
                </c:pt>
                <c:pt idx="4">
                  <c:v>-2.14</c:v>
                </c:pt>
              </c:numCache>
            </c:numRef>
          </c:val>
          <c:smooth val="0"/>
          <c:extLst>
            <c:ext xmlns:c16="http://schemas.microsoft.com/office/drawing/2014/chart" uri="{C3380CC4-5D6E-409C-BE32-E72D297353CC}">
              <c16:uniqueId val="{00000002-451D-4AEE-8BA3-522910551D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81-4BD0-B919-EB0C6EDBFC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81-4BD0-B919-EB0C6EDBFC57}"/>
            </c:ext>
          </c:extLst>
        </c:ser>
        <c:ser>
          <c:idx val="2"/>
          <c:order val="2"/>
          <c:tx>
            <c:strRef>
              <c:f>データシート!$A$29</c:f>
              <c:strCache>
                <c:ptCount val="1"/>
                <c:pt idx="0">
                  <c:v>特別会計おんたけ高原簡易水道事業費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81-4BD0-B919-EB0C6EDBFC57}"/>
            </c:ext>
          </c:extLst>
        </c:ser>
        <c:ser>
          <c:idx val="3"/>
          <c:order val="3"/>
          <c:tx>
            <c:strRef>
              <c:f>データシート!$A$30</c:f>
              <c:strCache>
                <c:ptCount val="1"/>
                <c:pt idx="0">
                  <c:v>特別会計国民健康保険診療施設費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0.06</c:v>
                </c:pt>
                <c:pt idx="4">
                  <c:v>#N/A</c:v>
                </c:pt>
                <c:pt idx="5">
                  <c:v>7.0000000000000007E-2</c:v>
                </c:pt>
                <c:pt idx="6">
                  <c:v>#N/A</c:v>
                </c:pt>
                <c:pt idx="7">
                  <c:v>0.08</c:v>
                </c:pt>
                <c:pt idx="8">
                  <c:v>#N/A</c:v>
                </c:pt>
                <c:pt idx="9">
                  <c:v>0.01</c:v>
                </c:pt>
              </c:numCache>
            </c:numRef>
          </c:val>
          <c:extLst>
            <c:ext xmlns:c16="http://schemas.microsoft.com/office/drawing/2014/chart" uri="{C3380CC4-5D6E-409C-BE32-E72D297353CC}">
              <c16:uniqueId val="{00000003-0781-4BD0-B919-EB0C6EDBFC57}"/>
            </c:ext>
          </c:extLst>
        </c:ser>
        <c:ser>
          <c:idx val="4"/>
          <c:order val="4"/>
          <c:tx>
            <c:strRef>
              <c:f>データシート!$A$31</c:f>
              <c:strCache>
                <c:ptCount val="1"/>
                <c:pt idx="0">
                  <c:v>特別会計農業集落排水事業費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4-0781-4BD0-B919-EB0C6EDBFC57}"/>
            </c:ext>
          </c:extLst>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0.23</c:v>
                </c:pt>
                <c:pt idx="2">
                  <c:v>#N/A</c:v>
                </c:pt>
                <c:pt idx="3">
                  <c:v>0.39</c:v>
                </c:pt>
                <c:pt idx="4">
                  <c:v>#N/A</c:v>
                </c:pt>
                <c:pt idx="5">
                  <c:v>0.65</c:v>
                </c:pt>
                <c:pt idx="6">
                  <c:v>#N/A</c:v>
                </c:pt>
                <c:pt idx="7">
                  <c:v>0.72</c:v>
                </c:pt>
                <c:pt idx="8">
                  <c:v>#N/A</c:v>
                </c:pt>
                <c:pt idx="9">
                  <c:v>0.03</c:v>
                </c:pt>
              </c:numCache>
            </c:numRef>
          </c:val>
          <c:extLst>
            <c:ext xmlns:c16="http://schemas.microsoft.com/office/drawing/2014/chart" uri="{C3380CC4-5D6E-409C-BE32-E72D297353CC}">
              <c16:uniqueId val="{00000005-0781-4BD0-B919-EB0C6EDBFC57}"/>
            </c:ext>
          </c:extLst>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0.2</c:v>
                </c:pt>
                <c:pt idx="4">
                  <c:v>#N/A</c:v>
                </c:pt>
                <c:pt idx="5">
                  <c:v>0.2</c:v>
                </c:pt>
                <c:pt idx="6">
                  <c:v>#N/A</c:v>
                </c:pt>
                <c:pt idx="7">
                  <c:v>0.15</c:v>
                </c:pt>
                <c:pt idx="8">
                  <c:v>#N/A</c:v>
                </c:pt>
                <c:pt idx="9">
                  <c:v>0.15</c:v>
                </c:pt>
              </c:numCache>
            </c:numRef>
          </c:val>
          <c:extLst>
            <c:ext xmlns:c16="http://schemas.microsoft.com/office/drawing/2014/chart" uri="{C3380CC4-5D6E-409C-BE32-E72D297353CC}">
              <c16:uniqueId val="{00000006-0781-4BD0-B919-EB0C6EDBFC57}"/>
            </c:ext>
          </c:extLst>
        </c:ser>
        <c:ser>
          <c:idx val="7"/>
          <c:order val="7"/>
          <c:tx>
            <c:strRef>
              <c:f>データシート!$A$34</c:f>
              <c:strCache>
                <c:ptCount val="1"/>
                <c:pt idx="0">
                  <c:v>特別会計国民健康保険（事業勘定）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1.02</c:v>
                </c:pt>
                <c:pt idx="2">
                  <c:v>#N/A</c:v>
                </c:pt>
                <c:pt idx="3">
                  <c:v>0.34</c:v>
                </c:pt>
                <c:pt idx="4">
                  <c:v>#N/A</c:v>
                </c:pt>
                <c:pt idx="5">
                  <c:v>0.37</c:v>
                </c:pt>
                <c:pt idx="6">
                  <c:v>#N/A</c:v>
                </c:pt>
                <c:pt idx="7">
                  <c:v>0.45</c:v>
                </c:pt>
                <c:pt idx="8">
                  <c:v>#N/A</c:v>
                </c:pt>
                <c:pt idx="9">
                  <c:v>0.18</c:v>
                </c:pt>
              </c:numCache>
            </c:numRef>
          </c:val>
          <c:extLst>
            <c:ext xmlns:c16="http://schemas.microsoft.com/office/drawing/2014/chart" uri="{C3380CC4-5D6E-409C-BE32-E72D297353CC}">
              <c16:uniqueId val="{00000007-0781-4BD0-B919-EB0C6EDBFC57}"/>
            </c:ext>
          </c:extLst>
        </c:ser>
        <c:ser>
          <c:idx val="8"/>
          <c:order val="8"/>
          <c:tx>
            <c:strRef>
              <c:f>データシート!$A$35</c:f>
              <c:strCache>
                <c:ptCount val="1"/>
                <c:pt idx="0">
                  <c:v>公営企業観光施設事業会計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0.14000000000000001</c:v>
                </c:pt>
                <c:pt idx="2">
                  <c:v>#N/A</c:v>
                </c:pt>
                <c:pt idx="3">
                  <c:v>0.14000000000000001</c:v>
                </c:pt>
                <c:pt idx="4">
                  <c:v>#N/A</c:v>
                </c:pt>
                <c:pt idx="5">
                  <c:v>0.13</c:v>
                </c:pt>
                <c:pt idx="6">
                  <c:v>#N/A</c:v>
                </c:pt>
                <c:pt idx="7">
                  <c:v>0.23</c:v>
                </c:pt>
                <c:pt idx="8">
                  <c:v>#N/A</c:v>
                </c:pt>
                <c:pt idx="9">
                  <c:v>0.74</c:v>
                </c:pt>
              </c:numCache>
            </c:numRef>
          </c:val>
          <c:extLst>
            <c:ext xmlns:c16="http://schemas.microsoft.com/office/drawing/2014/chart" uri="{C3380CC4-5D6E-409C-BE32-E72D297353CC}">
              <c16:uniqueId val="{00000008-0781-4BD0-B919-EB0C6EDBFC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8.9499999999999993</c:v>
                </c:pt>
                <c:pt idx="2">
                  <c:v>#N/A</c:v>
                </c:pt>
                <c:pt idx="3">
                  <c:v>10.32</c:v>
                </c:pt>
                <c:pt idx="4">
                  <c:v>#N/A</c:v>
                </c:pt>
                <c:pt idx="5">
                  <c:v>10.25</c:v>
                </c:pt>
                <c:pt idx="6">
                  <c:v>#N/A</c:v>
                </c:pt>
                <c:pt idx="7">
                  <c:v>9.4700000000000006</c:v>
                </c:pt>
                <c:pt idx="8">
                  <c:v>#N/A</c:v>
                </c:pt>
                <c:pt idx="9">
                  <c:v>6.39</c:v>
                </c:pt>
              </c:numCache>
            </c:numRef>
          </c:val>
          <c:extLst>
            <c:ext xmlns:c16="http://schemas.microsoft.com/office/drawing/2014/chart" uri="{C3380CC4-5D6E-409C-BE32-E72D297353CC}">
              <c16:uniqueId val="{00000009-0781-4BD0-B919-EB0C6EDBFC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c:v>
                </c:pt>
                <c:pt idx="5">
                  <c:v>163</c:v>
                </c:pt>
                <c:pt idx="8">
                  <c:v>161</c:v>
                </c:pt>
                <c:pt idx="11">
                  <c:v>186</c:v>
                </c:pt>
                <c:pt idx="14">
                  <c:v>199</c:v>
                </c:pt>
              </c:numCache>
            </c:numRef>
          </c:val>
          <c:extLst>
            <c:ext xmlns:c16="http://schemas.microsoft.com/office/drawing/2014/chart" uri="{C3380CC4-5D6E-409C-BE32-E72D297353CC}">
              <c16:uniqueId val="{00000000-6901-4C44-9173-9B0000AFCD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01-4C44-9173-9B0000AFCD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01-4C44-9173-9B0000AFCD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3-6901-4C44-9173-9B0000AFCD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20</c:v>
                </c:pt>
                <c:pt idx="6">
                  <c:v>19</c:v>
                </c:pt>
                <c:pt idx="9">
                  <c:v>20</c:v>
                </c:pt>
                <c:pt idx="12">
                  <c:v>18</c:v>
                </c:pt>
              </c:numCache>
            </c:numRef>
          </c:val>
          <c:extLst>
            <c:ext xmlns:c16="http://schemas.microsoft.com/office/drawing/2014/chart" uri="{C3380CC4-5D6E-409C-BE32-E72D297353CC}">
              <c16:uniqueId val="{00000004-6901-4C44-9173-9B0000AFCD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01-4C44-9173-9B0000AFCD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01-4C44-9173-9B0000AFCD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203</c:v>
                </c:pt>
                <c:pt idx="3">
                  <c:v>207</c:v>
                </c:pt>
                <c:pt idx="6">
                  <c:v>181</c:v>
                </c:pt>
                <c:pt idx="9">
                  <c:v>239</c:v>
                </c:pt>
                <c:pt idx="12">
                  <c:v>264</c:v>
                </c:pt>
              </c:numCache>
            </c:numRef>
          </c:val>
          <c:extLst>
            <c:ext xmlns:c16="http://schemas.microsoft.com/office/drawing/2014/chart" uri="{C3380CC4-5D6E-409C-BE32-E72D297353CC}">
              <c16:uniqueId val="{00000007-6901-4C44-9173-9B0000AFCD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c:v>
                </c:pt>
                <c:pt idx="2">
                  <c:v>#N/A</c:v>
                </c:pt>
                <c:pt idx="3">
                  <c:v>#N/A</c:v>
                </c:pt>
                <c:pt idx="4">
                  <c:v>69</c:v>
                </c:pt>
                <c:pt idx="5">
                  <c:v>#N/A</c:v>
                </c:pt>
                <c:pt idx="6">
                  <c:v>#N/A</c:v>
                </c:pt>
                <c:pt idx="7">
                  <c:v>44</c:v>
                </c:pt>
                <c:pt idx="8">
                  <c:v>#N/A</c:v>
                </c:pt>
                <c:pt idx="9">
                  <c:v>#N/A</c:v>
                </c:pt>
                <c:pt idx="10">
                  <c:v>78</c:v>
                </c:pt>
                <c:pt idx="11">
                  <c:v>#N/A</c:v>
                </c:pt>
                <c:pt idx="12">
                  <c:v>#N/A</c:v>
                </c:pt>
                <c:pt idx="13">
                  <c:v>87</c:v>
                </c:pt>
                <c:pt idx="14">
                  <c:v>#N/A</c:v>
                </c:pt>
              </c:numCache>
            </c:numRef>
          </c:val>
          <c:smooth val="0"/>
          <c:extLst>
            <c:ext xmlns:c16="http://schemas.microsoft.com/office/drawing/2014/chart" uri="{C3380CC4-5D6E-409C-BE32-E72D297353CC}">
              <c16:uniqueId val="{00000008-6901-4C44-9173-9B0000AFCD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1821</c:v>
                </c:pt>
                <c:pt idx="5">
                  <c:v>1821</c:v>
                </c:pt>
                <c:pt idx="8">
                  <c:v>1918</c:v>
                </c:pt>
                <c:pt idx="11">
                  <c:v>1990</c:v>
                </c:pt>
                <c:pt idx="14">
                  <c:v>1980</c:v>
                </c:pt>
              </c:numCache>
            </c:numRef>
          </c:val>
          <c:extLst>
            <c:ext xmlns:c16="http://schemas.microsoft.com/office/drawing/2014/chart" uri="{C3380CC4-5D6E-409C-BE32-E72D297353CC}">
              <c16:uniqueId val="{00000000-1D4E-40C1-8A5F-CF106592C1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4E-40C1-8A5F-CF106592C1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1708</c:v>
                </c:pt>
                <c:pt idx="5">
                  <c:v>1705</c:v>
                </c:pt>
                <c:pt idx="8">
                  <c:v>1690</c:v>
                </c:pt>
                <c:pt idx="11">
                  <c:v>1740</c:v>
                </c:pt>
                <c:pt idx="14">
                  <c:v>1811</c:v>
                </c:pt>
              </c:numCache>
            </c:numRef>
          </c:val>
          <c:extLst>
            <c:ext xmlns:c16="http://schemas.microsoft.com/office/drawing/2014/chart" uri="{C3380CC4-5D6E-409C-BE32-E72D297353CC}">
              <c16:uniqueId val="{00000002-1D4E-40C1-8A5F-CF106592C1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4E-40C1-8A5F-CF106592C1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4E-40C1-8A5F-CF106592C1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4E-40C1-8A5F-CF106592C1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458</c:v>
                </c:pt>
                <c:pt idx="3">
                  <c:v>453</c:v>
                </c:pt>
                <c:pt idx="6">
                  <c:v>468</c:v>
                </c:pt>
                <c:pt idx="9">
                  <c:v>459</c:v>
                </c:pt>
                <c:pt idx="12">
                  <c:v>457</c:v>
                </c:pt>
              </c:numCache>
            </c:numRef>
          </c:val>
          <c:extLst>
            <c:ext xmlns:c16="http://schemas.microsoft.com/office/drawing/2014/chart" uri="{C3380CC4-5D6E-409C-BE32-E72D297353CC}">
              <c16:uniqueId val="{00000006-1D4E-40C1-8A5F-CF106592C1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c:v>
                </c:pt>
                <c:pt idx="3">
                  <c:v>19</c:v>
                </c:pt>
                <c:pt idx="6">
                  <c:v>14</c:v>
                </c:pt>
                <c:pt idx="9">
                  <c:v>16</c:v>
                </c:pt>
                <c:pt idx="12">
                  <c:v>23</c:v>
                </c:pt>
              </c:numCache>
            </c:numRef>
          </c:val>
          <c:extLst>
            <c:ext xmlns:c16="http://schemas.microsoft.com/office/drawing/2014/chart" uri="{C3380CC4-5D6E-409C-BE32-E72D297353CC}">
              <c16:uniqueId val="{00000007-1D4E-40C1-8A5F-CF106592C1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122</c:v>
                </c:pt>
                <c:pt idx="3">
                  <c:v>107</c:v>
                </c:pt>
                <c:pt idx="6">
                  <c:v>98</c:v>
                </c:pt>
                <c:pt idx="9">
                  <c:v>102</c:v>
                </c:pt>
                <c:pt idx="12">
                  <c:v>99</c:v>
                </c:pt>
              </c:numCache>
            </c:numRef>
          </c:val>
          <c:extLst>
            <c:ext xmlns:c16="http://schemas.microsoft.com/office/drawing/2014/chart" uri="{C3380CC4-5D6E-409C-BE32-E72D297353CC}">
              <c16:uniqueId val="{00000008-1D4E-40C1-8A5F-CF106592C1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4E-40C1-8A5F-CF106592C1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2168</c:v>
                </c:pt>
                <c:pt idx="3">
                  <c:v>2242</c:v>
                </c:pt>
                <c:pt idx="6">
                  <c:v>2479</c:v>
                </c:pt>
                <c:pt idx="9">
                  <c:v>2496</c:v>
                </c:pt>
                <c:pt idx="12">
                  <c:v>2471</c:v>
                </c:pt>
              </c:numCache>
            </c:numRef>
          </c:val>
          <c:extLst>
            <c:ext xmlns:c16="http://schemas.microsoft.com/office/drawing/2014/chart" uri="{C3380CC4-5D6E-409C-BE32-E72D297353CC}">
              <c16:uniqueId val="{0000000A-1D4E-40C1-8A5F-CF106592C1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4E-40C1-8A5F-CF106592C1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1315</c:v>
                </c:pt>
                <c:pt idx="1">
                  <c:v>1345</c:v>
                </c:pt>
                <c:pt idx="2">
                  <c:v>1358</c:v>
                </c:pt>
              </c:numCache>
            </c:numRef>
          </c:val>
          <c:extLst>
            <c:ext xmlns:c16="http://schemas.microsoft.com/office/drawing/2014/chart" uri="{C3380CC4-5D6E-409C-BE32-E72D297353CC}">
              <c16:uniqueId val="{00000000-41E1-4AD1-BAF8-EFAA7D4666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12</c:v>
                </c:pt>
                <c:pt idx="2">
                  <c:v>64</c:v>
                </c:pt>
              </c:numCache>
            </c:numRef>
          </c:val>
          <c:extLst>
            <c:ext xmlns:c16="http://schemas.microsoft.com/office/drawing/2014/chart" uri="{C3380CC4-5D6E-409C-BE32-E72D297353CC}">
              <c16:uniqueId val="{00000001-41E1-4AD1-BAF8-EFAA7D4666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313</c:v>
                </c:pt>
                <c:pt idx="1">
                  <c:v>320</c:v>
                </c:pt>
                <c:pt idx="2">
                  <c:v>336</c:v>
                </c:pt>
              </c:numCache>
            </c:numRef>
          </c:val>
          <c:extLst>
            <c:ext xmlns:c16="http://schemas.microsoft.com/office/drawing/2014/chart" uri="{C3380CC4-5D6E-409C-BE32-E72D297353CC}">
              <c16:uniqueId val="{00000002-41E1-4AD1-BAF8-EFAA7D4666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元利償還金は大型事業の償還開始や新規借入により、近年は増加傾向にある。令和２年度は一時的に減少に転じたが、令和３年度から増加に転じ、今後も増加が継続する見込みである。</a:t>
          </a:r>
        </a:p>
        <a:p>
          <a:r>
            <a:rPr kumimoji="1" lang="ja-JP" altLang="en-US" sz="1400">
              <a:latin typeface="ＭＳ ゴシック" pitchFamily="49" charset="-128"/>
              <a:ea typeface="ＭＳ ゴシック" pitchFamily="49" charset="-128"/>
            </a:rPr>
            <a:t>　算入公債費等は、令和２年度まで微減で推移したが、交付税措置のある過疎債や緊防債の借入を行っているため、増加に転じると推測する。</a:t>
          </a:r>
        </a:p>
        <a:p>
          <a:r>
            <a:rPr kumimoji="1" lang="ja-JP" altLang="en-US" sz="1400">
              <a:latin typeface="ＭＳ ゴシック" pitchFamily="49" charset="-128"/>
              <a:ea typeface="ＭＳ ゴシック" pitchFamily="49" charset="-128"/>
            </a:rPr>
            <a:t>　今後、過疎債や緊防債の大型事業が予定されるため、財政見通しを精査し健全な財政運営に努める。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一般会計地方債残高は、大型事業による過疎債や緊防債の借入が多くなったため、令和３年度まで増加傾向であったが、令和４年度は微減となった。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木曽広域連合の大型事業（木曽寮移転改築）や村の大型事業（田の原観光施設再整備）が予定されるため、令和６年度まで増加する見込みである。公営企業債については、上下水道事業において公営企業会計適用債の借入予定が見込まれる。</a:t>
          </a:r>
        </a:p>
        <a:p>
          <a:r>
            <a:rPr kumimoji="1" lang="ja-JP" altLang="en-US" sz="1400">
              <a:latin typeface="ＭＳ ゴシック" pitchFamily="49" charset="-128"/>
              <a:ea typeface="ＭＳ ゴシック" pitchFamily="49" charset="-128"/>
            </a:rPr>
            <a:t>　充当可能財源等については、充当可能基金は減少傾向にあり、基準財政需要額算入見込額は交付税措置のある起債借入により増加傾向にある。</a:t>
          </a:r>
        </a:p>
        <a:p>
          <a:r>
            <a:rPr kumimoji="1" lang="ja-JP" altLang="en-US" sz="1400">
              <a:latin typeface="ＭＳ ゴシック" pitchFamily="49" charset="-128"/>
              <a:ea typeface="ＭＳ ゴシック" pitchFamily="49" charset="-128"/>
            </a:rPr>
            <a:t>　将来負担比率は「数値なし」で推移してきているが、今後については数値が発生・上昇する可能性があるため、健全な財政運営に努める。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・令和２年度は、新型コロナウイルス感染症対策や公営企業観光施設事業会計補助金等に伴い財政調整基金を取り崩したことにより、基金全体では前年度比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・令和３年度は、財政調整基金や減債基金の積立てにより、前年度比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・令和４年度は、財政調整基金や減債基金の積立てにより、前年度比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・減債基金については、令和３年度臨時財政対策債の償還に合わせて、償還金に充当を行う。また、令和５年度に繰上償還を行う予定にしている。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・森林経営管理基金：森林環境譲与税を積立、翌年度以降に森林経営管理法に基づく森林整備等に使用する。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・電源立地地域対策交付金事業基金：村道舗装補修に使用する（令和４年度～６年度に積立てを行い、令和５年度～８年度に処分を行う）。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・公共建築物等保全基金：令和２年度は学校施設整備に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・水と緑のふるさと基金：令和２年度は御嶽山遊歩道整備、造林事業等に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万円を積み立てた。令和３年度は御嶽山遊歩道整備、造林事業、観光施設改修等に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万円を積み立てた。令和４年度は御嶽山遊歩道整備、造林事業、観光施設改修等に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万円を積み立てた。以上により、基金残高は微増で推移している。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・森林経営管理基金：令和２年度は木曽広域連合の森林経営管理推進事業等に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万円を積み立てた。令和３年度は木曽広域連合の森林経営管理推進事業等に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万円を積み立てた。令和４年度は木曽広域連合の森林経営管理推進事業等に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・電源立地地域対策交付金事業基金：令和４年度は電源立地地域対策交付金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・公共建築物等保全基金：公共施設の未利用施設解体、老朽化対策等に充当する予定。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・森林経営管理基金：木曽広域連合森林経営管理推進事業、村単独の森林整備や木材利活用事業に充当する予定。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・電源立地地域対策交付金事業基金：令和５～８年度の村道舗装補修に充当する。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・令和２年度は、新型コロナウイルス感染症に係る事業者支援対策や地域経済支援対策の実施、公営企業観光施設事業会計補助金（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万円増）の増加により基金残高は減少した。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コロナ禍による地域経済支援対策の実施や公営企業観光施設事業会計補助金により取崩額は前年度よりも増加したが、普通交付税の増加等に伴い積立額も増加となったため、基金残高は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物件費等の経常経費や公債費の増、スキー場裁判に係る和解解決金の臨時的支出があったものの、地方税や繰越金の増に伴う財源調整により取崩額は前年度比で減となったこともあり、基金残高は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・令和３年度は、普通交付税臨時費目（臨時財政対策債償還基金費）措置分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・令和４年度は、次年度に繰上償還を実施するため、元金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・令和３年度臨時財政対策債の償還に合わせて、償還金に充当を行っていく。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671
310.82
2,299,452
2,199,697
81,000
1,266,624
2,471,351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今後は歳出の見直しと行政の効率化に努め、財政の健全化に努める。また、</a:t>
          </a:r>
          <a:r>
            <a:rPr kumimoji="1" lang="en-US" altLang="ja-JP" sz="1300">
              <a:latin typeface="ＭＳ Ｐゴシック" panose="020B0600070205080204" pitchFamily="50" charset="-128"/>
              <a:ea typeface="ＭＳ Ｐゴシック" panose="020B0600070205080204" pitchFamily="50" charset="-128"/>
            </a:rPr>
            <a:t>DMO</a:t>
          </a:r>
          <a:r>
            <a:rPr kumimoji="1" lang="ja-JP" altLang="en-US" sz="1300">
              <a:latin typeface="ＭＳ Ｐゴシック" panose="020B0600070205080204" pitchFamily="50" charset="-128"/>
              <a:ea typeface="ＭＳ Ｐゴシック" panose="020B0600070205080204" pitchFamily="50" charset="-128"/>
            </a:rPr>
            <a:t>との連携、地域おこし協力隊の活用を進めながら、地域資源を活かした地域づくりに取り組む。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過年度から類似団体平均を下回っており、数値は前年度比で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ポイントの増となっている。歳入では臨時財政対策債の減、歳出では公債費、繰出金、物件費等の増が、主な要因と考えられる。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今後は公債費の増加が見込まれるため、歳出面の見直しにより経常経費の削減を図り、現在の水準（</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％程度）を維持するよう努める。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8001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55325"/>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8001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55325"/>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8001</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8080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75565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363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128651</xdr:rowOff>
    </xdr:from>
    <xdr:to>
      <xdr:col>23</xdr:col>
      <xdr:colOff>184150</xdr:colOff>
      <xdr:row>64</xdr:row>
      <xdr:rowOff>58801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145178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128651</xdr:rowOff>
    </xdr:from>
    <xdr:to>
      <xdr:col>15</xdr:col>
      <xdr:colOff>133350</xdr:colOff>
      <xdr:row>64</xdr:row>
      <xdr:rowOff>58801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68978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年度までスキー場を直営により運営してきたため類似団体と比較すると職員数は多く、人口が少ないため人口一人当たりの金額は高めとなっている。</a:t>
          </a: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p>
        <a:p>
          <a:r>
            <a:rPr kumimoji="1" lang="ja-JP" altLang="en-US" sz="1300">
              <a:latin typeface="ＭＳ Ｐゴシック" panose="020B0600070205080204" pitchFamily="50" charset="-128"/>
              <a:ea typeface="ＭＳ Ｐゴシック" panose="020B0600070205080204" pitchFamily="50" charset="-128"/>
            </a:rPr>
            <a:t>　職員数や業務の見直しにより、経費の削減に努める。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85734</xdr:rowOff>
    </xdr:from>
    <xdr:to>
      <xdr:col>23</xdr:col>
      <xdr:colOff>133350</xdr:colOff>
      <xdr:row>83</xdr:row>
      <xdr:rowOff>90177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6084"/>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53037</xdr:rowOff>
    </xdr:from>
    <xdr:to>
      <xdr:col>19</xdr:col>
      <xdr:colOff>133350</xdr:colOff>
      <xdr:row>83</xdr:row>
      <xdr:rowOff>85734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83387"/>
          <a:ext cx="8890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29747</xdr:rowOff>
    </xdr:from>
    <xdr:to>
      <xdr:col>15</xdr:col>
      <xdr:colOff>82550</xdr:colOff>
      <xdr:row>83</xdr:row>
      <xdr:rowOff>53037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60097"/>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29747</xdr:rowOff>
    </xdr:from>
    <xdr:to>
      <xdr:col>11</xdr:col>
      <xdr:colOff>31750</xdr:colOff>
      <xdr:row>83</xdr:row>
      <xdr:rowOff>54414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60097"/>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39377</xdr:rowOff>
    </xdr:from>
    <xdr:to>
      <xdr:col>23</xdr:col>
      <xdr:colOff>184150</xdr:colOff>
      <xdr:row>83</xdr:row>
      <xdr:rowOff>140977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11454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4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34934</xdr:rowOff>
    </xdr:from>
    <xdr:to>
      <xdr:col>19</xdr:col>
      <xdr:colOff>184150</xdr:colOff>
      <xdr:row>83</xdr:row>
      <xdr:rowOff>136534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121311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5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2237</xdr:rowOff>
    </xdr:from>
    <xdr:to>
      <xdr:col>15</xdr:col>
      <xdr:colOff>133350</xdr:colOff>
      <xdr:row>83</xdr:row>
      <xdr:rowOff>103837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88614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1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150397</xdr:rowOff>
    </xdr:from>
    <xdr:to>
      <xdr:col>11</xdr:col>
      <xdr:colOff>82550</xdr:colOff>
      <xdr:row>83</xdr:row>
      <xdr:rowOff>80547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65324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9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3614</xdr:rowOff>
    </xdr:from>
    <xdr:to>
      <xdr:col>7</xdr:col>
      <xdr:colOff>31750</xdr:colOff>
      <xdr:row>83</xdr:row>
      <xdr:rowOff>105214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89991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109643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899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109643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37254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4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170620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98231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年度までスキー場を直営で営業してきたため、職員数は過去から多い状況である。過去の財政状況等の事情により一時的に職員採用を抑制したため、年齢バランスが悪く、職員構成に偏りが発生している。</a:t>
          </a:r>
        </a:p>
        <a:p>
          <a:r>
            <a:rPr kumimoji="1" lang="ja-JP" altLang="en-US" sz="1300">
              <a:latin typeface="ＭＳ Ｐゴシック" panose="020B0600070205080204" pitchFamily="50" charset="-128"/>
              <a:ea typeface="ＭＳ Ｐゴシック" panose="020B0600070205080204" pitchFamily="50" charset="-128"/>
            </a:rPr>
            <a:t>　定年延長が導入されているが、毎年退職者が見込まれるため、新規採用を継続しつつ適正な職員管理を進める。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75283</xdr:rowOff>
    </xdr:from>
    <xdr:to>
      <xdr:col>81</xdr:col>
      <xdr:colOff>44450</xdr:colOff>
      <xdr:row>62</xdr:row>
      <xdr:rowOff>107724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05183"/>
          <a:ext cx="8382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56649</xdr:rowOff>
    </xdr:from>
    <xdr:to>
      <xdr:col>77</xdr:col>
      <xdr:colOff>44450</xdr:colOff>
      <xdr:row>62</xdr:row>
      <xdr:rowOff>75283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86549"/>
          <a:ext cx="8890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51957</xdr:rowOff>
    </xdr:from>
    <xdr:to>
      <xdr:col>72</xdr:col>
      <xdr:colOff>203200</xdr:colOff>
      <xdr:row>62</xdr:row>
      <xdr:rowOff>56649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81857"/>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51957</xdr:rowOff>
    </xdr:from>
    <xdr:to>
      <xdr:col>68</xdr:col>
      <xdr:colOff>152400</xdr:colOff>
      <xdr:row>62</xdr:row>
      <xdr:rowOff>65363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81857"/>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56924</xdr:rowOff>
    </xdr:from>
    <xdr:to>
      <xdr:col>81</xdr:col>
      <xdr:colOff>95250</xdr:colOff>
      <xdr:row>62</xdr:row>
      <xdr:rowOff>158524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29001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5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24483</xdr:rowOff>
    </xdr:from>
    <xdr:to>
      <xdr:col>77</xdr:col>
      <xdr:colOff>95250</xdr:colOff>
      <xdr:row>62</xdr:row>
      <xdr:rowOff>126083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110860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4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5849</xdr:rowOff>
    </xdr:from>
    <xdr:to>
      <xdr:col>73</xdr:col>
      <xdr:colOff>44450</xdr:colOff>
      <xdr:row>62</xdr:row>
      <xdr:rowOff>107449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92226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1157</xdr:rowOff>
    </xdr:from>
    <xdr:to>
      <xdr:col>68</xdr:col>
      <xdr:colOff>203200</xdr:colOff>
      <xdr:row>62</xdr:row>
      <xdr:rowOff>102757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87534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年度以降は木曽広域連合の大型事業（ケーブルテレビ光化等）、村の大型事業（御嶽山安全対策事業等）に過疎債を充当し、防災行政無線デジタル化事業（同報系、移動系）に緊防債を充当してきた。平成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年度から令和３年度では借入額が償還額を上回っており、その後元金償還が開始されているため、比率は増加傾向にある。</a:t>
          </a:r>
        </a:p>
        <a:p>
          <a:r>
            <a:rPr kumimoji="1" lang="ja-JP" altLang="en-US" sz="1300">
              <a:latin typeface="ＭＳ Ｐゴシック" panose="020B0600070205080204" pitchFamily="50" charset="-128"/>
              <a:ea typeface="ＭＳ Ｐゴシック" panose="020B0600070205080204" pitchFamily="50" charset="-128"/>
            </a:rPr>
            <a:t>　今後も、田の原観光施設再整備等の大型事業が予定され、交付税措置のある過疎債に頼らざるを得ない状況のため、比率が上昇する見込みである。財政見通しを精査し、健全な財政運営に努める。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92287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92287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では、充当可能財源等が将来負担額を上回っているため、「数値なし」となっている。地方債残高により将来負担額は減、財政調整基金や減債基金の積立てにより将来負担額は増で推移している。</a:t>
          </a: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今後は、地方交付税や基金残高の減少及び大型事業による借入額増加により比率の発生や上昇が予想されるため、事業実施の適正化を図り、財政の健全化に努める。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671
310.82
2,299,452
2,199,697
81,000
1,266,624
2,471,351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115570</xdr:rowOff>
    </xdr:from>
    <xdr:to>
      <xdr:col>19</xdr:col>
      <xdr:colOff>187325</xdr:colOff>
      <xdr:row>37</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7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a:t>
          </a:r>
        </a:p>
        <a:p>
          <a:r>
            <a:rPr kumimoji="1" lang="ja-JP" altLang="en-US" sz="1300">
              <a:latin typeface="ＭＳ Ｐゴシック" panose="020B0600070205080204" pitchFamily="50" charset="-128"/>
              <a:ea typeface="ＭＳ Ｐゴシック" panose="020B0600070205080204" pitchFamily="50" charset="-128"/>
            </a:rPr>
            <a:t>　ただ、業務の電算化による保守点検や機器使用料等の経費、公共施設・公用車・除雪車の維持管理に係る経費が増加傾向にあるため、業務の精査を行い、経費抑制に務める。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xdr:rowOff>
    </xdr:from>
    <xdr:to>
      <xdr:col>82</xdr:col>
      <xdr:colOff>107950</xdr:colOff>
      <xdr:row>15</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76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xdr:rowOff>
    </xdr:from>
    <xdr:to>
      <xdr:col>78</xdr:col>
      <xdr:colOff>69850</xdr:colOff>
      <xdr:row>15</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76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07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60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163830</xdr:rowOff>
    </xdr:from>
    <xdr:to>
      <xdr:col>82</xdr:col>
      <xdr:colOff>158750</xdr:colOff>
      <xdr:row>15</xdr:row>
      <xdr:rowOff>93980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8907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125730</xdr:rowOff>
    </xdr:from>
    <xdr:to>
      <xdr:col>78</xdr:col>
      <xdr:colOff>120650</xdr:colOff>
      <xdr:row>15</xdr:row>
      <xdr:rowOff>55880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66057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9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68580</xdr:rowOff>
    </xdr:from>
    <xdr:to>
      <xdr:col>65</xdr:col>
      <xdr:colOff>53975</xdr:colOff>
      <xdr:row>15</xdr:row>
      <xdr:rowOff>170180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8907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令和４年度で上昇に転じたのは、上下水道事業への繰出金の増が主な要因と考えられる。施設管理における経費節減等により健全な経営を図り、繰出金の抑制に努める。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56</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1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1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類似団体平均と比較すると、やや上回っている比率で推移している。</a:t>
          </a:r>
        </a:p>
        <a:p>
          <a:r>
            <a:rPr kumimoji="1" lang="ja-JP" altLang="en-US" sz="1300">
              <a:latin typeface="ＭＳ Ｐゴシック" panose="020B0600070205080204" pitchFamily="50" charset="-128"/>
              <a:ea typeface="ＭＳ Ｐゴシック" panose="020B0600070205080204" pitchFamily="50" charset="-128"/>
            </a:rPr>
            <a:t>　木曽広域連合等の一部事務組合分担金・負担金が約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％を占めている。今後は内容を十分精査し、抑制に努める。村単独の補助金交付金については、事業内容を定期的に検証し、見直しを図る。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90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90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類似団体平均と比較して、公債費に係る比率は低い水準で推移してきたが、令和３年度決算から類似団体平均を上回り、令和４年度決算では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ポイント上回っている。大型事業等による元金償還額が増加していることが要因である。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今後も大型事業の償還開始が予定されるため、公債費の増加が見込まれる。そのため、財政見通しを精査し、健全な財政運営を図る。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87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000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00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76381</xdr:rowOff>
    </xdr:from>
    <xdr:to>
      <xdr:col>82</xdr:col>
      <xdr:colOff>107950</xdr:colOff>
      <xdr:row>76</xdr:row>
      <xdr:rowOff>2902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35131"/>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76381</xdr:rowOff>
    </xdr:from>
    <xdr:to>
      <xdr:col>78</xdr:col>
      <xdr:colOff>69850</xdr:colOff>
      <xdr:row>76</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35131"/>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76</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669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136798</xdr:rowOff>
    </xdr:from>
    <xdr:to>
      <xdr:col>69</xdr:col>
      <xdr:colOff>92075</xdr:colOff>
      <xdr:row>76</xdr:row>
      <xdr:rowOff>169455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66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140080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25581</xdr:rowOff>
    </xdr:from>
    <xdr:to>
      <xdr:col>78</xdr:col>
      <xdr:colOff>120650</xdr:colOff>
      <xdr:row>75</xdr:row>
      <xdr:rowOff>127181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137358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85998</xdr:rowOff>
    </xdr:from>
    <xdr:to>
      <xdr:col>69</xdr:col>
      <xdr:colOff>142875</xdr:colOff>
      <xdr:row>77</xdr:row>
      <xdr:rowOff>16148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26324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118655</xdr:rowOff>
    </xdr:from>
    <xdr:to>
      <xdr:col>65</xdr:col>
      <xdr:colOff>53975</xdr:colOff>
      <xdr:row>77</xdr:row>
      <xdr:rowOff>48805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58981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113940</xdr:rowOff>
    </xdr:from>
    <xdr:to>
      <xdr:col>29</xdr:col>
      <xdr:colOff>127000</xdr:colOff>
      <xdr:row>14</xdr:row>
      <xdr:rowOff>114211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561865"/>
          <a:ext cx="647700" cy="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113940</xdr:rowOff>
    </xdr:from>
    <xdr:to>
      <xdr:col>26</xdr:col>
      <xdr:colOff>50800</xdr:colOff>
      <xdr:row>14</xdr:row>
      <xdr:rowOff>154015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561865"/>
          <a:ext cx="698500" cy="4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154015</xdr:rowOff>
    </xdr:from>
    <xdr:to>
      <xdr:col>22</xdr:col>
      <xdr:colOff>114300</xdr:colOff>
      <xdr:row>15</xdr:row>
      <xdr:rowOff>10521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01940"/>
          <a:ext cx="698500" cy="2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169748</xdr:rowOff>
    </xdr:from>
    <xdr:to>
      <xdr:col>18</xdr:col>
      <xdr:colOff>177800</xdr:colOff>
      <xdr:row>15</xdr:row>
      <xdr:rowOff>10521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617673"/>
          <a:ext cx="6985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63411</xdr:rowOff>
    </xdr:from>
    <xdr:to>
      <xdr:col>29</xdr:col>
      <xdr:colOff>177800</xdr:colOff>
      <xdr:row>14</xdr:row>
      <xdr:rowOff>165011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79938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5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63140</xdr:rowOff>
    </xdr:from>
    <xdr:to>
      <xdr:col>26</xdr:col>
      <xdr:colOff>101600</xdr:colOff>
      <xdr:row>14</xdr:row>
      <xdr:rowOff>164740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1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3467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7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103215</xdr:rowOff>
    </xdr:from>
    <xdr:to>
      <xdr:col>22</xdr:col>
      <xdr:colOff>165100</xdr:colOff>
      <xdr:row>15</xdr:row>
      <xdr:rowOff>33365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5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43542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2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131171</xdr:rowOff>
    </xdr:from>
    <xdr:to>
      <xdr:col>19</xdr:col>
      <xdr:colOff>38100</xdr:colOff>
      <xdr:row>15</xdr:row>
      <xdr:rowOff>61321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7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71498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4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118948</xdr:rowOff>
    </xdr:from>
    <xdr:to>
      <xdr:col>15</xdr:col>
      <xdr:colOff>101600</xdr:colOff>
      <xdr:row>15</xdr:row>
      <xdr:rowOff>49098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59275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76118</xdr:rowOff>
    </xdr:from>
    <xdr:to>
      <xdr:col>29</xdr:col>
      <xdr:colOff>127000</xdr:colOff>
      <xdr:row>35</xdr:row>
      <xdr:rowOff>142575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6468"/>
          <a:ext cx="6477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142575</xdr:rowOff>
    </xdr:from>
    <xdr:to>
      <xdr:col>26</xdr:col>
      <xdr:colOff>50800</xdr:colOff>
      <xdr:row>35</xdr:row>
      <xdr:rowOff>332005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2925"/>
          <a:ext cx="698500" cy="18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209007</xdr:rowOff>
    </xdr:from>
    <xdr:to>
      <xdr:col>22</xdr:col>
      <xdr:colOff>114300</xdr:colOff>
      <xdr:row>35</xdr:row>
      <xdr:rowOff>332005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9357"/>
          <a:ext cx="698500" cy="12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209007</xdr:rowOff>
    </xdr:from>
    <xdr:to>
      <xdr:col>18</xdr:col>
      <xdr:colOff>177800</xdr:colOff>
      <xdr:row>35</xdr:row>
      <xdr:rowOff>252017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19357"/>
          <a:ext cx="698500" cy="4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25318</xdr:rowOff>
    </xdr:from>
    <xdr:to>
      <xdr:col>29</xdr:col>
      <xdr:colOff>177800</xdr:colOff>
      <xdr:row>35</xdr:row>
      <xdr:rowOff>126918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213295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91775</xdr:rowOff>
    </xdr:from>
    <xdr:to>
      <xdr:col>26</xdr:col>
      <xdr:colOff>101600</xdr:colOff>
      <xdr:row>35</xdr:row>
      <xdr:rowOff>193375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203552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281205</xdr:rowOff>
    </xdr:from>
    <xdr:to>
      <xdr:col>22</xdr:col>
      <xdr:colOff>165100</xdr:colOff>
      <xdr:row>36</xdr:row>
      <xdr:rowOff>39905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50082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158207</xdr:rowOff>
    </xdr:from>
    <xdr:to>
      <xdr:col>19</xdr:col>
      <xdr:colOff>38100</xdr:colOff>
      <xdr:row>35</xdr:row>
      <xdr:rowOff>259807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269984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201217</xdr:rowOff>
    </xdr:from>
    <xdr:to>
      <xdr:col>15</xdr:col>
      <xdr:colOff>101600</xdr:colOff>
      <xdr:row>35</xdr:row>
      <xdr:rowOff>302817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312994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671
310.82
2,299,452
2,199,697
81,000
1,266,624
2,471,351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571</xdr:rowOff>
    </xdr:from>
    <xdr:to>
      <xdr:col>24</xdr:col>
      <xdr:colOff>63500</xdr:colOff>
      <xdr:row>34</xdr:row>
      <xdr:rowOff>31432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82987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571</xdr:rowOff>
    </xdr:from>
    <xdr:to>
      <xdr:col>19</xdr:col>
      <xdr:colOff>177800</xdr:colOff>
      <xdr:row>34</xdr:row>
      <xdr:rowOff>28757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29871"/>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28757</xdr:rowOff>
    </xdr:from>
    <xdr:to>
      <xdr:col>15</xdr:col>
      <xdr:colOff>50800</xdr:colOff>
      <xdr:row>34</xdr:row>
      <xdr:rowOff>162529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858057"/>
          <a:ext cx="889000" cy="1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162529</xdr:rowOff>
    </xdr:from>
    <xdr:to>
      <xdr:col>10</xdr:col>
      <xdr:colOff>114300</xdr:colOff>
      <xdr:row>35</xdr:row>
      <xdr:rowOff>7515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991829"/>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152082</xdr:rowOff>
    </xdr:from>
    <xdr:to>
      <xdr:col>24</xdr:col>
      <xdr:colOff>114300</xdr:colOff>
      <xdr:row>34</xdr:row>
      <xdr:rowOff>82232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3509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121221</xdr:rowOff>
    </xdr:from>
    <xdr:to>
      <xdr:col>20</xdr:col>
      <xdr:colOff>38100</xdr:colOff>
      <xdr:row>34</xdr:row>
      <xdr:rowOff>51371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67898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5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149407</xdr:rowOff>
    </xdr:from>
    <xdr:to>
      <xdr:col>15</xdr:col>
      <xdr:colOff>101600</xdr:colOff>
      <xdr:row>34</xdr:row>
      <xdr:rowOff>79557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8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96084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8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111729</xdr:rowOff>
    </xdr:from>
    <xdr:to>
      <xdr:col>10</xdr:col>
      <xdr:colOff>165100</xdr:colOff>
      <xdr:row>35</xdr:row>
      <xdr:rowOff>41879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58406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128165</xdr:rowOff>
    </xdr:from>
    <xdr:to>
      <xdr:col>6</xdr:col>
      <xdr:colOff>38100</xdr:colOff>
      <xdr:row>35</xdr:row>
      <xdr:rowOff>58315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74842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119118</xdr:rowOff>
    </xdr:from>
    <xdr:to>
      <xdr:col>24</xdr:col>
      <xdr:colOff>63500</xdr:colOff>
      <xdr:row>57</xdr:row>
      <xdr:rowOff>132935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1768"/>
          <a:ext cx="8382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132935</xdr:rowOff>
    </xdr:from>
    <xdr:to>
      <xdr:col>19</xdr:col>
      <xdr:colOff>177800</xdr:colOff>
      <xdr:row>58</xdr:row>
      <xdr:rowOff>1610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585"/>
          <a:ext cx="889000" cy="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138106</xdr:rowOff>
    </xdr:from>
    <xdr:to>
      <xdr:col>15</xdr:col>
      <xdr:colOff>50800</xdr:colOff>
      <xdr:row>58</xdr:row>
      <xdr:rowOff>1610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0756"/>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92881</xdr:rowOff>
    </xdr:from>
    <xdr:to>
      <xdr:col>10</xdr:col>
      <xdr:colOff>114300</xdr:colOff>
      <xdr:row>57</xdr:row>
      <xdr:rowOff>138106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5531"/>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68318</xdr:rowOff>
    </xdr:from>
    <xdr:to>
      <xdr:col>24</xdr:col>
      <xdr:colOff>114300</xdr:colOff>
      <xdr:row>57</xdr:row>
      <xdr:rowOff>169918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82135</xdr:rowOff>
    </xdr:from>
    <xdr:to>
      <xdr:col>20</xdr:col>
      <xdr:colOff>38100</xdr:colOff>
      <xdr:row>58</xdr:row>
      <xdr:rowOff>12285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28812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122260</xdr:rowOff>
    </xdr:from>
    <xdr:to>
      <xdr:col>15</xdr:col>
      <xdr:colOff>101600</xdr:colOff>
      <xdr:row>58</xdr:row>
      <xdr:rowOff>52410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68937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87306</xdr:rowOff>
    </xdr:from>
    <xdr:to>
      <xdr:col>10</xdr:col>
      <xdr:colOff>165100</xdr:colOff>
      <xdr:row>58</xdr:row>
      <xdr:rowOff>17456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33983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3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42081</xdr:rowOff>
    </xdr:from>
    <xdr:to>
      <xdr:col>6</xdr:col>
      <xdr:colOff>38100</xdr:colOff>
      <xdr:row>57</xdr:row>
      <xdr:rowOff>143681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160208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2894</xdr:rowOff>
    </xdr:from>
    <xdr:to>
      <xdr:col>24</xdr:col>
      <xdr:colOff>63500</xdr:colOff>
      <xdr:row>77</xdr:row>
      <xdr:rowOff>56147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04544"/>
          <a:ext cx="838200" cy="5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47734</xdr:rowOff>
    </xdr:from>
    <xdr:to>
      <xdr:col>19</xdr:col>
      <xdr:colOff>177800</xdr:colOff>
      <xdr:row>77</xdr:row>
      <xdr:rowOff>56147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4938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47734</xdr:rowOff>
    </xdr:from>
    <xdr:to>
      <xdr:col>15</xdr:col>
      <xdr:colOff>50800</xdr:colOff>
      <xdr:row>77</xdr:row>
      <xdr:rowOff>135203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9384"/>
          <a:ext cx="889000" cy="8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129208</xdr:rowOff>
    </xdr:from>
    <xdr:to>
      <xdr:col>10</xdr:col>
      <xdr:colOff>114300</xdr:colOff>
      <xdr:row>77</xdr:row>
      <xdr:rowOff>135203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0858"/>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123544</xdr:rowOff>
    </xdr:from>
    <xdr:to>
      <xdr:col>24</xdr:col>
      <xdr:colOff>114300</xdr:colOff>
      <xdr:row>77</xdr:row>
      <xdr:rowOff>53694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146421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5347</xdr:rowOff>
    </xdr:from>
    <xdr:to>
      <xdr:col>20</xdr:col>
      <xdr:colOff>38100</xdr:colOff>
      <xdr:row>77</xdr:row>
      <xdr:rowOff>106947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98074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168384</xdr:rowOff>
    </xdr:from>
    <xdr:to>
      <xdr:col>15</xdr:col>
      <xdr:colOff>101600</xdr:colOff>
      <xdr:row>77</xdr:row>
      <xdr:rowOff>98534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115061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84403</xdr:rowOff>
    </xdr:from>
    <xdr:to>
      <xdr:col>10</xdr:col>
      <xdr:colOff>165100</xdr:colOff>
      <xdr:row>78</xdr:row>
      <xdr:rowOff>14553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5680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78408</xdr:rowOff>
    </xdr:from>
    <xdr:to>
      <xdr:col>6</xdr:col>
      <xdr:colOff>38100</xdr:colOff>
      <xdr:row>78</xdr:row>
      <xdr:rowOff>8558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171135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106865</xdr:rowOff>
    </xdr:from>
    <xdr:to>
      <xdr:col>24</xdr:col>
      <xdr:colOff>63500</xdr:colOff>
      <xdr:row>97</xdr:row>
      <xdr:rowOff>7210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66065"/>
          <a:ext cx="838200" cy="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106865</xdr:rowOff>
    </xdr:from>
    <xdr:to>
      <xdr:col>19</xdr:col>
      <xdr:colOff>177800</xdr:colOff>
      <xdr:row>97</xdr:row>
      <xdr:rowOff>72910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66065"/>
          <a:ext cx="889000" cy="1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118776</xdr:rowOff>
    </xdr:from>
    <xdr:to>
      <xdr:col>15</xdr:col>
      <xdr:colOff>50800</xdr:colOff>
      <xdr:row>97</xdr:row>
      <xdr:rowOff>72910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77976"/>
          <a:ext cx="889000" cy="1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77338</xdr:rowOff>
    </xdr:from>
    <xdr:to>
      <xdr:col>10</xdr:col>
      <xdr:colOff>114300</xdr:colOff>
      <xdr:row>96</xdr:row>
      <xdr:rowOff>118776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6538"/>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127860</xdr:rowOff>
    </xdr:from>
    <xdr:to>
      <xdr:col>24</xdr:col>
      <xdr:colOff>114300</xdr:colOff>
      <xdr:row>97</xdr:row>
      <xdr:rowOff>58010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56065</xdr:rowOff>
    </xdr:from>
    <xdr:to>
      <xdr:col>20</xdr:col>
      <xdr:colOff>38100</xdr:colOff>
      <xdr:row>96</xdr:row>
      <xdr:rowOff>157665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148792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22110</xdr:rowOff>
    </xdr:from>
    <xdr:to>
      <xdr:col>15</xdr:col>
      <xdr:colOff>101600</xdr:colOff>
      <xdr:row>97</xdr:row>
      <xdr:rowOff>123710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114837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67976</xdr:rowOff>
    </xdr:from>
    <xdr:to>
      <xdr:col>10</xdr:col>
      <xdr:colOff>165100</xdr:colOff>
      <xdr:row>96</xdr:row>
      <xdr:rowOff>169576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160703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26538</xdr:rowOff>
    </xdr:from>
    <xdr:to>
      <xdr:col>6</xdr:col>
      <xdr:colOff>38100</xdr:colOff>
      <xdr:row>96</xdr:row>
      <xdr:rowOff>128138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119265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132387</xdr:rowOff>
    </xdr:from>
    <xdr:to>
      <xdr:col>55</xdr:col>
      <xdr:colOff>0</xdr:colOff>
      <xdr:row>31</xdr:row>
      <xdr:rowOff>99404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275887"/>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74524</xdr:rowOff>
    </xdr:from>
    <xdr:to>
      <xdr:col>50</xdr:col>
      <xdr:colOff>114300</xdr:colOff>
      <xdr:row>31</xdr:row>
      <xdr:rowOff>99404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218024"/>
          <a:ext cx="889000" cy="19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74524</xdr:rowOff>
    </xdr:from>
    <xdr:to>
      <xdr:col>45</xdr:col>
      <xdr:colOff>177800</xdr:colOff>
      <xdr:row>33</xdr:row>
      <xdr:rowOff>73800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218024"/>
          <a:ext cx="889000" cy="5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74088</xdr:rowOff>
    </xdr:from>
    <xdr:to>
      <xdr:col>41</xdr:col>
      <xdr:colOff>50800</xdr:colOff>
      <xdr:row>33</xdr:row>
      <xdr:rowOff>73800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217588"/>
          <a:ext cx="889000" cy="5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81587</xdr:rowOff>
    </xdr:from>
    <xdr:to>
      <xdr:col>55</xdr:col>
      <xdr:colOff>50800</xdr:colOff>
      <xdr:row>31</xdr:row>
      <xdr:rowOff>11737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2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34614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1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48604</xdr:rowOff>
    </xdr:from>
    <xdr:to>
      <xdr:col>50</xdr:col>
      <xdr:colOff>165100</xdr:colOff>
      <xdr:row>31</xdr:row>
      <xdr:rowOff>150204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3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166731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13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23724</xdr:rowOff>
    </xdr:from>
    <xdr:to>
      <xdr:col>46</xdr:col>
      <xdr:colOff>38100</xdr:colOff>
      <xdr:row>30</xdr:row>
      <xdr:rowOff>125324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1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141851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49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23000</xdr:rowOff>
    </xdr:from>
    <xdr:to>
      <xdr:col>41</xdr:col>
      <xdr:colOff>101600</xdr:colOff>
      <xdr:row>33</xdr:row>
      <xdr:rowOff>124600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6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141127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45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23288</xdr:rowOff>
    </xdr:from>
    <xdr:to>
      <xdr:col>36</xdr:col>
      <xdr:colOff>165100</xdr:colOff>
      <xdr:row>30</xdr:row>
      <xdr:rowOff>124888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1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141415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494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14294</xdr:rowOff>
    </xdr:from>
    <xdr:to>
      <xdr:col>55</xdr:col>
      <xdr:colOff>0</xdr:colOff>
      <xdr:row>58</xdr:row>
      <xdr:rowOff>38514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58394"/>
          <a:ext cx="8382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126433</xdr:rowOff>
    </xdr:from>
    <xdr:to>
      <xdr:col>50</xdr:col>
      <xdr:colOff>114300</xdr:colOff>
      <xdr:row>58</xdr:row>
      <xdr:rowOff>38514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99083"/>
          <a:ext cx="889000" cy="8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126433</xdr:rowOff>
    </xdr:from>
    <xdr:to>
      <xdr:col>45</xdr:col>
      <xdr:colOff>177800</xdr:colOff>
      <xdr:row>58</xdr:row>
      <xdr:rowOff>30504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99083"/>
          <a:ext cx="889000" cy="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30504</xdr:rowOff>
    </xdr:from>
    <xdr:to>
      <xdr:col>41</xdr:col>
      <xdr:colOff>50800</xdr:colOff>
      <xdr:row>58</xdr:row>
      <xdr:rowOff>143077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4604"/>
          <a:ext cx="889000" cy="1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134944</xdr:rowOff>
    </xdr:from>
    <xdr:to>
      <xdr:col>55</xdr:col>
      <xdr:colOff>50800</xdr:colOff>
      <xdr:row>58</xdr:row>
      <xdr:rowOff>65094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157821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159164</xdr:rowOff>
    </xdr:from>
    <xdr:to>
      <xdr:col>50</xdr:col>
      <xdr:colOff>165100</xdr:colOff>
      <xdr:row>58</xdr:row>
      <xdr:rowOff>89314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105841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75633</xdr:rowOff>
    </xdr:from>
    <xdr:to>
      <xdr:col>46</xdr:col>
      <xdr:colOff>38100</xdr:colOff>
      <xdr:row>58</xdr:row>
      <xdr:rowOff>5783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22310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2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151154</xdr:rowOff>
    </xdr:from>
    <xdr:to>
      <xdr:col>41</xdr:col>
      <xdr:colOff>101600</xdr:colOff>
      <xdr:row>58</xdr:row>
      <xdr:rowOff>81304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97831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92277</xdr:rowOff>
    </xdr:from>
    <xdr:to>
      <xdr:col>36</xdr:col>
      <xdr:colOff>165100</xdr:colOff>
      <xdr:row>59</xdr:row>
      <xdr:rowOff>22427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13554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2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138578</xdr:rowOff>
    </xdr:from>
    <xdr:to>
      <xdr:col>55</xdr:col>
      <xdr:colOff>0</xdr:colOff>
      <xdr:row>79</xdr:row>
      <xdr:rowOff>25157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1678"/>
          <a:ext cx="838200" cy="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1281</xdr:rowOff>
    </xdr:from>
    <xdr:to>
      <xdr:col>50</xdr:col>
      <xdr:colOff>114300</xdr:colOff>
      <xdr:row>79</xdr:row>
      <xdr:rowOff>25157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45831"/>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1281</xdr:rowOff>
    </xdr:from>
    <xdr:to>
      <xdr:col>45</xdr:col>
      <xdr:colOff>177800</xdr:colOff>
      <xdr:row>79</xdr:row>
      <xdr:rowOff>9079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4583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9079</xdr:rowOff>
    </xdr:from>
    <xdr:to>
      <xdr:col>41</xdr:col>
      <xdr:colOff>50800</xdr:colOff>
      <xdr:row>79</xdr:row>
      <xdr:rowOff>30752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3629"/>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87778</xdr:rowOff>
    </xdr:from>
    <xdr:to>
      <xdr:col>55</xdr:col>
      <xdr:colOff>50800</xdr:colOff>
      <xdr:row>79</xdr:row>
      <xdr:rowOff>17928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145807</xdr:rowOff>
    </xdr:from>
    <xdr:to>
      <xdr:col>50</xdr:col>
      <xdr:colOff>165100</xdr:colOff>
      <xdr:row>79</xdr:row>
      <xdr:rowOff>75957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67084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1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121931</xdr:rowOff>
    </xdr:from>
    <xdr:to>
      <xdr:col>46</xdr:col>
      <xdr:colOff>38100</xdr:colOff>
      <xdr:row>79</xdr:row>
      <xdr:rowOff>52081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43208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129729</xdr:rowOff>
    </xdr:from>
    <xdr:to>
      <xdr:col>41</xdr:col>
      <xdr:colOff>101600</xdr:colOff>
      <xdr:row>79</xdr:row>
      <xdr:rowOff>59879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51006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151402</xdr:rowOff>
    </xdr:from>
    <xdr:to>
      <xdr:col>36</xdr:col>
      <xdr:colOff>165100</xdr:colOff>
      <xdr:row>79</xdr:row>
      <xdr:rowOff>81552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72679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97058</xdr:rowOff>
    </xdr:from>
    <xdr:to>
      <xdr:col>55</xdr:col>
      <xdr:colOff>0</xdr:colOff>
      <xdr:row>97</xdr:row>
      <xdr:rowOff>105232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27708"/>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13591</xdr:rowOff>
    </xdr:from>
    <xdr:to>
      <xdr:col>50</xdr:col>
      <xdr:colOff>114300</xdr:colOff>
      <xdr:row>97</xdr:row>
      <xdr:rowOff>105232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4241"/>
          <a:ext cx="889000" cy="9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13591</xdr:rowOff>
    </xdr:from>
    <xdr:to>
      <xdr:col>45</xdr:col>
      <xdr:colOff>177800</xdr:colOff>
      <xdr:row>97</xdr:row>
      <xdr:rowOff>101409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44241"/>
          <a:ext cx="889000" cy="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101409</xdr:rowOff>
    </xdr:from>
    <xdr:to>
      <xdr:col>41</xdr:col>
      <xdr:colOff>50800</xdr:colOff>
      <xdr:row>98</xdr:row>
      <xdr:rowOff>57243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32059"/>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46258</xdr:rowOff>
    </xdr:from>
    <xdr:to>
      <xdr:col>55</xdr:col>
      <xdr:colOff>50800</xdr:colOff>
      <xdr:row>97</xdr:row>
      <xdr:rowOff>147858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69135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54432</xdr:rowOff>
    </xdr:from>
    <xdr:to>
      <xdr:col>50</xdr:col>
      <xdr:colOff>165100</xdr:colOff>
      <xdr:row>97</xdr:row>
      <xdr:rowOff>156032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6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134241</xdr:rowOff>
    </xdr:from>
    <xdr:to>
      <xdr:col>46</xdr:col>
      <xdr:colOff>38100</xdr:colOff>
      <xdr:row>97</xdr:row>
      <xdr:rowOff>64391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80918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50609</xdr:rowOff>
    </xdr:from>
    <xdr:to>
      <xdr:col>41</xdr:col>
      <xdr:colOff>101600</xdr:colOff>
      <xdr:row>97</xdr:row>
      <xdr:rowOff>152209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5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6443</xdr:rowOff>
    </xdr:from>
    <xdr:to>
      <xdr:col>36</xdr:col>
      <xdr:colOff>165100</xdr:colOff>
      <xdr:row>98</xdr:row>
      <xdr:rowOff>108043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124570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20012</xdr:rowOff>
    </xdr:from>
    <xdr:to>
      <xdr:col>85</xdr:col>
      <xdr:colOff>127000</xdr:colOff>
      <xdr:row>39</xdr:row>
      <xdr:rowOff>39544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06562"/>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77410</xdr:rowOff>
    </xdr:from>
    <xdr:to>
      <xdr:col>81</xdr:col>
      <xdr:colOff>50800</xdr:colOff>
      <xdr:row>39</xdr:row>
      <xdr:rowOff>20012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21060"/>
          <a:ext cx="889000" cy="28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77410</xdr:rowOff>
    </xdr:from>
    <xdr:to>
      <xdr:col>76</xdr:col>
      <xdr:colOff>114300</xdr:colOff>
      <xdr:row>39</xdr:row>
      <xdr:rowOff>62149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21060"/>
          <a:ext cx="889000" cy="3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28728</xdr:rowOff>
    </xdr:from>
    <xdr:to>
      <xdr:col>71</xdr:col>
      <xdr:colOff>177800</xdr:colOff>
      <xdr:row>39</xdr:row>
      <xdr:rowOff>62149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527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160194</xdr:rowOff>
    </xdr:from>
    <xdr:to>
      <xdr:col>85</xdr:col>
      <xdr:colOff>177800</xdr:colOff>
      <xdr:row>39</xdr:row>
      <xdr:rowOff>90344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140662</xdr:rowOff>
    </xdr:from>
    <xdr:to>
      <xdr:col>81</xdr:col>
      <xdr:colOff>101600</xdr:colOff>
      <xdr:row>39</xdr:row>
      <xdr:rowOff>70812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87339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26610</xdr:rowOff>
    </xdr:from>
    <xdr:to>
      <xdr:col>76</xdr:col>
      <xdr:colOff>165100</xdr:colOff>
      <xdr:row>37</xdr:row>
      <xdr:rowOff>128210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144737</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14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11349</xdr:rowOff>
    </xdr:from>
    <xdr:to>
      <xdr:col>72</xdr:col>
      <xdr:colOff>38100</xdr:colOff>
      <xdr:row>39</xdr:row>
      <xdr:rowOff>112949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104076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149378</xdr:rowOff>
    </xdr:from>
    <xdr:to>
      <xdr:col>67</xdr:col>
      <xdr:colOff>101600</xdr:colOff>
      <xdr:row>39</xdr:row>
      <xdr:rowOff>79528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96055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92117</xdr:rowOff>
    </xdr:from>
    <xdr:to>
      <xdr:col>85</xdr:col>
      <xdr:colOff>127000</xdr:colOff>
      <xdr:row>77</xdr:row>
      <xdr:rowOff>131488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3767"/>
          <a:ext cx="8382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131488</xdr:rowOff>
    </xdr:from>
    <xdr:to>
      <xdr:col>81</xdr:col>
      <xdr:colOff>50800</xdr:colOff>
      <xdr:row>78</xdr:row>
      <xdr:rowOff>27360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33138"/>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2017</xdr:rowOff>
    </xdr:from>
    <xdr:to>
      <xdr:col>76</xdr:col>
      <xdr:colOff>114300</xdr:colOff>
      <xdr:row>78</xdr:row>
      <xdr:rowOff>27360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5117"/>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2017</xdr:rowOff>
    </xdr:from>
    <xdr:to>
      <xdr:col>71</xdr:col>
      <xdr:colOff>177800</xdr:colOff>
      <xdr:row>78</xdr:row>
      <xdr:rowOff>12573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75117"/>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41317</xdr:rowOff>
    </xdr:from>
    <xdr:to>
      <xdr:col>85</xdr:col>
      <xdr:colOff>177800</xdr:colOff>
      <xdr:row>77</xdr:row>
      <xdr:rowOff>142917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64194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9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80688</xdr:rowOff>
    </xdr:from>
    <xdr:to>
      <xdr:col>81</xdr:col>
      <xdr:colOff>101600</xdr:colOff>
      <xdr:row>78</xdr:row>
      <xdr:rowOff>10838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27365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5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148010</xdr:rowOff>
    </xdr:from>
    <xdr:to>
      <xdr:col>76</xdr:col>
      <xdr:colOff>165100</xdr:colOff>
      <xdr:row>78</xdr:row>
      <xdr:rowOff>78160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94687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2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122667</xdr:rowOff>
    </xdr:from>
    <xdr:to>
      <xdr:col>72</xdr:col>
      <xdr:colOff>38100</xdr:colOff>
      <xdr:row>78</xdr:row>
      <xdr:rowOff>52817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69344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9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133223</xdr:rowOff>
    </xdr:from>
    <xdr:to>
      <xdr:col>67</xdr:col>
      <xdr:colOff>101600</xdr:colOff>
      <xdr:row>78</xdr:row>
      <xdr:rowOff>63373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79900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1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152167</xdr:rowOff>
    </xdr:from>
    <xdr:to>
      <xdr:col>85</xdr:col>
      <xdr:colOff>127000</xdr:colOff>
      <xdr:row>96</xdr:row>
      <xdr:rowOff>162220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1367"/>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152167</xdr:rowOff>
    </xdr:from>
    <xdr:to>
      <xdr:col>81</xdr:col>
      <xdr:colOff>50800</xdr:colOff>
      <xdr:row>97</xdr:row>
      <xdr:rowOff>133317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1367"/>
          <a:ext cx="889000" cy="1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133317</xdr:rowOff>
    </xdr:from>
    <xdr:to>
      <xdr:col>76</xdr:col>
      <xdr:colOff>114300</xdr:colOff>
      <xdr:row>97</xdr:row>
      <xdr:rowOff>137519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63967"/>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90605</xdr:rowOff>
    </xdr:from>
    <xdr:to>
      <xdr:col>71</xdr:col>
      <xdr:colOff>177800</xdr:colOff>
      <xdr:row>97</xdr:row>
      <xdr:rowOff>137519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21255"/>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111420</xdr:rowOff>
    </xdr:from>
    <xdr:to>
      <xdr:col>85</xdr:col>
      <xdr:colOff>177800</xdr:colOff>
      <xdr:row>97</xdr:row>
      <xdr:rowOff>41570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134297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2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101367</xdr:rowOff>
    </xdr:from>
    <xdr:to>
      <xdr:col>81</xdr:col>
      <xdr:colOff>101600</xdr:colOff>
      <xdr:row>97</xdr:row>
      <xdr:rowOff>31517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48044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82517</xdr:rowOff>
    </xdr:from>
    <xdr:to>
      <xdr:col>76</xdr:col>
      <xdr:colOff>165100</xdr:colOff>
      <xdr:row>98</xdr:row>
      <xdr:rowOff>12667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29194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8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86719</xdr:rowOff>
    </xdr:from>
    <xdr:to>
      <xdr:col>72</xdr:col>
      <xdr:colOff>38100</xdr:colOff>
      <xdr:row>98</xdr:row>
      <xdr:rowOff>16869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33396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9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39805</xdr:rowOff>
    </xdr:from>
    <xdr:to>
      <xdr:col>67</xdr:col>
      <xdr:colOff>101600</xdr:colOff>
      <xdr:row>97</xdr:row>
      <xdr:rowOff>141405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157932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19511</xdr:rowOff>
    </xdr:from>
    <xdr:to>
      <xdr:col>116</xdr:col>
      <xdr:colOff>63500</xdr:colOff>
      <xdr:row>58</xdr:row>
      <xdr:rowOff>55052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63611"/>
          <a:ext cx="838200" cy="3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54400</xdr:rowOff>
    </xdr:from>
    <xdr:to>
      <xdr:col>111</xdr:col>
      <xdr:colOff>177800</xdr:colOff>
      <xdr:row>58</xdr:row>
      <xdr:rowOff>55052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9850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43013</xdr:rowOff>
    </xdr:from>
    <xdr:to>
      <xdr:col>107</xdr:col>
      <xdr:colOff>50800</xdr:colOff>
      <xdr:row>58</xdr:row>
      <xdr:rowOff>54400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87113"/>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148441</xdr:rowOff>
    </xdr:from>
    <xdr:to>
      <xdr:col>102</xdr:col>
      <xdr:colOff>114300</xdr:colOff>
      <xdr:row>58</xdr:row>
      <xdr:rowOff>43013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21091"/>
          <a:ext cx="889000" cy="6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140161</xdr:rowOff>
    </xdr:from>
    <xdr:to>
      <xdr:col>116</xdr:col>
      <xdr:colOff>114300</xdr:colOff>
      <xdr:row>58</xdr:row>
      <xdr:rowOff>70311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163038</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4252</xdr:rowOff>
    </xdr:from>
    <xdr:to>
      <xdr:col>112</xdr:col>
      <xdr:colOff>38100</xdr:colOff>
      <xdr:row>58</xdr:row>
      <xdr:rowOff>105852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122379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3600</xdr:rowOff>
    </xdr:from>
    <xdr:to>
      <xdr:col>107</xdr:col>
      <xdr:colOff>101600</xdr:colOff>
      <xdr:row>58</xdr:row>
      <xdr:rowOff>105200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121727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163663</xdr:rowOff>
    </xdr:from>
    <xdr:to>
      <xdr:col>102</xdr:col>
      <xdr:colOff>165100</xdr:colOff>
      <xdr:row>58</xdr:row>
      <xdr:rowOff>93813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110340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97641</xdr:rowOff>
    </xdr:from>
    <xdr:to>
      <xdr:col>98</xdr:col>
      <xdr:colOff>38100</xdr:colOff>
      <xdr:row>58</xdr:row>
      <xdr:rowOff>27791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44318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119445</xdr:rowOff>
    </xdr:from>
    <xdr:to>
      <xdr:col>116</xdr:col>
      <xdr:colOff>63500</xdr:colOff>
      <xdr:row>77</xdr:row>
      <xdr:rowOff>80434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49645"/>
          <a:ext cx="838200" cy="1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73678</xdr:rowOff>
    </xdr:from>
    <xdr:to>
      <xdr:col>111</xdr:col>
      <xdr:colOff>177800</xdr:colOff>
      <xdr:row>77</xdr:row>
      <xdr:rowOff>80434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75328"/>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73678</xdr:rowOff>
    </xdr:from>
    <xdr:to>
      <xdr:col>107</xdr:col>
      <xdr:colOff>50800</xdr:colOff>
      <xdr:row>77</xdr:row>
      <xdr:rowOff>102298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5328"/>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102298</xdr:rowOff>
    </xdr:from>
    <xdr:to>
      <xdr:col>102</xdr:col>
      <xdr:colOff>114300</xdr:colOff>
      <xdr:row>77</xdr:row>
      <xdr:rowOff>121422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03948"/>
          <a:ext cx="8890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68645</xdr:rowOff>
    </xdr:from>
    <xdr:to>
      <xdr:col>116</xdr:col>
      <xdr:colOff>114300</xdr:colOff>
      <xdr:row>76</xdr:row>
      <xdr:rowOff>170245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91523</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29634</xdr:rowOff>
    </xdr:from>
    <xdr:to>
      <xdr:col>112</xdr:col>
      <xdr:colOff>38100</xdr:colOff>
      <xdr:row>77</xdr:row>
      <xdr:rowOff>131234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122361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2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22878</xdr:rowOff>
    </xdr:from>
    <xdr:to>
      <xdr:col>107</xdr:col>
      <xdr:colOff>101600</xdr:colOff>
      <xdr:row>77</xdr:row>
      <xdr:rowOff>124478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115605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51498</xdr:rowOff>
    </xdr:from>
    <xdr:to>
      <xdr:col>102</xdr:col>
      <xdr:colOff>165100</xdr:colOff>
      <xdr:row>77</xdr:row>
      <xdr:rowOff>153098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144225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70622</xdr:rowOff>
    </xdr:from>
    <xdr:to>
      <xdr:col>98</xdr:col>
      <xdr:colOff>38100</xdr:colOff>
      <xdr:row>78</xdr:row>
      <xdr:rowOff>772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163349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3,225</a:t>
          </a:r>
          <a:r>
            <a:rPr kumimoji="1" lang="ja-JP" altLang="en-US" sz="1300">
              <a:latin typeface="ＭＳ Ｐゴシック" panose="020B0600070205080204" pitchFamily="50" charset="-128"/>
              <a:ea typeface="ＭＳ Ｐゴシック" panose="020B0600070205080204" pitchFamily="50" charset="-128"/>
            </a:rPr>
            <a:t>千円であり、令和３年度決算と比較すると</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％）増加している。人口が</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566,306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％となっている。一般職や会計年度任用職員の減が要因である。職員数が多く高い水準で推移してきていたが、適正な職員数管理により、抑制を図る。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352,010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％増となっている。防災情報システム整備や中学校教育事務委託の増額が主な要因である。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763,839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増となっている。木曽広域連合分担金や物価高騰対策給付金・商品券事業の増額、裁判和解解決金の皆増が主な要因である。広域連合の大型事業により今後も増減が見込まれるが、村単独の補助金等については適宜内容の見直しを図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529,151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％増となっている。移動系防災行政無線デジタル化事業、御嶽山避難壕設置、トンネル修繕工事の増額が主な要因である。</a:t>
          </a: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671
310.82
2,299,452
2,199,697
81,000
1,266,624
2,471,351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57061</xdr:rowOff>
    </xdr:from>
    <xdr:to>
      <xdr:col>24</xdr:col>
      <xdr:colOff>63500</xdr:colOff>
      <xdr:row>36</xdr:row>
      <xdr:rowOff>77007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29261"/>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77007</xdr:rowOff>
    </xdr:from>
    <xdr:to>
      <xdr:col>19</xdr:col>
      <xdr:colOff>177800</xdr:colOff>
      <xdr:row>36</xdr:row>
      <xdr:rowOff>86694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4920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86694</xdr:rowOff>
    </xdr:from>
    <xdr:to>
      <xdr:col>15</xdr:col>
      <xdr:colOff>50800</xdr:colOff>
      <xdr:row>36</xdr:row>
      <xdr:rowOff>90137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258894"/>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90137</xdr:rowOff>
    </xdr:from>
    <xdr:to>
      <xdr:col>10</xdr:col>
      <xdr:colOff>114300</xdr:colOff>
      <xdr:row>36</xdr:row>
      <xdr:rowOff>96523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62337"/>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xdr:rowOff>
    </xdr:from>
    <xdr:to>
      <xdr:col>24</xdr:col>
      <xdr:colOff>114300</xdr:colOff>
      <xdr:row>36</xdr:row>
      <xdr:rowOff>107861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29138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26207</xdr:rowOff>
    </xdr:from>
    <xdr:to>
      <xdr:col>20</xdr:col>
      <xdr:colOff>38100</xdr:colOff>
      <xdr:row>36</xdr:row>
      <xdr:rowOff>127807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144334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35894</xdr:rowOff>
    </xdr:from>
    <xdr:to>
      <xdr:col>15</xdr:col>
      <xdr:colOff>101600</xdr:colOff>
      <xdr:row>36</xdr:row>
      <xdr:rowOff>137494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154021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39337</xdr:rowOff>
    </xdr:from>
    <xdr:to>
      <xdr:col>10</xdr:col>
      <xdr:colOff>165100</xdr:colOff>
      <xdr:row>36</xdr:row>
      <xdr:rowOff>140937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157464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45723</xdr:rowOff>
    </xdr:from>
    <xdr:to>
      <xdr:col>6</xdr:col>
      <xdr:colOff>38100</xdr:colOff>
      <xdr:row>36</xdr:row>
      <xdr:rowOff>147323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163850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45258</xdr:rowOff>
    </xdr:from>
    <xdr:to>
      <xdr:col>24</xdr:col>
      <xdr:colOff>63500</xdr:colOff>
      <xdr:row>57</xdr:row>
      <xdr:rowOff>75881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17908"/>
          <a:ext cx="8382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75881</xdr:rowOff>
    </xdr:from>
    <xdr:to>
      <xdr:col>19</xdr:col>
      <xdr:colOff>177800</xdr:colOff>
      <xdr:row>57</xdr:row>
      <xdr:rowOff>105780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48531"/>
          <a:ext cx="889000" cy="2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105780</xdr:rowOff>
    </xdr:from>
    <xdr:to>
      <xdr:col>15</xdr:col>
      <xdr:colOff>50800</xdr:colOff>
      <xdr:row>57</xdr:row>
      <xdr:rowOff>164900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78430"/>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48443</xdr:rowOff>
    </xdr:from>
    <xdr:to>
      <xdr:col>10</xdr:col>
      <xdr:colOff>114300</xdr:colOff>
      <xdr:row>57</xdr:row>
      <xdr:rowOff>164900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21093"/>
          <a:ext cx="889000" cy="1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165908</xdr:rowOff>
    </xdr:from>
    <xdr:to>
      <xdr:col>24</xdr:col>
      <xdr:colOff>114300</xdr:colOff>
      <xdr:row>57</xdr:row>
      <xdr:rowOff>96058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17335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25081</xdr:rowOff>
    </xdr:from>
    <xdr:to>
      <xdr:col>20</xdr:col>
      <xdr:colOff>38100</xdr:colOff>
      <xdr:row>57</xdr:row>
      <xdr:rowOff>126681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143208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7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54980</xdr:rowOff>
    </xdr:from>
    <xdr:to>
      <xdr:col>15</xdr:col>
      <xdr:colOff>101600</xdr:colOff>
      <xdr:row>57</xdr:row>
      <xdr:rowOff>156580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0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114100</xdr:rowOff>
    </xdr:from>
    <xdr:to>
      <xdr:col>10</xdr:col>
      <xdr:colOff>165100</xdr:colOff>
      <xdr:row>58</xdr:row>
      <xdr:rowOff>44250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60777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169093</xdr:rowOff>
    </xdr:from>
    <xdr:to>
      <xdr:col>6</xdr:col>
      <xdr:colOff>38100</xdr:colOff>
      <xdr:row>57</xdr:row>
      <xdr:rowOff>99243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115770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4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52777</xdr:rowOff>
    </xdr:from>
    <xdr:to>
      <xdr:col>24</xdr:col>
      <xdr:colOff>63500</xdr:colOff>
      <xdr:row>77</xdr:row>
      <xdr:rowOff>73027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54427"/>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52777</xdr:rowOff>
    </xdr:from>
    <xdr:to>
      <xdr:col>19</xdr:col>
      <xdr:colOff>177800</xdr:colOff>
      <xdr:row>77</xdr:row>
      <xdr:rowOff>139050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4427"/>
          <a:ext cx="889000" cy="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86548</xdr:rowOff>
    </xdr:from>
    <xdr:to>
      <xdr:col>15</xdr:col>
      <xdr:colOff>50800</xdr:colOff>
      <xdr:row>77</xdr:row>
      <xdr:rowOff>139050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88198"/>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86548</xdr:rowOff>
    </xdr:from>
    <xdr:to>
      <xdr:col>10</xdr:col>
      <xdr:colOff>114300</xdr:colOff>
      <xdr:row>77</xdr:row>
      <xdr:rowOff>102017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819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22227</xdr:rowOff>
    </xdr:from>
    <xdr:to>
      <xdr:col>24</xdr:col>
      <xdr:colOff>114300</xdr:colOff>
      <xdr:row>77</xdr:row>
      <xdr:rowOff>123827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45104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1977</xdr:rowOff>
    </xdr:from>
    <xdr:to>
      <xdr:col>20</xdr:col>
      <xdr:colOff>38100</xdr:colOff>
      <xdr:row>77</xdr:row>
      <xdr:rowOff>103577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120104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88250</xdr:rowOff>
    </xdr:from>
    <xdr:to>
      <xdr:col>15</xdr:col>
      <xdr:colOff>101600</xdr:colOff>
      <xdr:row>78</xdr:row>
      <xdr:rowOff>18400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34927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6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35748</xdr:rowOff>
    </xdr:from>
    <xdr:to>
      <xdr:col>10</xdr:col>
      <xdr:colOff>165100</xdr:colOff>
      <xdr:row>77</xdr:row>
      <xdr:rowOff>137348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153875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1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51217</xdr:rowOff>
    </xdr:from>
    <xdr:to>
      <xdr:col>6</xdr:col>
      <xdr:colOff>38100</xdr:colOff>
      <xdr:row>77</xdr:row>
      <xdr:rowOff>152817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169344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2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167822</xdr:rowOff>
    </xdr:from>
    <xdr:to>
      <xdr:col>24</xdr:col>
      <xdr:colOff>63500</xdr:colOff>
      <xdr:row>97</xdr:row>
      <xdr:rowOff>72701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7022"/>
          <a:ext cx="838200" cy="7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59455</xdr:rowOff>
    </xdr:from>
    <xdr:to>
      <xdr:col>19</xdr:col>
      <xdr:colOff>177800</xdr:colOff>
      <xdr:row>97</xdr:row>
      <xdr:rowOff>72701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90105"/>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59455</xdr:rowOff>
    </xdr:from>
    <xdr:to>
      <xdr:col>15</xdr:col>
      <xdr:colOff>50800</xdr:colOff>
      <xdr:row>97</xdr:row>
      <xdr:rowOff>130893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9010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130893</xdr:rowOff>
    </xdr:from>
    <xdr:to>
      <xdr:col>10</xdr:col>
      <xdr:colOff>114300</xdr:colOff>
      <xdr:row>97</xdr:row>
      <xdr:rowOff>135497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6154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117022</xdr:rowOff>
    </xdr:from>
    <xdr:to>
      <xdr:col>24</xdr:col>
      <xdr:colOff>114300</xdr:colOff>
      <xdr:row>97</xdr:row>
      <xdr:rowOff>47172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139899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2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21901</xdr:rowOff>
    </xdr:from>
    <xdr:to>
      <xdr:col>20</xdr:col>
      <xdr:colOff>38100</xdr:colOff>
      <xdr:row>97</xdr:row>
      <xdr:rowOff>123501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140028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2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8655</xdr:rowOff>
    </xdr:from>
    <xdr:to>
      <xdr:col>15</xdr:col>
      <xdr:colOff>101600</xdr:colOff>
      <xdr:row>97</xdr:row>
      <xdr:rowOff>110255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126782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1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80093</xdr:rowOff>
    </xdr:from>
    <xdr:to>
      <xdr:col>10</xdr:col>
      <xdr:colOff>165100</xdr:colOff>
      <xdr:row>98</xdr:row>
      <xdr:rowOff>10243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1370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0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84697</xdr:rowOff>
    </xdr:from>
    <xdr:to>
      <xdr:col>6</xdr:col>
      <xdr:colOff>38100</xdr:colOff>
      <xdr:row>98</xdr:row>
      <xdr:rowOff>14847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5974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149034</xdr:rowOff>
    </xdr:from>
    <xdr:to>
      <xdr:col>55</xdr:col>
      <xdr:colOff>0</xdr:colOff>
      <xdr:row>38</xdr:row>
      <xdr:rowOff>152026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64134"/>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152026</xdr:rowOff>
    </xdr:from>
    <xdr:to>
      <xdr:col>50</xdr:col>
      <xdr:colOff>114300</xdr:colOff>
      <xdr:row>38</xdr:row>
      <xdr:rowOff>153988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6712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153950</xdr:rowOff>
    </xdr:from>
    <xdr:to>
      <xdr:col>45</xdr:col>
      <xdr:colOff>177800</xdr:colOff>
      <xdr:row>38</xdr:row>
      <xdr:rowOff>153988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905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153950</xdr:rowOff>
    </xdr:from>
    <xdr:to>
      <xdr:col>41</xdr:col>
      <xdr:colOff>50800</xdr:colOff>
      <xdr:row>38</xdr:row>
      <xdr:rowOff>156216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69050"/>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98234</xdr:rowOff>
    </xdr:from>
    <xdr:to>
      <xdr:col>55</xdr:col>
      <xdr:colOff>50800</xdr:colOff>
      <xdr:row>39</xdr:row>
      <xdr:rowOff>28384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57611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101226</xdr:rowOff>
    </xdr:from>
    <xdr:to>
      <xdr:col>50</xdr:col>
      <xdr:colOff>165100</xdr:colOff>
      <xdr:row>39</xdr:row>
      <xdr:rowOff>31376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47902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103188</xdr:rowOff>
    </xdr:from>
    <xdr:to>
      <xdr:col>46</xdr:col>
      <xdr:colOff>38100</xdr:colOff>
      <xdr:row>39</xdr:row>
      <xdr:rowOff>33338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49865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103150</xdr:rowOff>
    </xdr:from>
    <xdr:to>
      <xdr:col>41</xdr:col>
      <xdr:colOff>101600</xdr:colOff>
      <xdr:row>39</xdr:row>
      <xdr:rowOff>33300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24427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7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105416</xdr:rowOff>
    </xdr:from>
    <xdr:to>
      <xdr:col>36</xdr:col>
      <xdr:colOff>165100</xdr:colOff>
      <xdr:row>39</xdr:row>
      <xdr:rowOff>35566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52093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9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46518</xdr:rowOff>
    </xdr:from>
    <xdr:to>
      <xdr:col>55</xdr:col>
      <xdr:colOff>0</xdr:colOff>
      <xdr:row>57</xdr:row>
      <xdr:rowOff>75079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9168"/>
          <a:ext cx="8382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75079</xdr:rowOff>
    </xdr:from>
    <xdr:to>
      <xdr:col>50</xdr:col>
      <xdr:colOff>114300</xdr:colOff>
      <xdr:row>57</xdr:row>
      <xdr:rowOff>110631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47729"/>
          <a:ext cx="8890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110631</xdr:rowOff>
    </xdr:from>
    <xdr:to>
      <xdr:col>45</xdr:col>
      <xdr:colOff>177800</xdr:colOff>
      <xdr:row>57</xdr:row>
      <xdr:rowOff>122690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83281"/>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122690</xdr:rowOff>
    </xdr:from>
    <xdr:to>
      <xdr:col>41</xdr:col>
      <xdr:colOff>50800</xdr:colOff>
      <xdr:row>57</xdr:row>
      <xdr:rowOff>156177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5340"/>
          <a:ext cx="889000" cy="3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167168</xdr:rowOff>
    </xdr:from>
    <xdr:to>
      <xdr:col>55</xdr:col>
      <xdr:colOff>50800</xdr:colOff>
      <xdr:row>57</xdr:row>
      <xdr:rowOff>97318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18595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24279</xdr:rowOff>
    </xdr:from>
    <xdr:to>
      <xdr:col>50</xdr:col>
      <xdr:colOff>165100</xdr:colOff>
      <xdr:row>57</xdr:row>
      <xdr:rowOff>125879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117006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8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59831</xdr:rowOff>
    </xdr:from>
    <xdr:to>
      <xdr:col>46</xdr:col>
      <xdr:colOff>38100</xdr:colOff>
      <xdr:row>57</xdr:row>
      <xdr:rowOff>161431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152558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71890</xdr:rowOff>
    </xdr:from>
    <xdr:to>
      <xdr:col>41</xdr:col>
      <xdr:colOff>101600</xdr:colOff>
      <xdr:row>58</xdr:row>
      <xdr:rowOff>2040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105377</xdr:rowOff>
    </xdr:from>
    <xdr:to>
      <xdr:col>36</xdr:col>
      <xdr:colOff>165100</xdr:colOff>
      <xdr:row>58</xdr:row>
      <xdr:rowOff>35527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26654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145394</xdr:rowOff>
    </xdr:from>
    <xdr:to>
      <xdr:col>55</xdr:col>
      <xdr:colOff>0</xdr:colOff>
      <xdr:row>74</xdr:row>
      <xdr:rowOff>31612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661244"/>
          <a:ext cx="8382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42949</xdr:rowOff>
    </xdr:from>
    <xdr:to>
      <xdr:col>50</xdr:col>
      <xdr:colOff>114300</xdr:colOff>
      <xdr:row>73</xdr:row>
      <xdr:rowOff>145394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558799"/>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42949</xdr:rowOff>
    </xdr:from>
    <xdr:to>
      <xdr:col>45</xdr:col>
      <xdr:colOff>177800</xdr:colOff>
      <xdr:row>75</xdr:row>
      <xdr:rowOff>64415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558799"/>
          <a:ext cx="889000" cy="3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139247</xdr:rowOff>
    </xdr:from>
    <xdr:to>
      <xdr:col>41</xdr:col>
      <xdr:colOff>50800</xdr:colOff>
      <xdr:row>75</xdr:row>
      <xdr:rowOff>64415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26547"/>
          <a:ext cx="889000" cy="9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152262</xdr:rowOff>
    </xdr:from>
    <xdr:to>
      <xdr:col>55</xdr:col>
      <xdr:colOff>50800</xdr:colOff>
      <xdr:row>74</xdr:row>
      <xdr:rowOff>82412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3689</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5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94594</xdr:rowOff>
    </xdr:from>
    <xdr:to>
      <xdr:col>50</xdr:col>
      <xdr:colOff>165100</xdr:colOff>
      <xdr:row>74</xdr:row>
      <xdr:rowOff>24744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41271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3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163599</xdr:rowOff>
    </xdr:from>
    <xdr:to>
      <xdr:col>46</xdr:col>
      <xdr:colOff>38100</xdr:colOff>
      <xdr:row>73</xdr:row>
      <xdr:rowOff>93749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110276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2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13615</xdr:rowOff>
    </xdr:from>
    <xdr:to>
      <xdr:col>41</xdr:col>
      <xdr:colOff>101600</xdr:colOff>
      <xdr:row>75</xdr:row>
      <xdr:rowOff>115215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131742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64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88447</xdr:rowOff>
    </xdr:from>
    <xdr:to>
      <xdr:col>36</xdr:col>
      <xdr:colOff>165100</xdr:colOff>
      <xdr:row>75</xdr:row>
      <xdr:rowOff>18597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35124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55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22802</xdr:rowOff>
    </xdr:from>
    <xdr:to>
      <xdr:col>55</xdr:col>
      <xdr:colOff>0</xdr:colOff>
      <xdr:row>97</xdr:row>
      <xdr:rowOff>32107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53452"/>
          <a:ext cx="8382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32107</xdr:rowOff>
    </xdr:from>
    <xdr:to>
      <xdr:col>50</xdr:col>
      <xdr:colOff>114300</xdr:colOff>
      <xdr:row>97</xdr:row>
      <xdr:rowOff>68548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62757"/>
          <a:ext cx="889000" cy="3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68548</xdr:rowOff>
    </xdr:from>
    <xdr:to>
      <xdr:col>45</xdr:col>
      <xdr:colOff>177800</xdr:colOff>
      <xdr:row>97</xdr:row>
      <xdr:rowOff>90909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99198"/>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90909</xdr:rowOff>
    </xdr:from>
    <xdr:to>
      <xdr:col>41</xdr:col>
      <xdr:colOff>50800</xdr:colOff>
      <xdr:row>97</xdr:row>
      <xdr:rowOff>110224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21559"/>
          <a:ext cx="889000" cy="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143452</xdr:rowOff>
    </xdr:from>
    <xdr:to>
      <xdr:col>55</xdr:col>
      <xdr:colOff>50800</xdr:colOff>
      <xdr:row>97</xdr:row>
      <xdr:rowOff>73602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166329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152757</xdr:rowOff>
    </xdr:from>
    <xdr:to>
      <xdr:col>50</xdr:col>
      <xdr:colOff>165100</xdr:colOff>
      <xdr:row>97</xdr:row>
      <xdr:rowOff>82907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99434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8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17748</xdr:rowOff>
    </xdr:from>
    <xdr:to>
      <xdr:col>46</xdr:col>
      <xdr:colOff>38100</xdr:colOff>
      <xdr:row>97</xdr:row>
      <xdr:rowOff>119348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135875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40109</xdr:rowOff>
    </xdr:from>
    <xdr:to>
      <xdr:col>41</xdr:col>
      <xdr:colOff>101600</xdr:colOff>
      <xdr:row>97</xdr:row>
      <xdr:rowOff>141709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158236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59424</xdr:rowOff>
    </xdr:from>
    <xdr:to>
      <xdr:col>36</xdr:col>
      <xdr:colOff>165100</xdr:colOff>
      <xdr:row>97</xdr:row>
      <xdr:rowOff>161024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152151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8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163422</xdr:rowOff>
    </xdr:from>
    <xdr:to>
      <xdr:col>85</xdr:col>
      <xdr:colOff>127000</xdr:colOff>
      <xdr:row>34</xdr:row>
      <xdr:rowOff>57355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649822"/>
          <a:ext cx="838200" cy="2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92942</xdr:rowOff>
    </xdr:from>
    <xdr:to>
      <xdr:col>81</xdr:col>
      <xdr:colOff>50800</xdr:colOff>
      <xdr:row>34</xdr:row>
      <xdr:rowOff>57355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236442"/>
          <a:ext cx="889000" cy="6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92942</xdr:rowOff>
    </xdr:from>
    <xdr:to>
      <xdr:col>76</xdr:col>
      <xdr:colOff>114300</xdr:colOff>
      <xdr:row>32</xdr:row>
      <xdr:rowOff>31327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236442"/>
          <a:ext cx="889000" cy="28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31327</xdr:rowOff>
    </xdr:from>
    <xdr:to>
      <xdr:col>71</xdr:col>
      <xdr:colOff>177800</xdr:colOff>
      <xdr:row>37</xdr:row>
      <xdr:rowOff>77893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517727"/>
          <a:ext cx="889000" cy="9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112622</xdr:rowOff>
    </xdr:from>
    <xdr:to>
      <xdr:col>85</xdr:col>
      <xdr:colOff>177800</xdr:colOff>
      <xdr:row>33</xdr:row>
      <xdr:rowOff>42772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5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135499</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4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6555</xdr:rowOff>
    </xdr:from>
    <xdr:to>
      <xdr:col>81</xdr:col>
      <xdr:colOff>101600</xdr:colOff>
      <xdr:row>34</xdr:row>
      <xdr:rowOff>108155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124682</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61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42142</xdr:rowOff>
    </xdr:from>
    <xdr:to>
      <xdr:col>76</xdr:col>
      <xdr:colOff>165100</xdr:colOff>
      <xdr:row>30</xdr:row>
      <xdr:rowOff>143742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1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160269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49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151977</xdr:rowOff>
    </xdr:from>
    <xdr:to>
      <xdr:col>72</xdr:col>
      <xdr:colOff>38100</xdr:colOff>
      <xdr:row>32</xdr:row>
      <xdr:rowOff>82127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4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98654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2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27093</xdr:rowOff>
    </xdr:from>
    <xdr:to>
      <xdr:col>67</xdr:col>
      <xdr:colOff>101600</xdr:colOff>
      <xdr:row>37</xdr:row>
      <xdr:rowOff>128693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145220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4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11787</xdr:rowOff>
    </xdr:from>
    <xdr:to>
      <xdr:col>85</xdr:col>
      <xdr:colOff>127000</xdr:colOff>
      <xdr:row>58</xdr:row>
      <xdr:rowOff>37831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55887"/>
          <a:ext cx="838200" cy="2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5362</xdr:rowOff>
    </xdr:from>
    <xdr:to>
      <xdr:col>81</xdr:col>
      <xdr:colOff>50800</xdr:colOff>
      <xdr:row>58</xdr:row>
      <xdr:rowOff>11787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9462"/>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5362</xdr:rowOff>
    </xdr:from>
    <xdr:to>
      <xdr:col>76</xdr:col>
      <xdr:colOff>114300</xdr:colOff>
      <xdr:row>58</xdr:row>
      <xdr:rowOff>37501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9462"/>
          <a:ext cx="889000" cy="3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110583</xdr:rowOff>
    </xdr:from>
    <xdr:to>
      <xdr:col>71</xdr:col>
      <xdr:colOff>177800</xdr:colOff>
      <xdr:row>58</xdr:row>
      <xdr:rowOff>37501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83233"/>
          <a:ext cx="889000" cy="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158481</xdr:rowOff>
    </xdr:from>
    <xdr:to>
      <xdr:col>85</xdr:col>
      <xdr:colOff>177800</xdr:colOff>
      <xdr:row>58</xdr:row>
      <xdr:rowOff>88631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136908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132437</xdr:rowOff>
    </xdr:from>
    <xdr:to>
      <xdr:col>81</xdr:col>
      <xdr:colOff>101600</xdr:colOff>
      <xdr:row>58</xdr:row>
      <xdr:rowOff>62587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79114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126012</xdr:rowOff>
    </xdr:from>
    <xdr:to>
      <xdr:col>76</xdr:col>
      <xdr:colOff>165100</xdr:colOff>
      <xdr:row>58</xdr:row>
      <xdr:rowOff>56162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72689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7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158151</xdr:rowOff>
    </xdr:from>
    <xdr:to>
      <xdr:col>72</xdr:col>
      <xdr:colOff>38100</xdr:colOff>
      <xdr:row>58</xdr:row>
      <xdr:rowOff>88301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79428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59783</xdr:rowOff>
    </xdr:from>
    <xdr:to>
      <xdr:col>67</xdr:col>
      <xdr:colOff>101600</xdr:colOff>
      <xdr:row>57</xdr:row>
      <xdr:rowOff>161383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6460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0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20011</xdr:rowOff>
    </xdr:from>
    <xdr:to>
      <xdr:col>85</xdr:col>
      <xdr:colOff>127000</xdr:colOff>
      <xdr:row>79</xdr:row>
      <xdr:rowOff>39543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64561"/>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65674</xdr:rowOff>
    </xdr:from>
    <xdr:to>
      <xdr:col>81</xdr:col>
      <xdr:colOff>50800</xdr:colOff>
      <xdr:row>79</xdr:row>
      <xdr:rowOff>20011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267324"/>
          <a:ext cx="889000" cy="29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65674</xdr:rowOff>
    </xdr:from>
    <xdr:to>
      <xdr:col>76</xdr:col>
      <xdr:colOff>114300</xdr:colOff>
      <xdr:row>79</xdr:row>
      <xdr:rowOff>62150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67324"/>
          <a:ext cx="889000" cy="3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28728</xdr:rowOff>
    </xdr:from>
    <xdr:to>
      <xdr:col>71</xdr:col>
      <xdr:colOff>177800</xdr:colOff>
      <xdr:row>79</xdr:row>
      <xdr:rowOff>62150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3278"/>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160193</xdr:rowOff>
    </xdr:from>
    <xdr:to>
      <xdr:col>85</xdr:col>
      <xdr:colOff>177800</xdr:colOff>
      <xdr:row>79</xdr:row>
      <xdr:rowOff>90343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140661</xdr:rowOff>
    </xdr:from>
    <xdr:to>
      <xdr:col>81</xdr:col>
      <xdr:colOff>101600</xdr:colOff>
      <xdr:row>79</xdr:row>
      <xdr:rowOff>70811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87338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14874</xdr:rowOff>
    </xdr:from>
    <xdr:to>
      <xdr:col>76</xdr:col>
      <xdr:colOff>165100</xdr:colOff>
      <xdr:row>77</xdr:row>
      <xdr:rowOff>116474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133001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9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11350</xdr:rowOff>
    </xdr:from>
    <xdr:to>
      <xdr:col>72</xdr:col>
      <xdr:colOff>38100</xdr:colOff>
      <xdr:row>79</xdr:row>
      <xdr:rowOff>112950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104077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149378</xdr:rowOff>
    </xdr:from>
    <xdr:to>
      <xdr:col>67</xdr:col>
      <xdr:colOff>101600</xdr:colOff>
      <xdr:row>79</xdr:row>
      <xdr:rowOff>79528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96055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92117</xdr:rowOff>
    </xdr:from>
    <xdr:to>
      <xdr:col>85</xdr:col>
      <xdr:colOff>127000</xdr:colOff>
      <xdr:row>97</xdr:row>
      <xdr:rowOff>131488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22767"/>
          <a:ext cx="8382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131488</xdr:rowOff>
    </xdr:from>
    <xdr:to>
      <xdr:col>81</xdr:col>
      <xdr:colOff>50800</xdr:colOff>
      <xdr:row>98</xdr:row>
      <xdr:rowOff>27360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62138"/>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2017</xdr:rowOff>
    </xdr:from>
    <xdr:to>
      <xdr:col>76</xdr:col>
      <xdr:colOff>114300</xdr:colOff>
      <xdr:row>98</xdr:row>
      <xdr:rowOff>27360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04117"/>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2017</xdr:rowOff>
    </xdr:from>
    <xdr:to>
      <xdr:col>71</xdr:col>
      <xdr:colOff>177800</xdr:colOff>
      <xdr:row>98</xdr:row>
      <xdr:rowOff>12573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04117"/>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41317</xdr:rowOff>
    </xdr:from>
    <xdr:to>
      <xdr:col>85</xdr:col>
      <xdr:colOff>177800</xdr:colOff>
      <xdr:row>97</xdr:row>
      <xdr:rowOff>142917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64194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2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80688</xdr:rowOff>
    </xdr:from>
    <xdr:to>
      <xdr:col>81</xdr:col>
      <xdr:colOff>101600</xdr:colOff>
      <xdr:row>98</xdr:row>
      <xdr:rowOff>10838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27365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148010</xdr:rowOff>
    </xdr:from>
    <xdr:to>
      <xdr:col>76</xdr:col>
      <xdr:colOff>165100</xdr:colOff>
      <xdr:row>98</xdr:row>
      <xdr:rowOff>78160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94687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122667</xdr:rowOff>
    </xdr:from>
    <xdr:to>
      <xdr:col>72</xdr:col>
      <xdr:colOff>38100</xdr:colOff>
      <xdr:row>98</xdr:row>
      <xdr:rowOff>52817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69344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133223</xdr:rowOff>
    </xdr:from>
    <xdr:to>
      <xdr:col>67</xdr:col>
      <xdr:colOff>101600</xdr:colOff>
      <xdr:row>98</xdr:row>
      <xdr:rowOff>63373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79900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3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897,878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％増となっている。これは基金積立金の増額が主な要因である。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313,024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％増となっている。これは非課税世帯や子育て世帯に対する臨時給付金の増額が主な要因である。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487,011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％となっている。これは新型コロナウイルス感染症対策に係る事業者給付金や地方創生臨時交付金事業の減額が主な要因である。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288,266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％増となっている。これは長寿命化計画に基づく橋梁修繕の増額、公用車更新の実施が主な要因である。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275,215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％となっている。これは防災行政無線デジタル化整備工事、御嶽山安全対策工事の減額が主な要因である。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335,776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％増となっている。これは大型事業の償還開始が要因である。今後も公債費の増加が見込まれるため、できる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万円であったが、その後の財政健全化の取組を着実に実施したことにより、近年は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億円台で推移している。標準財政規模に占める割合は、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以上を確保している。</a:t>
          </a:r>
        </a:p>
        <a:p>
          <a:r>
            <a:rPr kumimoji="1" lang="ja-JP" altLang="en-US" sz="1400">
              <a:latin typeface="ＭＳ ゴシック" pitchFamily="49" charset="-128"/>
              <a:ea typeface="ＭＳ ゴシック" pitchFamily="49" charset="-128"/>
            </a:rPr>
            <a:t>　今後の財政見通しでは、基金への積立は困難で、財政調整基金は必然的に減少すると予想される。適切な財源の確保と歳出の精査を図り、健全な財政運営に努める。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年度策定、村営水道事業・おんたけ高原簡易水道事業：平成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年度策定、簡易排水事業：令和元年度策定）に基づき、中長期的な視点で安定的な運営が継続できるよう努める。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2299452</v>
      </c>
      <c r="BO4" s="415"/>
      <c r="BP4" s="415"/>
      <c r="BQ4" s="415"/>
      <c r="BR4" s="415"/>
      <c r="BS4" s="415"/>
      <c r="BT4" s="415"/>
      <c r="BU4" s="416"/>
      <c r="BV4" s="414">
        <v>2298806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9.5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2199697</v>
      </c>
      <c r="BO5" s="420"/>
      <c r="BP5" s="420"/>
      <c r="BQ5" s="420"/>
      <c r="BR5" s="420"/>
      <c r="BS5" s="420"/>
      <c r="BT5" s="420"/>
      <c r="BU5" s="421"/>
      <c r="BV5" s="419">
        <v>2147172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77.7</v>
      </c>
      <c r="CU5" s="390"/>
      <c r="CV5" s="390"/>
      <c r="CW5" s="390"/>
      <c r="CX5" s="390"/>
      <c r="CY5" s="390"/>
      <c r="CZ5" s="390"/>
      <c r="DA5" s="391"/>
      <c r="DB5" s="389">
        <v>72.5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99755</v>
      </c>
      <c r="BO6" s="420"/>
      <c r="BP6" s="420"/>
      <c r="BQ6" s="420"/>
      <c r="BR6" s="420"/>
      <c r="BS6" s="420"/>
      <c r="BT6" s="420"/>
      <c r="BU6" s="421"/>
      <c r="BV6" s="419">
        <v>151634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78.400000000000006</v>
      </c>
      <c r="CU6" s="563"/>
      <c r="CV6" s="563"/>
      <c r="CW6" s="563"/>
      <c r="CX6" s="563"/>
      <c r="CY6" s="563"/>
      <c r="CZ6" s="563"/>
      <c r="DA6" s="564"/>
      <c r="DB6" s="562">
        <v>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18755</v>
      </c>
      <c r="BO7" s="420"/>
      <c r="BP7" s="420"/>
      <c r="BQ7" s="420"/>
      <c r="BR7" s="420"/>
      <c r="BS7" s="420"/>
      <c r="BT7" s="420"/>
      <c r="BU7" s="421"/>
      <c r="BV7" s="419">
        <v>30431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1266624</v>
      </c>
      <c r="CU7" s="420"/>
      <c r="CV7" s="420"/>
      <c r="CW7" s="420"/>
      <c r="CX7" s="420"/>
      <c r="CY7" s="420"/>
      <c r="CZ7" s="420"/>
      <c r="DA7" s="421"/>
      <c r="DB7" s="419">
        <v>1279672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81000</v>
      </c>
      <c r="BO8" s="420"/>
      <c r="BP8" s="420"/>
      <c r="BQ8" s="420"/>
      <c r="BR8" s="420"/>
      <c r="BS8" s="420"/>
      <c r="BT8" s="420"/>
      <c r="BU8" s="421"/>
      <c r="BV8" s="419">
        <v>121203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v>
      </c>
      <c r="CU8" s="523"/>
      <c r="CV8" s="523"/>
      <c r="CW8" s="523"/>
      <c r="CX8" s="523"/>
      <c r="CY8" s="523"/>
      <c r="CZ8" s="523"/>
      <c r="DA8" s="524"/>
      <c r="DB8" s="522">
        <v>0.21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715</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-40203</v>
      </c>
      <c r="BO9" s="420"/>
      <c r="BP9" s="420"/>
      <c r="BQ9" s="420"/>
      <c r="BR9" s="420"/>
      <c r="BS9" s="420"/>
      <c r="BT9" s="420"/>
      <c r="BU9" s="421"/>
      <c r="BV9" s="419">
        <v>7049</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14.5</v>
      </c>
      <c r="CU9" s="390"/>
      <c r="CV9" s="390"/>
      <c r="CW9" s="390"/>
      <c r="CX9" s="390"/>
      <c r="CY9" s="390"/>
      <c r="CZ9" s="390"/>
      <c r="DA9" s="391"/>
      <c r="DB9" s="389">
        <v>12.9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839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117</v>
      </c>
      <c r="AV10" s="467"/>
      <c r="AW10" s="467"/>
      <c r="AX10" s="467"/>
      <c r="AY10" s="399" t="s">
        <v>122</v>
      </c>
      <c r="AZ10" s="400"/>
      <c r="BA10" s="400"/>
      <c r="BB10" s="400"/>
      <c r="BC10" s="400"/>
      <c r="BD10" s="400"/>
      <c r="BE10" s="400"/>
      <c r="BF10" s="400"/>
      <c r="BG10" s="400"/>
      <c r="BH10" s="400"/>
      <c r="BI10" s="400"/>
      <c r="BJ10" s="400"/>
      <c r="BK10" s="400"/>
      <c r="BL10" s="400"/>
      <c r="BM10" s="401"/>
      <c r="BN10" s="419">
        <v>158188</v>
      </c>
      <c r="BO10" s="420"/>
      <c r="BP10" s="420"/>
      <c r="BQ10" s="420"/>
      <c r="BR10" s="420"/>
      <c r="BS10" s="420"/>
      <c r="BT10" s="420"/>
      <c r="BU10" s="421"/>
      <c r="BV10" s="419">
        <v>219325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682</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145066</v>
      </c>
      <c r="BO12" s="420"/>
      <c r="BP12" s="420"/>
      <c r="BQ12" s="420"/>
      <c r="BR12" s="420"/>
      <c r="BS12" s="420"/>
      <c r="BT12" s="420"/>
      <c r="BU12" s="421"/>
      <c r="BV12" s="419">
        <v>189125</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671</v>
      </c>
      <c r="S13" s="513"/>
      <c r="T13" s="513"/>
      <c r="U13" s="513"/>
      <c r="V13" s="514"/>
      <c r="W13" s="500" t="s">
        <v>142</v>
      </c>
      <c r="X13" s="442"/>
      <c r="Y13" s="442"/>
      <c r="Z13" s="442"/>
      <c r="AA13" s="442"/>
      <c r="AB13" s="443"/>
      <c r="AC13" s="395">
        <v>47</v>
      </c>
      <c r="AD13" s="396"/>
      <c r="AE13" s="396"/>
      <c r="AF13" s="396"/>
      <c r="AG13" s="397"/>
      <c r="AH13" s="395">
        <v>49</v>
      </c>
      <c r="AI13" s="396"/>
      <c r="AJ13" s="396"/>
      <c r="AK13" s="396"/>
      <c r="AL13" s="398"/>
      <c r="AM13" s="478" t="s">
        <v>143</v>
      </c>
      <c r="AN13" s="393"/>
      <c r="AO13" s="393"/>
      <c r="AP13" s="393"/>
      <c r="AQ13" s="393"/>
      <c r="AR13" s="393"/>
      <c r="AS13" s="393"/>
      <c r="AT13" s="394"/>
      <c r="AU13" s="466" t="s">
        <v>117</v>
      </c>
      <c r="AV13" s="467"/>
      <c r="AW13" s="467"/>
      <c r="AX13" s="467"/>
      <c r="AY13" s="399" t="s">
        <v>144</v>
      </c>
      <c r="AZ13" s="400"/>
      <c r="BA13" s="400"/>
      <c r="BB13" s="400"/>
      <c r="BC13" s="400"/>
      <c r="BD13" s="400"/>
      <c r="BE13" s="400"/>
      <c r="BF13" s="400"/>
      <c r="BG13" s="400"/>
      <c r="BH13" s="400"/>
      <c r="BI13" s="400"/>
      <c r="BJ13" s="400"/>
      <c r="BK13" s="400"/>
      <c r="BL13" s="400"/>
      <c r="BM13" s="401"/>
      <c r="BN13" s="419">
        <v>-27081</v>
      </c>
      <c r="BO13" s="420"/>
      <c r="BP13" s="420"/>
      <c r="BQ13" s="420"/>
      <c r="BR13" s="420"/>
      <c r="BS13" s="420"/>
      <c r="BT13" s="420"/>
      <c r="BU13" s="421"/>
      <c r="BV13" s="419">
        <v>37249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6.7</v>
      </c>
      <c r="CU13" s="390"/>
      <c r="CV13" s="390"/>
      <c r="CW13" s="390"/>
      <c r="CX13" s="390"/>
      <c r="CY13" s="390"/>
      <c r="CZ13" s="390"/>
      <c r="DA13" s="391"/>
      <c r="DB13" s="389">
        <v>6.4</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713</v>
      </c>
      <c r="S14" s="513"/>
      <c r="T14" s="513"/>
      <c r="U14" s="513"/>
      <c r="V14" s="514"/>
      <c r="W14" s="515"/>
      <c r="X14" s="445"/>
      <c r="Y14" s="445"/>
      <c r="Z14" s="445"/>
      <c r="AA14" s="445"/>
      <c r="AB14" s="446"/>
      <c r="AC14" s="505">
        <v>11.5</v>
      </c>
      <c r="AD14" s="506"/>
      <c r="AE14" s="506"/>
      <c r="AF14" s="506"/>
      <c r="AG14" s="507"/>
      <c r="AH14" s="505">
        <v>11.2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139</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702</v>
      </c>
      <c r="S15" s="513"/>
      <c r="T15" s="513"/>
      <c r="U15" s="513"/>
      <c r="V15" s="514"/>
      <c r="W15" s="500" t="s">
        <v>148</v>
      </c>
      <c r="X15" s="442"/>
      <c r="Y15" s="442"/>
      <c r="Z15" s="442"/>
      <c r="AA15" s="442"/>
      <c r="AB15" s="443"/>
      <c r="AC15" s="395">
        <v>54</v>
      </c>
      <c r="AD15" s="396"/>
      <c r="AE15" s="396"/>
      <c r="AF15" s="396"/>
      <c r="AG15" s="397"/>
      <c r="AH15" s="395">
        <v>67</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229732</v>
      </c>
      <c r="BO15" s="415"/>
      <c r="BP15" s="415"/>
      <c r="BQ15" s="415"/>
      <c r="BR15" s="415"/>
      <c r="BS15" s="415"/>
      <c r="BT15" s="415"/>
      <c r="BU15" s="416"/>
      <c r="BV15" s="414">
        <v>220599</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13.2</v>
      </c>
      <c r="AD16" s="506"/>
      <c r="AE16" s="506"/>
      <c r="AF16" s="506"/>
      <c r="AG16" s="507"/>
      <c r="AH16" s="505">
        <v>15.3</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1198552</v>
      </c>
      <c r="BO16" s="420"/>
      <c r="BP16" s="420"/>
      <c r="BQ16" s="420"/>
      <c r="BR16" s="420"/>
      <c r="BS16" s="420"/>
      <c r="BT16" s="420"/>
      <c r="BU16" s="421"/>
      <c r="BV16" s="419">
        <v>1182371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307</v>
      </c>
      <c r="AD17" s="396"/>
      <c r="AE17" s="396"/>
      <c r="AF17" s="396"/>
      <c r="AG17" s="397"/>
      <c r="AH17" s="395">
        <v>323</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286121</v>
      </c>
      <c r="BO17" s="420"/>
      <c r="BP17" s="420"/>
      <c r="BQ17" s="420"/>
      <c r="BR17" s="420"/>
      <c r="BS17" s="420"/>
      <c r="BT17" s="420"/>
      <c r="BU17" s="421"/>
      <c r="BV17" s="419">
        <v>273966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310.82</v>
      </c>
      <c r="M18" s="474"/>
      <c r="N18" s="474"/>
      <c r="O18" s="474"/>
      <c r="P18" s="474"/>
      <c r="Q18" s="474"/>
      <c r="R18" s="475"/>
      <c r="S18" s="475"/>
      <c r="T18" s="475"/>
      <c r="U18" s="475"/>
      <c r="V18" s="476"/>
      <c r="W18" s="490"/>
      <c r="X18" s="491"/>
      <c r="Y18" s="491"/>
      <c r="Z18" s="491"/>
      <c r="AA18" s="491"/>
      <c r="AB18" s="501"/>
      <c r="AC18" s="383">
        <v>75.2</v>
      </c>
      <c r="AD18" s="384"/>
      <c r="AE18" s="384"/>
      <c r="AF18" s="384"/>
      <c r="AG18" s="477"/>
      <c r="AH18" s="383">
        <v>73.599999999999994</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1023772</v>
      </c>
      <c r="BO18" s="420"/>
      <c r="BP18" s="420"/>
      <c r="BQ18" s="420"/>
      <c r="BR18" s="420"/>
      <c r="BS18" s="420"/>
      <c r="BT18" s="420"/>
      <c r="BU18" s="421"/>
      <c r="BV18" s="419">
        <v>975494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1824801</v>
      </c>
      <c r="BO19" s="420"/>
      <c r="BP19" s="420"/>
      <c r="BQ19" s="420"/>
      <c r="BR19" s="420"/>
      <c r="BS19" s="420"/>
      <c r="BT19" s="420"/>
      <c r="BU19" s="421"/>
      <c r="BV19" s="419">
        <v>1855263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371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2471351</v>
      </c>
      <c r="BO22" s="415"/>
      <c r="BP22" s="415"/>
      <c r="BQ22" s="415"/>
      <c r="BR22" s="415"/>
      <c r="BS22" s="415"/>
      <c r="BT22" s="415"/>
      <c r="BU22" s="416"/>
      <c r="BV22" s="414">
        <v>2495594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1980743</v>
      </c>
      <c r="BO23" s="420"/>
      <c r="BP23" s="420"/>
      <c r="BQ23" s="420"/>
      <c r="BR23" s="420"/>
      <c r="BS23" s="420"/>
      <c r="BT23" s="420"/>
      <c r="BU23" s="421"/>
      <c r="BV23" s="419">
        <v>1941661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5832</v>
      </c>
      <c r="R24" s="396"/>
      <c r="S24" s="396"/>
      <c r="T24" s="396"/>
      <c r="U24" s="396"/>
      <c r="V24" s="397"/>
      <c r="W24" s="454"/>
      <c r="X24" s="436"/>
      <c r="Y24" s="437"/>
      <c r="Z24" s="392" t="s">
        <v>173</v>
      </c>
      <c r="AA24" s="393"/>
      <c r="AB24" s="393"/>
      <c r="AC24" s="393"/>
      <c r="AD24" s="393"/>
      <c r="AE24" s="393"/>
      <c r="AF24" s="393"/>
      <c r="AG24" s="394"/>
      <c r="AH24" s="395">
        <v>38</v>
      </c>
      <c r="AI24" s="396"/>
      <c r="AJ24" s="396"/>
      <c r="AK24" s="396"/>
      <c r="AL24" s="397"/>
      <c r="AM24" s="395">
        <v>117686</v>
      </c>
      <c r="AN24" s="396"/>
      <c r="AO24" s="396"/>
      <c r="AP24" s="396"/>
      <c r="AQ24" s="396"/>
      <c r="AR24" s="397"/>
      <c r="AS24" s="395">
        <v>3097</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1785065</v>
      </c>
      <c r="BO24" s="420"/>
      <c r="BP24" s="420"/>
      <c r="BQ24" s="420"/>
      <c r="BR24" s="420"/>
      <c r="BS24" s="420"/>
      <c r="BT24" s="420"/>
      <c r="BU24" s="421"/>
      <c r="BV24" s="419">
        <v>1731279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5290</v>
      </c>
      <c r="R25" s="396"/>
      <c r="S25" s="396"/>
      <c r="T25" s="396"/>
      <c r="U25" s="396"/>
      <c r="V25" s="397"/>
      <c r="W25" s="454"/>
      <c r="X25" s="436"/>
      <c r="Y25" s="437"/>
      <c r="Z25" s="392" t="s">
        <v>176</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t="s">
        <v>140</v>
      </c>
      <c r="BO25" s="415"/>
      <c r="BP25" s="415"/>
      <c r="BQ25" s="415"/>
      <c r="BR25" s="415"/>
      <c r="BS25" s="415"/>
      <c r="BT25" s="415"/>
      <c r="BU25" s="416"/>
      <c r="BV25" s="414" t="s">
        <v>140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5107</v>
      </c>
      <c r="R26" s="396"/>
      <c r="S26" s="396"/>
      <c r="T26" s="396"/>
      <c r="U26" s="396"/>
      <c r="V26" s="397"/>
      <c r="W26" s="454"/>
      <c r="X26" s="436"/>
      <c r="Y26" s="437"/>
      <c r="Z26" s="392" t="s">
        <v>179</v>
      </c>
      <c r="AA26" s="430"/>
      <c r="AB26" s="430"/>
      <c r="AC26" s="430"/>
      <c r="AD26" s="430"/>
      <c r="AE26" s="430"/>
      <c r="AF26" s="430"/>
      <c r="AG26" s="431"/>
      <c r="AH26" s="395" t="s">
        <v>140</v>
      </c>
      <c r="AI26" s="396"/>
      <c r="AJ26" s="396"/>
      <c r="AK26" s="396"/>
      <c r="AL26" s="397"/>
      <c r="AM26" s="395" t="s">
        <v>140</v>
      </c>
      <c r="AN26" s="396"/>
      <c r="AO26" s="396"/>
      <c r="AP26" s="396"/>
      <c r="AQ26" s="396"/>
      <c r="AR26" s="397"/>
      <c r="AS26" s="395" t="s">
        <v>140</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2312</v>
      </c>
      <c r="R27" s="396"/>
      <c r="S27" s="396"/>
      <c r="T27" s="396"/>
      <c r="U27" s="396"/>
      <c r="V27" s="397"/>
      <c r="W27" s="454"/>
      <c r="X27" s="436"/>
      <c r="Y27" s="437"/>
      <c r="Z27" s="392" t="s">
        <v>182</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20475</v>
      </c>
      <c r="BO27" s="423"/>
      <c r="BP27" s="423"/>
      <c r="BQ27" s="423"/>
      <c r="BR27" s="423"/>
      <c r="BS27" s="423"/>
      <c r="BT27" s="423"/>
      <c r="BU27" s="424"/>
      <c r="BV27" s="422">
        <v>20475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184</v>
      </c>
      <c r="F28" s="393"/>
      <c r="G28" s="393"/>
      <c r="H28" s="393"/>
      <c r="I28" s="393"/>
      <c r="J28" s="393"/>
      <c r="K28" s="394"/>
      <c r="L28" s="395">
        <v>1</v>
      </c>
      <c r="M28" s="396"/>
      <c r="N28" s="396"/>
      <c r="O28" s="396"/>
      <c r="P28" s="397"/>
      <c r="Q28" s="395">
        <v>1586</v>
      </c>
      <c r="R28" s="396"/>
      <c r="S28" s="396"/>
      <c r="T28" s="396"/>
      <c r="U28" s="396"/>
      <c r="V28" s="397"/>
      <c r="W28" s="454"/>
      <c r="X28" s="436"/>
      <c r="Y28" s="437"/>
      <c r="Z28" s="392" t="s">
        <v>185</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1358354</v>
      </c>
      <c r="BO28" s="415"/>
      <c r="BP28" s="415"/>
      <c r="BQ28" s="415"/>
      <c r="BR28" s="415"/>
      <c r="BS28" s="415"/>
      <c r="BT28" s="415"/>
      <c r="BU28" s="416"/>
      <c r="BV28" s="414">
        <v>1345232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187</v>
      </c>
      <c r="F29" s="393"/>
      <c r="G29" s="393"/>
      <c r="H29" s="393"/>
      <c r="I29" s="393"/>
      <c r="J29" s="393"/>
      <c r="K29" s="394"/>
      <c r="L29" s="395">
        <v>4</v>
      </c>
      <c r="M29" s="396"/>
      <c r="N29" s="396"/>
      <c r="O29" s="396"/>
      <c r="P29" s="397"/>
      <c r="Q29" s="395">
        <v>1353</v>
      </c>
      <c r="R29" s="396"/>
      <c r="S29" s="396"/>
      <c r="T29" s="396"/>
      <c r="U29" s="396"/>
      <c r="V29" s="397"/>
      <c r="W29" s="455"/>
      <c r="X29" s="456"/>
      <c r="Y29" s="457"/>
      <c r="Z29" s="392" t="s">
        <v>188</v>
      </c>
      <c r="AA29" s="393"/>
      <c r="AB29" s="393"/>
      <c r="AC29" s="393"/>
      <c r="AD29" s="393"/>
      <c r="AE29" s="393"/>
      <c r="AF29" s="393"/>
      <c r="AG29" s="394"/>
      <c r="AH29" s="395">
        <v>38</v>
      </c>
      <c r="AI29" s="396"/>
      <c r="AJ29" s="396"/>
      <c r="AK29" s="396"/>
      <c r="AL29" s="397"/>
      <c r="AM29" s="395">
        <v>117686</v>
      </c>
      <c r="AN29" s="396"/>
      <c r="AO29" s="396"/>
      <c r="AP29" s="396"/>
      <c r="AQ29" s="396"/>
      <c r="AR29" s="397"/>
      <c r="AS29" s="395">
        <v>3097</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63955</v>
      </c>
      <c r="BO29" s="420"/>
      <c r="BP29" s="420"/>
      <c r="BQ29" s="420"/>
      <c r="BR29" s="420"/>
      <c r="BS29" s="420"/>
      <c r="BT29" s="420"/>
      <c r="BU29" s="421"/>
      <c r="BV29" s="419">
        <v>12409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92.3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336179</v>
      </c>
      <c r="BO30" s="423"/>
      <c r="BP30" s="423"/>
      <c r="BQ30" s="423"/>
      <c r="BR30" s="423"/>
      <c r="BS30" s="423"/>
      <c r="BT30" s="423"/>
      <c r="BU30" s="424"/>
      <c r="BV30" s="422">
        <v>320213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特別会計国民健康保険（事業勘定）</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公営企業観光施設事業会計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特別会計村営水道事業費</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木曽広域連合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特別会計国民健康保険診療施設費</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特別会計おんたけ高原簡易水道事業費</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特別会計後期高齢者医療費事業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特別会計農業集落排水事業費</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　（介護保険特別会計）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9</v>
      </c>
      <c r="BF37" s="367"/>
      <c r="BG37" s="368" t="str">
        <f>IF('各会計、関係団体の財政状況及び健全化判断比率'!B35="","",'各会計、関係団体の財政状況及び健全化判断比率'!B35)</f>
        <v>特別会計簡易排水事業費</v>
      </c>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　（下水道事業会計）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10</v>
      </c>
      <c r="BF38" s="367"/>
      <c r="BG38" s="368" t="str">
        <f>IF('各会計、関係団体の財政状況及び健全化判断比率'!B36="","",'各会計、関係団体の財政状況及び健全化判断比率'!B36)</f>
        <v>特別会計宅地造成分譲事業費</v>
      </c>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長野県市町村自治振興組合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長野県後期高齢者医療広域連合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　（一般会計）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　（後期高齢者医療事業会計）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長野県市町村総合事務組合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　（一般会計）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rXsgGRkDWRCYDBS+DBtAYK6qkx+IGAhUINNM4/bYoSUi9YeJZBYMAhgp9RT262M6Vb7aq+5y4Gw15B/6EdPA==" saltValue="jtYgnUNTEIOWKgkKtE2M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61" t="s">
        <v>576</v>
      </c>
      <c r="D34" s="1161"/>
      <c r="E34" s="1162"/>
      <c r="F34" s="32">
        <v>8.9499999999999993</v>
      </c>
      <c r="G34" s="33">
        <v>10.32</v>
      </c>
      <c r="H34" s="33">
        <v>10.25</v>
      </c>
      <c r="I34" s="33">
        <v>9.4700000000000006</v>
      </c>
      <c r="J34" s="34">
        <v>6.39</v>
      </c>
      <c r="K34" s="22"/>
      <c r="L34" s="22"/>
      <c r="M34" s="22"/>
      <c r="N34" s="22"/>
      <c r="O34" s="22"/>
      <c r="P34" s="22"/>
    </row>
    <row r="35" spans="1:16" ht="39" customHeight="1" x14ac:dyDescent="0.15">
      <c r="A35" s="22"/>
      <c r="B35" s="35"/>
      <c r="C35" s="1155" t="s">
        <v>577</v>
      </c>
      <c r="D35" s="1156"/>
      <c r="E35" s="1157"/>
      <c r="F35" s="36">
        <v>0.14000000000000001</v>
      </c>
      <c r="G35" s="37">
        <v>0.14000000000000001</v>
      </c>
      <c r="H35" s="37">
        <v>0.13</v>
      </c>
      <c r="I35" s="37">
        <v>0.23</v>
      </c>
      <c r="J35" s="38">
        <v>0.74</v>
      </c>
      <c r="K35" s="22"/>
      <c r="L35" s="22"/>
      <c r="M35" s="22"/>
      <c r="N35" s="22"/>
      <c r="O35" s="22"/>
      <c r="P35" s="22"/>
    </row>
    <row r="36" spans="1:16" ht="39" customHeight="1" x14ac:dyDescent="0.15">
      <c r="A36" s="22"/>
      <c r="B36" s="35"/>
      <c r="C36" s="1155" t="s">
        <v>578</v>
      </c>
      <c r="D36" s="1156"/>
      <c r="E36" s="1157"/>
      <c r="F36" s="36">
        <v>1.02</v>
      </c>
      <c r="G36" s="37">
        <v>0.34</v>
      </c>
      <c r="H36" s="37">
        <v>0.37</v>
      </c>
      <c r="I36" s="37">
        <v>0.45</v>
      </c>
      <c r="J36" s="38">
        <v>0.18</v>
      </c>
      <c r="K36" s="22"/>
      <c r="L36" s="22"/>
      <c r="M36" s="22"/>
      <c r="N36" s="22"/>
      <c r="O36" s="22"/>
      <c r="P36" s="22"/>
    </row>
    <row r="37" spans="1:16" ht="39" customHeight="1" x14ac:dyDescent="0.15">
      <c r="A37" s="22"/>
      <c r="B37" s="35"/>
      <c r="C37" s="1155" t="s">
        <v>579</v>
      </c>
      <c r="D37" s="1156"/>
      <c r="E37" s="1157"/>
      <c r="F37" s="36">
        <v>0.2</v>
      </c>
      <c r="G37" s="37">
        <v>0.2</v>
      </c>
      <c r="H37" s="37">
        <v>0.2</v>
      </c>
      <c r="I37" s="37">
        <v>0.15</v>
      </c>
      <c r="J37" s="38">
        <v>0.15</v>
      </c>
      <c r="K37" s="22"/>
      <c r="L37" s="22"/>
      <c r="M37" s="22"/>
      <c r="N37" s="22"/>
      <c r="O37" s="22"/>
      <c r="P37" s="22"/>
    </row>
    <row r="38" spans="1:16" ht="39" customHeight="1" x14ac:dyDescent="0.15">
      <c r="A38" s="22"/>
      <c r="B38" s="35"/>
      <c r="C38" s="1155" t="s">
        <v>580</v>
      </c>
      <c r="D38" s="1156"/>
      <c r="E38" s="1157"/>
      <c r="F38" s="36">
        <v>0.23</v>
      </c>
      <c r="G38" s="37">
        <v>0.39</v>
      </c>
      <c r="H38" s="37">
        <v>0.65</v>
      </c>
      <c r="I38" s="37">
        <v>0.72</v>
      </c>
      <c r="J38" s="38">
        <v>0.03</v>
      </c>
      <c r="K38" s="22"/>
      <c r="L38" s="22"/>
      <c r="M38" s="22"/>
      <c r="N38" s="22"/>
      <c r="O38" s="22"/>
      <c r="P38" s="22"/>
    </row>
    <row r="39" spans="1:16" ht="39" customHeight="1" x14ac:dyDescent="0.15">
      <c r="A39" s="22"/>
      <c r="B39" s="35"/>
      <c r="C39" s="1155" t="s">
        <v>581</v>
      </c>
      <c r="D39" s="1156"/>
      <c r="E39" s="1157"/>
      <c r="F39" s="36">
        <v>0</v>
      </c>
      <c r="G39" s="37">
        <v>0</v>
      </c>
      <c r="H39" s="37">
        <v>0.01</v>
      </c>
      <c r="I39" s="37">
        <v>0.03</v>
      </c>
      <c r="J39" s="38">
        <v>0.03</v>
      </c>
      <c r="K39" s="22"/>
      <c r="L39" s="22"/>
      <c r="M39" s="22"/>
      <c r="N39" s="22"/>
      <c r="O39" s="22"/>
      <c r="P39" s="22"/>
    </row>
    <row r="40" spans="1:16" ht="39" customHeight="1" x14ac:dyDescent="0.15">
      <c r="A40" s="22"/>
      <c r="B40" s="35"/>
      <c r="C40" s="1155" t="s">
        <v>582</v>
      </c>
      <c r="D40" s="1156"/>
      <c r="E40" s="1157"/>
      <c r="F40" s="36">
        <v>0</v>
      </c>
      <c r="G40" s="37">
        <v>0.06</v>
      </c>
      <c r="H40" s="37">
        <v>7.0000000000000007E-2</v>
      </c>
      <c r="I40" s="37">
        <v>0.08</v>
      </c>
      <c r="J40" s="38">
        <v>0.01</v>
      </c>
      <c r="K40" s="22"/>
      <c r="L40" s="22"/>
      <c r="M40" s="22"/>
      <c r="N40" s="22"/>
      <c r="O40" s="22"/>
      <c r="P40" s="22"/>
    </row>
    <row r="41" spans="1:16" ht="39" customHeight="1" x14ac:dyDescent="0.15">
      <c r="A41" s="22"/>
      <c r="B41" s="35"/>
      <c r="C41" s="1155" t="s">
        <v>583</v>
      </c>
      <c r="D41" s="1156"/>
      <c r="E41" s="1157"/>
      <c r="F41" s="36">
        <v>0</v>
      </c>
      <c r="G41" s="37">
        <v>0</v>
      </c>
      <c r="H41" s="37">
        <v>0</v>
      </c>
      <c r="I41" s="37">
        <v>0</v>
      </c>
      <c r="J41" s="38">
        <v>0</v>
      </c>
      <c r="K41" s="22"/>
      <c r="L41" s="22"/>
      <c r="M41" s="22"/>
      <c r="N41" s="22"/>
      <c r="O41" s="22"/>
      <c r="P41" s="22"/>
    </row>
    <row r="42" spans="1:16" ht="39" customHeight="1" x14ac:dyDescent="0.15">
      <c r="A42" s="22"/>
      <c r="B42" s="39"/>
      <c r="C42" s="1155" t="s">
        <v>584</v>
      </c>
      <c r="D42" s="1156"/>
      <c r="E42" s="1157"/>
      <c r="F42" s="36" t="s">
        <v>526</v>
      </c>
      <c r="G42" s="37" t="s">
        <v>526</v>
      </c>
      <c r="H42" s="37" t="s">
        <v>526</v>
      </c>
      <c r="I42" s="37" t="s">
        <v>526</v>
      </c>
      <c r="J42" s="38" t="s">
        <v>526</v>
      </c>
      <c r="K42" s="22"/>
      <c r="L42" s="22"/>
      <c r="M42" s="22"/>
      <c r="N42" s="22"/>
      <c r="O42" s="22"/>
      <c r="P42" s="22"/>
    </row>
    <row r="43" spans="1:16" ht="39" customHeight="1" thickBot="1" x14ac:dyDescent="0.2">
      <c r="A43" s="22"/>
      <c r="B43" s="40"/>
      <c r="C43" s="1158" t="s">
        <v>585</v>
      </c>
      <c r="D43" s="1159"/>
      <c r="E43" s="116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5kt6vFFaVzhcpXdVKcNtkXs2VdnO3eX9jO1iQ1H6vGdyMWA2dkWCj68Xe2ymect6naONKuuOAB3OdFh3dEZyw==" saltValue="1t47DYwK5SmBS8x+jMdE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8" zoomScale="70" zoomScaleNormal="7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203</v>
      </c>
      <c r="L45" s="60">
        <v>207</v>
      </c>
      <c r="M45" s="60">
        <v>181</v>
      </c>
      <c r="N45" s="60">
        <v>239</v>
      </c>
      <c r="O45" s="61">
        <v>264</v>
      </c>
      <c r="P45" s="48"/>
      <c r="Q45" s="48"/>
      <c r="R45" s="48"/>
      <c r="S45" s="48"/>
      <c r="T45" s="48"/>
      <c r="U45" s="48"/>
    </row>
    <row r="46" spans="1:21" ht="30.75" customHeight="1" x14ac:dyDescent="0.15">
      <c r="A46" s="48"/>
      <c r="B46" s="1188"/>
      <c r="C46" s="1189"/>
      <c r="D46" s="62"/>
      <c r="E46" s="1165" t="s">
        <v>13</v>
      </c>
      <c r="F46" s="1165"/>
      <c r="G46" s="1165"/>
      <c r="H46" s="1165"/>
      <c r="I46" s="1165"/>
      <c r="J46" s="1166"/>
      <c r="K46" s="63" t="s">
        <v>526</v>
      </c>
      <c r="L46" s="64" t="s">
        <v>526</v>
      </c>
      <c r="M46" s="64" t="s">
        <v>526</v>
      </c>
      <c r="N46" s="64" t="s">
        <v>526</v>
      </c>
      <c r="O46" s="65" t="s">
        <v>526</v>
      </c>
      <c r="P46" s="48"/>
      <c r="Q46" s="48"/>
      <c r="R46" s="48"/>
      <c r="S46" s="48"/>
      <c r="T46" s="48"/>
      <c r="U46" s="48"/>
    </row>
    <row r="47" spans="1:21" ht="30.75" customHeight="1" x14ac:dyDescent="0.15">
      <c r="A47" s="48"/>
      <c r="B47" s="1188"/>
      <c r="C47" s="1189"/>
      <c r="D47" s="62"/>
      <c r="E47" s="1165" t="s">
        <v>14</v>
      </c>
      <c r="F47" s="1165"/>
      <c r="G47" s="1165"/>
      <c r="H47" s="1165"/>
      <c r="I47" s="1165"/>
      <c r="J47" s="1166"/>
      <c r="K47" s="63" t="s">
        <v>526</v>
      </c>
      <c r="L47" s="64" t="s">
        <v>526</v>
      </c>
      <c r="M47" s="64" t="s">
        <v>526</v>
      </c>
      <c r="N47" s="64" t="s">
        <v>526</v>
      </c>
      <c r="O47" s="65" t="s">
        <v>526</v>
      </c>
      <c r="P47" s="48"/>
      <c r="Q47" s="48"/>
      <c r="R47" s="48"/>
      <c r="S47" s="48"/>
      <c r="T47" s="48"/>
      <c r="U47" s="48"/>
    </row>
    <row r="48" spans="1:21" ht="30.75" customHeight="1" x14ac:dyDescent="0.15">
      <c r="A48" s="48"/>
      <c r="B48" s="1188"/>
      <c r="C48" s="1189"/>
      <c r="D48" s="62"/>
      <c r="E48" s="1165" t="s">
        <v>15</v>
      </c>
      <c r="F48" s="1165"/>
      <c r="G48" s="1165"/>
      <c r="H48" s="1165"/>
      <c r="I48" s="1165"/>
      <c r="J48" s="1166"/>
      <c r="K48" s="63">
        <v>20</v>
      </c>
      <c r="L48" s="64">
        <v>20</v>
      </c>
      <c r="M48" s="64">
        <v>19</v>
      </c>
      <c r="N48" s="64">
        <v>20</v>
      </c>
      <c r="O48" s="65">
        <v>18</v>
      </c>
      <c r="P48" s="48"/>
      <c r="Q48" s="48"/>
      <c r="R48" s="48"/>
      <c r="S48" s="48"/>
      <c r="T48" s="48"/>
      <c r="U48" s="48"/>
    </row>
    <row r="49" spans="1:21" ht="30.75" customHeight="1" x14ac:dyDescent="0.15">
      <c r="A49" s="48"/>
      <c r="B49" s="1188"/>
      <c r="C49" s="1189"/>
      <c r="D49" s="62"/>
      <c r="E49" s="1165" t="s">
        <v>16</v>
      </c>
      <c r="F49" s="1165"/>
      <c r="G49" s="1165"/>
      <c r="H49" s="1165"/>
      <c r="I49" s="1165"/>
      <c r="J49" s="1166"/>
      <c r="K49" s="63">
        <v>5</v>
      </c>
      <c r="L49" s="64">
        <v>5</v>
      </c>
      <c r="M49" s="64">
        <v>5</v>
      </c>
      <c r="N49" s="64">
        <v>5</v>
      </c>
      <c r="O49" s="65">
        <v>4</v>
      </c>
      <c r="P49" s="48"/>
      <c r="Q49" s="48"/>
      <c r="R49" s="48"/>
      <c r="S49" s="48"/>
      <c r="T49" s="48"/>
      <c r="U49" s="48"/>
    </row>
    <row r="50" spans="1:21" ht="30.75" customHeight="1" x14ac:dyDescent="0.15">
      <c r="A50" s="48"/>
      <c r="B50" s="1188"/>
      <c r="C50" s="1189"/>
      <c r="D50" s="62"/>
      <c r="E50" s="1165" t="s">
        <v>17</v>
      </c>
      <c r="F50" s="1165"/>
      <c r="G50" s="1165"/>
      <c r="H50" s="1165"/>
      <c r="I50" s="1165"/>
      <c r="J50" s="1166"/>
      <c r="K50" s="63" t="s">
        <v>526</v>
      </c>
      <c r="L50" s="64" t="s">
        <v>526</v>
      </c>
      <c r="M50" s="64" t="s">
        <v>526</v>
      </c>
      <c r="N50" s="64" t="s">
        <v>526</v>
      </c>
      <c r="O50" s="65" t="s">
        <v>526</v>
      </c>
      <c r="P50" s="48"/>
      <c r="Q50" s="48"/>
      <c r="R50" s="48"/>
      <c r="S50" s="48"/>
      <c r="T50" s="48"/>
      <c r="U50" s="48"/>
    </row>
    <row r="51" spans="1:21" ht="30.75" customHeight="1" x14ac:dyDescent="0.15">
      <c r="A51" s="48"/>
      <c r="B51" s="1190"/>
      <c r="C51" s="1191"/>
      <c r="D51" s="66"/>
      <c r="E51" s="1165" t="s">
        <v>18</v>
      </c>
      <c r="F51" s="1165"/>
      <c r="G51" s="1165"/>
      <c r="H51" s="1165"/>
      <c r="I51" s="1165"/>
      <c r="J51" s="1166"/>
      <c r="K51" s="63" t="s">
        <v>526</v>
      </c>
      <c r="L51" s="64" t="s">
        <v>526</v>
      </c>
      <c r="M51" s="64" t="s">
        <v>526</v>
      </c>
      <c r="N51" s="64" t="s">
        <v>526</v>
      </c>
      <c r="O51" s="65" t="s">
        <v>526</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165</v>
      </c>
      <c r="L52" s="64">
        <v>163</v>
      </c>
      <c r="M52" s="64">
        <v>161</v>
      </c>
      <c r="N52" s="64">
        <v>186</v>
      </c>
      <c r="O52" s="65">
        <v>199</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63</v>
      </c>
      <c r="L53" s="69">
        <v>69</v>
      </c>
      <c r="M53" s="69">
        <v>44</v>
      </c>
      <c r="N53" s="69">
        <v>78</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71" t="s">
        <v>26</v>
      </c>
      <c r="C58" s="1172"/>
      <c r="D58" s="1177" t="s">
        <v>27</v>
      </c>
      <c r="E58" s="1178"/>
      <c r="F58" s="1178"/>
      <c r="G58" s="1178"/>
      <c r="H58" s="1178"/>
      <c r="I58" s="1178"/>
      <c r="J58" s="1179"/>
      <c r="K58" s="83" t="s">
        <v>611</v>
      </c>
      <c r="L58" s="84" t="s">
        <v>612</v>
      </c>
      <c r="M58" s="84" t="s">
        <v>612</v>
      </c>
      <c r="N58" s="84" t="s">
        <v>612</v>
      </c>
      <c r="O58" s="85" t="s">
        <v>526</v>
      </c>
    </row>
    <row r="59" spans="1:21" ht="31.5" customHeight="1" x14ac:dyDescent="0.15">
      <c r="B59" s="1173"/>
      <c r="C59" s="1174"/>
      <c r="D59" s="1180" t="s">
        <v>28</v>
      </c>
      <c r="E59" s="1181"/>
      <c r="F59" s="1181"/>
      <c r="G59" s="1181"/>
      <c r="H59" s="1181"/>
      <c r="I59" s="1181"/>
      <c r="J59" s="1182"/>
      <c r="K59" s="86" t="s">
        <v>612</v>
      </c>
      <c r="L59" s="87" t="s">
        <v>612</v>
      </c>
      <c r="M59" s="87" t="s">
        <v>612</v>
      </c>
      <c r="N59" s="87" t="s">
        <v>612</v>
      </c>
      <c r="O59" s="88" t="s">
        <v>526</v>
      </c>
    </row>
    <row r="60" spans="1:21" ht="31.5" customHeight="1" thickBot="1" x14ac:dyDescent="0.2">
      <c r="B60" s="1175"/>
      <c r="C60" s="1176"/>
      <c r="D60" s="1183" t="s">
        <v>29</v>
      </c>
      <c r="E60" s="1184"/>
      <c r="F60" s="1184"/>
      <c r="G60" s="1184"/>
      <c r="H60" s="1184"/>
      <c r="I60" s="1184"/>
      <c r="J60" s="1185"/>
      <c r="K60" s="89" t="s">
        <v>611</v>
      </c>
      <c r="L60" s="90" t="s">
        <v>613</v>
      </c>
      <c r="M60" s="90" t="s">
        <v>613</v>
      </c>
      <c r="N60" s="90" t="s">
        <v>613</v>
      </c>
      <c r="O60" s="91" t="s">
        <v>526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pIgg9EanYBUhcNTbf37JViYw15CMIpbi6pX2ch6RNKnP2KgpiyExU/azh2nmJ4kd1nCq1igk80ezzOzleED6A==" saltValue="f+1i0hlgK3WT5iy9L30e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7"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206" t="s">
        <v>32</v>
      </c>
      <c r="C41" s="1207"/>
      <c r="D41" s="105"/>
      <c r="E41" s="1208" t="s">
        <v>33</v>
      </c>
      <c r="F41" s="1208"/>
      <c r="G41" s="1208"/>
      <c r="H41" s="1209"/>
      <c r="I41" s="355">
        <v>2168</v>
      </c>
      <c r="J41" s="356">
        <v>2242</v>
      </c>
      <c r="K41" s="356">
        <v>2479</v>
      </c>
      <c r="L41" s="356">
        <v>2496</v>
      </c>
      <c r="M41" s="357">
        <v>2471</v>
      </c>
    </row>
    <row r="42" spans="2:13" ht="27.75" customHeight="1" x14ac:dyDescent="0.15">
      <c r="B42" s="1196"/>
      <c r="C42" s="1197"/>
      <c r="D42" s="106"/>
      <c r="E42" s="1200" t="s">
        <v>34</v>
      </c>
      <c r="F42" s="1200"/>
      <c r="G42" s="1200"/>
      <c r="H42" s="1201"/>
      <c r="I42" s="358" t="s">
        <v>526</v>
      </c>
      <c r="J42" s="359" t="s">
        <v>526</v>
      </c>
      <c r="K42" s="359" t="s">
        <v>526</v>
      </c>
      <c r="L42" s="359" t="s">
        <v>526</v>
      </c>
      <c r="M42" s="360" t="s">
        <v>526</v>
      </c>
    </row>
    <row r="43" spans="2:13" ht="27.75" customHeight="1" x14ac:dyDescent="0.15">
      <c r="B43" s="1196"/>
      <c r="C43" s="1197"/>
      <c r="D43" s="106"/>
      <c r="E43" s="1200" t="s">
        <v>35</v>
      </c>
      <c r="F43" s="1200"/>
      <c r="G43" s="1200"/>
      <c r="H43" s="1201"/>
      <c r="I43" s="358">
        <v>122</v>
      </c>
      <c r="J43" s="359">
        <v>107</v>
      </c>
      <c r="K43" s="359">
        <v>98</v>
      </c>
      <c r="L43" s="359">
        <v>102</v>
      </c>
      <c r="M43" s="360">
        <v>99</v>
      </c>
    </row>
    <row r="44" spans="2:13" ht="27.75" customHeight="1" x14ac:dyDescent="0.15">
      <c r="B44" s="1196"/>
      <c r="C44" s="1197"/>
      <c r="D44" s="106"/>
      <c r="E44" s="1200" t="s">
        <v>36</v>
      </c>
      <c r="F44" s="1200"/>
      <c r="G44" s="1200"/>
      <c r="H44" s="1201"/>
      <c r="I44" s="358">
        <v>23</v>
      </c>
      <c r="J44" s="359">
        <v>19</v>
      </c>
      <c r="K44" s="359">
        <v>14</v>
      </c>
      <c r="L44" s="359">
        <v>16</v>
      </c>
      <c r="M44" s="360">
        <v>23</v>
      </c>
    </row>
    <row r="45" spans="2:13" ht="27.75" customHeight="1" x14ac:dyDescent="0.15">
      <c r="B45" s="1196"/>
      <c r="C45" s="1197"/>
      <c r="D45" s="106"/>
      <c r="E45" s="1200" t="s">
        <v>37</v>
      </c>
      <c r="F45" s="1200"/>
      <c r="G45" s="1200"/>
      <c r="H45" s="1201"/>
      <c r="I45" s="358">
        <v>458</v>
      </c>
      <c r="J45" s="359">
        <v>453</v>
      </c>
      <c r="K45" s="359">
        <v>468</v>
      </c>
      <c r="L45" s="359">
        <v>459</v>
      </c>
      <c r="M45" s="360">
        <v>457</v>
      </c>
    </row>
    <row r="46" spans="2:13" ht="27.75" customHeight="1" x14ac:dyDescent="0.15">
      <c r="B46" s="1196"/>
      <c r="C46" s="1197"/>
      <c r="D46" s="107"/>
      <c r="E46" s="1200" t="s">
        <v>38</v>
      </c>
      <c r="F46" s="1200"/>
      <c r="G46" s="1200"/>
      <c r="H46" s="1201"/>
      <c r="I46" s="358" t="s">
        <v>526</v>
      </c>
      <c r="J46" s="359" t="s">
        <v>526</v>
      </c>
      <c r="K46" s="359" t="s">
        <v>526</v>
      </c>
      <c r="L46" s="359" t="s">
        <v>526</v>
      </c>
      <c r="M46" s="360" t="s">
        <v>526</v>
      </c>
    </row>
    <row r="47" spans="2:13" ht="27.75" customHeight="1" x14ac:dyDescent="0.15">
      <c r="B47" s="1196"/>
      <c r="C47" s="1197"/>
      <c r="D47" s="108"/>
      <c r="E47" s="1210" t="s">
        <v>39</v>
      </c>
      <c r="F47" s="1211"/>
      <c r="G47" s="1211"/>
      <c r="H47" s="1212"/>
      <c r="I47" s="358" t="s">
        <v>526</v>
      </c>
      <c r="J47" s="359" t="s">
        <v>526</v>
      </c>
      <c r="K47" s="359" t="s">
        <v>526</v>
      </c>
      <c r="L47" s="359" t="s">
        <v>526</v>
      </c>
      <c r="M47" s="360" t="s">
        <v>526</v>
      </c>
    </row>
    <row r="48" spans="2:13" ht="27.75" customHeight="1" x14ac:dyDescent="0.15">
      <c r="B48" s="1196"/>
      <c r="C48" s="1197"/>
      <c r="D48" s="106"/>
      <c r="E48" s="1200" t="s">
        <v>40</v>
      </c>
      <c r="F48" s="1200"/>
      <c r="G48" s="1200"/>
      <c r="H48" s="1201"/>
      <c r="I48" s="358" t="s">
        <v>526</v>
      </c>
      <c r="J48" s="359" t="s">
        <v>526</v>
      </c>
      <c r="K48" s="359" t="s">
        <v>526</v>
      </c>
      <c r="L48" s="359" t="s">
        <v>526</v>
      </c>
      <c r="M48" s="360" t="s">
        <v>526</v>
      </c>
    </row>
    <row r="49" spans="2:13" ht="27.75" customHeight="1" x14ac:dyDescent="0.15">
      <c r="B49" s="1198"/>
      <c r="C49" s="1199"/>
      <c r="D49" s="106"/>
      <c r="E49" s="1200" t="s">
        <v>41</v>
      </c>
      <c r="F49" s="1200"/>
      <c r="G49" s="1200"/>
      <c r="H49" s="1201"/>
      <c r="I49" s="358" t="s">
        <v>526</v>
      </c>
      <c r="J49" s="359" t="s">
        <v>526</v>
      </c>
      <c r="K49" s="359" t="s">
        <v>526</v>
      </c>
      <c r="L49" s="359" t="s">
        <v>526</v>
      </c>
      <c r="M49" s="360" t="s">
        <v>526</v>
      </c>
    </row>
    <row r="50" spans="2:13" ht="27.75" customHeight="1" x14ac:dyDescent="0.15">
      <c r="B50" s="1194" t="s">
        <v>42</v>
      </c>
      <c r="C50" s="1195"/>
      <c r="D50" s="109"/>
      <c r="E50" s="1200" t="s">
        <v>43</v>
      </c>
      <c r="F50" s="1200"/>
      <c r="G50" s="1200"/>
      <c r="H50" s="1201"/>
      <c r="I50" s="358">
        <v>1708</v>
      </c>
      <c r="J50" s="359">
        <v>1705</v>
      </c>
      <c r="K50" s="359">
        <v>1690</v>
      </c>
      <c r="L50" s="359">
        <v>1740</v>
      </c>
      <c r="M50" s="360">
        <v>1811</v>
      </c>
    </row>
    <row r="51" spans="2:13" ht="27.75" customHeight="1" x14ac:dyDescent="0.15">
      <c r="B51" s="1196"/>
      <c r="C51" s="1197"/>
      <c r="D51" s="106"/>
      <c r="E51" s="1200" t="s">
        <v>44</v>
      </c>
      <c r="F51" s="1200"/>
      <c r="G51" s="1200"/>
      <c r="H51" s="1201"/>
      <c r="I51" s="358" t="s">
        <v>526</v>
      </c>
      <c r="J51" s="359" t="s">
        <v>526</v>
      </c>
      <c r="K51" s="359" t="s">
        <v>526</v>
      </c>
      <c r="L51" s="359" t="s">
        <v>526</v>
      </c>
      <c r="M51" s="360" t="s">
        <v>526</v>
      </c>
    </row>
    <row r="52" spans="2:13" ht="27.75" customHeight="1" x14ac:dyDescent="0.15">
      <c r="B52" s="1198"/>
      <c r="C52" s="1199"/>
      <c r="D52" s="106"/>
      <c r="E52" s="1200" t="s">
        <v>45</v>
      </c>
      <c r="F52" s="1200"/>
      <c r="G52" s="1200"/>
      <c r="H52" s="1201"/>
      <c r="I52" s="358">
        <v>1821</v>
      </c>
      <c r="J52" s="359">
        <v>1821</v>
      </c>
      <c r="K52" s="359">
        <v>1918</v>
      </c>
      <c r="L52" s="359">
        <v>1990</v>
      </c>
      <c r="M52" s="360">
        <v>1980</v>
      </c>
    </row>
    <row r="53" spans="2:13" ht="27.75" customHeight="1" thickBot="1" x14ac:dyDescent="0.2">
      <c r="B53" s="1202" t="s">
        <v>46</v>
      </c>
      <c r="C53" s="1203"/>
      <c r="D53" s="110"/>
      <c r="E53" s="1204" t="s">
        <v>47</v>
      </c>
      <c r="F53" s="1204"/>
      <c r="G53" s="1204"/>
      <c r="H53" s="1205"/>
      <c r="I53" s="361">
        <v>-758</v>
      </c>
      <c r="J53" s="362">
        <v>-705</v>
      </c>
      <c r="K53" s="362">
        <v>-549</v>
      </c>
      <c r="L53" s="362">
        <v>-658</v>
      </c>
      <c r="M53" s="363">
        <v>-741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8XoUiyvnkNLljLoPusTmlK5hcGX12xlL5waXbblqDxzcuFCDQvrj5CA69WsaE3SKhuLC4PxBBM/9Hkk3+v/ZQ==" saltValue="Zu5g2+QdWAOjmMPEGZjS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2" sqref="B57: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21" t="s">
        <v>50</v>
      </c>
      <c r="D55" s="1221"/>
      <c r="E55" s="1222"/>
      <c r="F55" s="122">
        <v>1315</v>
      </c>
      <c r="G55" s="122">
        <v>1345</v>
      </c>
      <c r="H55" s="123">
        <v>1358</v>
      </c>
    </row>
    <row r="56" spans="2:8" ht="52.5" customHeight="1" x14ac:dyDescent="0.15">
      <c r="B56" s="124"/>
      <c r="C56" s="1223" t="s">
        <v>51</v>
      </c>
      <c r="D56" s="1223"/>
      <c r="E56" s="1224"/>
      <c r="F56" s="125">
        <v>0</v>
      </c>
      <c r="G56" s="125">
        <v>12</v>
      </c>
      <c r="H56" s="126">
        <v>64</v>
      </c>
    </row>
    <row r="57" spans="2:8" ht="53.25" customHeight="1" x14ac:dyDescent="0.15">
      <c r="B57" s="124"/>
      <c r="C57" s="1225" t="s">
        <v>52</v>
      </c>
      <c r="D57" s="1225"/>
      <c r="E57" s="1226"/>
      <c r="F57" s="127">
        <v>313</v>
      </c>
      <c r="G57" s="127">
        <v>320</v>
      </c>
      <c r="H57" s="128">
        <v>336</v>
      </c>
    </row>
    <row r="58" spans="2:8" ht="45.75" customHeight="1" x14ac:dyDescent="0.15">
      <c r="B58" s="129"/>
      <c r="C58" s="1213" t="s">
        <v>606</v>
      </c>
      <c r="D58" s="1214"/>
      <c r="E58" s="1215"/>
      <c r="F58" s="130">
        <v>212</v>
      </c>
      <c r="G58" s="130">
        <v>212</v>
      </c>
      <c r="H58" s="131">
        <v>212</v>
      </c>
    </row>
    <row r="59" spans="2:8" ht="45.75" customHeight="1" x14ac:dyDescent="0.15">
      <c r="B59" s="129"/>
      <c r="C59" s="1213" t="s">
        <v>607</v>
      </c>
      <c r="D59" s="1214"/>
      <c r="E59" s="1215"/>
      <c r="F59" s="130">
        <v>82</v>
      </c>
      <c r="G59" s="130">
        <v>85</v>
      </c>
      <c r="H59" s="131">
        <v>86</v>
      </c>
    </row>
    <row r="60" spans="2:8" ht="45.75" customHeight="1" x14ac:dyDescent="0.15">
      <c r="B60" s="129"/>
      <c r="C60" s="1213" t="s">
        <v>608</v>
      </c>
      <c r="D60" s="1214"/>
      <c r="E60" s="1215"/>
      <c r="F60" s="130">
        <v>7</v>
      </c>
      <c r="G60" s="130">
        <v>11</v>
      </c>
      <c r="H60" s="131">
        <v>12</v>
      </c>
    </row>
    <row r="61" spans="2:8" ht="45.75" customHeight="1" x14ac:dyDescent="0.15">
      <c r="B61" s="129"/>
      <c r="C61" s="1213" t="s">
        <v>609</v>
      </c>
      <c r="D61" s="1214"/>
      <c r="E61" s="1215"/>
      <c r="F61" s="130">
        <v>6</v>
      </c>
      <c r="G61" s="130">
        <v>8</v>
      </c>
      <c r="H61" s="131">
        <v>12</v>
      </c>
    </row>
    <row r="62" spans="2:8" ht="45.75" customHeight="1" thickBot="1" x14ac:dyDescent="0.2">
      <c r="B62" s="132"/>
      <c r="C62" s="1216" t="s">
        <v>610</v>
      </c>
      <c r="D62" s="1217"/>
      <c r="E62" s="1218"/>
      <c r="F62" s="133" t="s">
        <v>592</v>
      </c>
      <c r="G62" s="133" t="s">
        <v>592</v>
      </c>
      <c r="H62" s="134">
        <v>10</v>
      </c>
    </row>
    <row r="63" spans="2:8" ht="52.5" customHeight="1" thickBot="1" x14ac:dyDescent="0.2">
      <c r="B63" s="135"/>
      <c r="C63" s="1219" t="s">
        <v>53</v>
      </c>
      <c r="D63" s="1219"/>
      <c r="E63" s="1220"/>
      <c r="F63" s="136">
        <v>1628</v>
      </c>
      <c r="G63" s="136">
        <v>1678</v>
      </c>
      <c r="H63" s="137">
        <v>1758</v>
      </c>
    </row>
    <row r="64" spans="2:8" x14ac:dyDescent="0.15"/>
  </sheetData>
  <sheetProtection algorithmName="SHA-512" hashValue="HDmTlGanrOMQd5Vo3xCK7ixhJRZrt1Ik8kA9I11jJ3hnASmeEIFD6x2HQUK1Ty+O4Bc05hj7NNew+elkuqEAgA==" saltValue="WY9L1hpj9M6JZxV8b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191138</v>
      </c>
      <c r="E3" s="156"/>
      <c r="F3" s="157">
        <v>289738</v>
      </c>
      <c r="G3" s="158"/>
      <c r="H3" s="159"/>
    </row>
    <row r="4" spans="1:8" x14ac:dyDescent="0.15">
      <c r="A4" s="160"/>
      <c r="B4" s="161"/>
      <c r="C4" s="162"/>
      <c r="D4" s="163">
        <v>180778</v>
      </c>
      <c r="E4" s="164"/>
      <c r="F4" s="165">
        <v>156238</v>
      </c>
      <c r="G4" s="166"/>
      <c r="H4" s="167"/>
    </row>
    <row r="5" spans="1:8" x14ac:dyDescent="0.15">
      <c r="A5" s="148" t="s">
        <v>560</v>
      </c>
      <c r="B5" s="153"/>
      <c r="C5" s="154"/>
      <c r="D5" s="155">
        <v>486602</v>
      </c>
      <c r="E5" s="156"/>
      <c r="F5" s="157">
        <v>316937</v>
      </c>
      <c r="G5" s="158"/>
      <c r="H5" s="159"/>
    </row>
    <row r="6" spans="1:8" x14ac:dyDescent="0.15">
      <c r="A6" s="160"/>
      <c r="B6" s="161"/>
      <c r="C6" s="162"/>
      <c r="D6" s="163">
        <v>366782</v>
      </c>
      <c r="E6" s="164"/>
      <c r="F6" s="165">
        <v>199150</v>
      </c>
      <c r="G6" s="166"/>
      <c r="H6" s="167"/>
    </row>
    <row r="7" spans="1:8" x14ac:dyDescent="0.15">
      <c r="A7" s="148" t="s">
        <v>561</v>
      </c>
      <c r="B7" s="153"/>
      <c r="C7" s="154"/>
      <c r="D7" s="155">
        <v>684820</v>
      </c>
      <c r="E7" s="156"/>
      <c r="F7" s="157">
        <v>332350</v>
      </c>
      <c r="G7" s="158"/>
      <c r="H7" s="159"/>
    </row>
    <row r="8" spans="1:8" x14ac:dyDescent="0.15">
      <c r="A8" s="160"/>
      <c r="B8" s="161"/>
      <c r="C8" s="162"/>
      <c r="D8" s="163">
        <v>508624</v>
      </c>
      <c r="E8" s="164"/>
      <c r="F8" s="165">
        <v>200453</v>
      </c>
      <c r="G8" s="166"/>
      <c r="H8" s="167"/>
    </row>
    <row r="9" spans="1:8" x14ac:dyDescent="0.15">
      <c r="A9" s="148" t="s">
        <v>562</v>
      </c>
      <c r="B9" s="153"/>
      <c r="C9" s="154"/>
      <c r="D9" s="155">
        <v>465581</v>
      </c>
      <c r="E9" s="156"/>
      <c r="F9" s="157">
        <v>362690</v>
      </c>
      <c r="G9" s="158"/>
      <c r="H9" s="159"/>
    </row>
    <row r="10" spans="1:8" x14ac:dyDescent="0.15">
      <c r="A10" s="160"/>
      <c r="B10" s="161"/>
      <c r="C10" s="162"/>
      <c r="D10" s="163">
        <v>348727</v>
      </c>
      <c r="E10" s="164"/>
      <c r="F10" s="165">
        <v>172580</v>
      </c>
      <c r="G10" s="166"/>
      <c r="H10" s="167"/>
    </row>
    <row r="11" spans="1:8" x14ac:dyDescent="0.15">
      <c r="A11" s="148" t="s">
        <v>563</v>
      </c>
      <c r="B11" s="153"/>
      <c r="C11" s="154"/>
      <c r="D11" s="155">
        <v>529151</v>
      </c>
      <c r="E11" s="156"/>
      <c r="F11" s="157">
        <v>296093</v>
      </c>
      <c r="G11" s="158"/>
      <c r="H11" s="159"/>
    </row>
    <row r="12" spans="1:8" x14ac:dyDescent="0.15">
      <c r="A12" s="160"/>
      <c r="B12" s="161"/>
      <c r="C12" s="168"/>
      <c r="D12" s="163">
        <v>355603</v>
      </c>
      <c r="E12" s="164"/>
      <c r="F12" s="165">
        <v>140545</v>
      </c>
      <c r="G12" s="166"/>
      <c r="H12" s="167"/>
    </row>
    <row r="13" spans="1:8" x14ac:dyDescent="0.15">
      <c r="A13" s="148"/>
      <c r="B13" s="153"/>
      <c r="C13" s="169"/>
      <c r="D13" s="170">
        <v>471458</v>
      </c>
      <c r="E13" s="171"/>
      <c r="F13" s="172">
        <v>319562</v>
      </c>
      <c r="G13" s="173"/>
      <c r="H13" s="159"/>
    </row>
    <row r="14" spans="1:8" x14ac:dyDescent="0.15">
      <c r="A14" s="160"/>
      <c r="B14" s="161"/>
      <c r="C14" s="162"/>
      <c r="D14" s="163">
        <v>352103</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8.9499999999999993</v>
      </c>
      <c r="C19" s="174">
        <f>ROUND(VALUE(SUBSTITUTE(実質収支比率等に係る経年分析!G$48,"▲","-")),2)</f>
        <v>10.33</v>
      </c>
      <c r="D19" s="174">
        <f>ROUND(VALUE(SUBSTITUTE(実質収支比率等に係る経年分析!H$48,"▲","-")),2)</f>
        <v>10.25</v>
      </c>
      <c r="E19" s="174">
        <f>ROUND(VALUE(SUBSTITUTE(実質収支比率等に係る経年分析!I$48,"▲","-")),2)</f>
        <v>9.4700000000000006</v>
      </c>
      <c r="F19" s="174">
        <f>ROUND(VALUE(SUBSTITUTE(実質収支比率等に係る経年分析!J$48,"▲","-")),2)</f>
        <v>6.39</v>
      </c>
    </row>
    <row r="20" spans="1:11" x14ac:dyDescent="0.15">
      <c r="A20" s="174" t="s">
        <v>57</v>
      </c>
      <c r="B20" s="174">
        <f>ROUND(VALUE(SUBSTITUTE(実質収支比率等に係る経年分析!F$47,"▲","-")),2)</f>
        <v>123.42</v>
      </c>
      <c r="C20" s="174">
        <f>ROUND(VALUE(SUBSTITUTE(実質収支比率等に係る経年分析!G$47,"▲","-")),2)</f>
        <v>123.5</v>
      </c>
      <c r="D20" s="174">
        <f>ROUND(VALUE(SUBSTITUTE(実質収支比率等に係る経年分析!H$47,"▲","-")),2)</f>
        <v>118.1</v>
      </c>
      <c r="E20" s="174">
        <f>ROUND(VALUE(SUBSTITUTE(実質収支比率等に係る経年分析!I$47,"▲","-")),2)</f>
        <v>105.12</v>
      </c>
      <c r="F20" s="174">
        <f>ROUND(VALUE(SUBSTITUTE(実質収支比率等に係る経年分析!J$47,"▲","-")),2)</f>
        <v>107.24</v>
      </c>
    </row>
    <row r="21" spans="1:11" x14ac:dyDescent="0.15">
      <c r="A21" s="174" t="s">
        <v>58</v>
      </c>
      <c r="B21" s="174">
        <f>IF(ISNUMBER(VALUE(SUBSTITUTE(実質収支比率等に係る経年分析!F$49,"▲","-"))),ROUND(VALUE(SUBSTITUTE(実質収支比率等に係る経年分析!F$49,"▲","-")),2),NA())</f>
        <v>-5.82</v>
      </c>
      <c r="C21" s="174">
        <f>IF(ISNUMBER(VALUE(SUBSTITUTE(実質収支比率等に係る経年分析!G$49,"▲","-"))),ROUND(VALUE(SUBSTITUTE(実質収支比率等に係る経年分析!G$49,"▲","-")),2),NA())</f>
        <v>0.61</v>
      </c>
      <c r="D21" s="174">
        <f>IF(ISNUMBER(VALUE(SUBSTITUTE(実質収支比率等に係る経年分析!H$49,"▲","-"))),ROUND(VALUE(SUBSTITUTE(実質収支比率等に係る経年分析!H$49,"▲","-")),2),NA())</f>
        <v>-1.77</v>
      </c>
      <c r="E21" s="174">
        <f>IF(ISNUMBER(VALUE(SUBSTITUTE(実質収支比率等に係る経年分析!I$49,"▲","-"))),ROUND(VALUE(SUBSTITUTE(実質収支比率等に係る経年分析!I$49,"▲","-")),2),NA())</f>
        <v>2.91</v>
      </c>
      <c r="F21" s="174">
        <f>IF(ISNUMBER(VALUE(SUBSTITUTE(実質収支比率等に係る経年分析!J$49,"▲","-"))),ROUND(VALUE(SUBSTITUTE(実質収支比率等に係る経年分析!J$49,"▲","-")),2),NA())</f>
        <v>-2.14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特別会計おんたけ高原簡易水道事業費</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特別会計国民健康保険診療施設費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特別会計農業集落排水事業費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特別会計村営水道事業費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特別会計宅地造成分譲事業費</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特別会計国民健康保険（事業勘定）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0.18</v>
      </c>
    </row>
    <row r="35" spans="1:16" x14ac:dyDescent="0.15">
      <c r="A35" s="175" t="str">
        <f>IF(連結実質赤字比率に係る赤字・黒字の構成分析!C$35="",NA(),連結実質赤字比率に係る赤字・黒字の構成分析!C$35)</f>
        <v>公営企業観光施設事業会計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0.14000000000000001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0.14000000000000001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8.9499999999999993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165</v>
      </c>
      <c r="E42" s="176"/>
      <c r="F42" s="176"/>
      <c r="G42" s="176">
        <f>'実質公債費比率（分子）の構造'!L$52</f>
        <v>163</v>
      </c>
      <c r="H42" s="176"/>
      <c r="I42" s="176"/>
      <c r="J42" s="176">
        <f>'実質公債費比率（分子）の構造'!M$52</f>
        <v>161</v>
      </c>
      <c r="K42" s="176"/>
      <c r="L42" s="176"/>
      <c r="M42" s="176">
        <f>'実質公債費比率（分子）の構造'!N$52</f>
        <v>186</v>
      </c>
      <c r="N42" s="176"/>
      <c r="O42" s="176"/>
      <c r="P42" s="176">
        <f>'実質公債費比率（分子）の構造'!O$52</f>
        <v>199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v>
      </c>
      <c r="C45" s="176"/>
      <c r="D45" s="176"/>
      <c r="E45" s="176">
        <f>'実質公債費比率（分子）の構造'!L$49</f>
        <v>5</v>
      </c>
      <c r="F45" s="176"/>
      <c r="G45" s="176"/>
      <c r="H45" s="176">
        <f>'実質公債費比率（分子）の構造'!M$49</f>
        <v>5</v>
      </c>
      <c r="I45" s="176"/>
      <c r="J45" s="176"/>
      <c r="K45" s="176">
        <f>'実質公債費比率（分子）の構造'!N$49</f>
        <v>5</v>
      </c>
      <c r="L45" s="176"/>
      <c r="M45" s="176"/>
      <c r="N45" s="176">
        <f>'実質公債費比率（分子）の構造'!O$49</f>
        <v>4</v>
      </c>
      <c r="O45" s="176"/>
      <c r="P45" s="176"/>
    </row>
    <row r="46" spans="1:16" x14ac:dyDescent="0.15">
      <c r="A46" s="176" t="s">
        <v>69</v>
      </c>
      <c r="B46" s="176">
        <f>'実質公債費比率（分子）の構造'!K$48</f>
        <v>20</v>
      </c>
      <c r="C46" s="176"/>
      <c r="D46" s="176"/>
      <c r="E46" s="176">
        <f>'実質公債費比率（分子）の構造'!L$48</f>
        <v>20</v>
      </c>
      <c r="F46" s="176"/>
      <c r="G46" s="176"/>
      <c r="H46" s="176">
        <f>'実質公債費比率（分子）の構造'!M$48</f>
        <v>19</v>
      </c>
      <c r="I46" s="176"/>
      <c r="J46" s="176"/>
      <c r="K46" s="176">
        <f>'実質公債費比率（分子）の構造'!N$48</f>
        <v>20</v>
      </c>
      <c r="L46" s="176"/>
      <c r="M46" s="176"/>
      <c r="N46" s="176">
        <f>'実質公債費比率（分子）の構造'!O$48</f>
        <v>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203</v>
      </c>
      <c r="C49" s="176"/>
      <c r="D49" s="176"/>
      <c r="E49" s="176">
        <f>'実質公債費比率（分子）の構造'!L$45</f>
        <v>207</v>
      </c>
      <c r="F49" s="176"/>
      <c r="G49" s="176"/>
      <c r="H49" s="176">
        <f>'実質公債費比率（分子）の構造'!M$45</f>
        <v>181</v>
      </c>
      <c r="I49" s="176"/>
      <c r="J49" s="176"/>
      <c r="K49" s="176">
        <f>'実質公債費比率（分子）の構造'!N$45</f>
        <v>239</v>
      </c>
      <c r="L49" s="176"/>
      <c r="M49" s="176"/>
      <c r="N49" s="176">
        <f>'実質公債費比率（分子）の構造'!O$45</f>
        <v>264</v>
      </c>
      <c r="O49" s="176"/>
      <c r="P49" s="176"/>
    </row>
    <row r="50" spans="1:16" x14ac:dyDescent="0.15">
      <c r="A50" s="176" t="s">
        <v>73</v>
      </c>
      <c r="B50" s="176" t="e">
        <f>NA()</f>
        <v>#N/A</v>
      </c>
      <c r="C50" s="176">
        <f>IF(ISNUMBER('実質公債費比率（分子）の構造'!K$53),'実質公債費比率（分子）の構造'!K$53,NA())</f>
        <v>63</v>
      </c>
      <c r="D50" s="176" t="e">
        <f>NA()</f>
        <v>#N/A</v>
      </c>
      <c r="E50" s="176" t="e">
        <f>NA()</f>
        <v>#N/A</v>
      </c>
      <c r="F50" s="176">
        <f>IF(ISNUMBER('実質公債費比率（分子）の構造'!L$53),'実質公債費比率（分子）の構造'!L$53,NA())</f>
        <v>69</v>
      </c>
      <c r="G50" s="176" t="e">
        <f>NA()</f>
        <v>#N/A</v>
      </c>
      <c r="H50" s="176" t="e">
        <f>NA()</f>
        <v>#N/A</v>
      </c>
      <c r="I50" s="176">
        <f>IF(ISNUMBER('実質公債費比率（分子）の構造'!M$53),'実質公債費比率（分子）の構造'!M$53,NA())</f>
        <v>44</v>
      </c>
      <c r="J50" s="176" t="e">
        <f>NA()</f>
        <v>#N/A</v>
      </c>
      <c r="K50" s="176" t="e">
        <f>NA()</f>
        <v>#N/A</v>
      </c>
      <c r="L50" s="176">
        <f>IF(ISNUMBER('実質公債費比率（分子）の構造'!N$53),'実質公債費比率（分子）の構造'!N$53,NA())</f>
        <v>78</v>
      </c>
      <c r="M50" s="176" t="e">
        <f>NA()</f>
        <v>#N/A</v>
      </c>
      <c r="N50" s="176" t="e">
        <f>NA()</f>
        <v>#N/A</v>
      </c>
      <c r="O50" s="176">
        <f>IF(ISNUMBER('実質公債費比率（分子）の構造'!O$53),'実質公債費比率（分子）の構造'!O$53,NA())</f>
        <v>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1821</v>
      </c>
      <c r="E56" s="175"/>
      <c r="F56" s="175"/>
      <c r="G56" s="175">
        <f>'将来負担比率（分子）の構造'!J$52</f>
        <v>1821</v>
      </c>
      <c r="H56" s="175"/>
      <c r="I56" s="175"/>
      <c r="J56" s="175">
        <f>'将来負担比率（分子）の構造'!K$52</f>
        <v>1918</v>
      </c>
      <c r="K56" s="175"/>
      <c r="L56" s="175"/>
      <c r="M56" s="175">
        <f>'将来負担比率（分子）の構造'!L$52</f>
        <v>1990</v>
      </c>
      <c r="N56" s="175"/>
      <c r="O56" s="175"/>
      <c r="P56" s="175">
        <f>'将来負担比率（分子）の構造'!M$52</f>
        <v>1980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1708</v>
      </c>
      <c r="E58" s="175"/>
      <c r="F58" s="175"/>
      <c r="G58" s="175">
        <f>'将来負担比率（分子）の構造'!J$50</f>
        <v>1705</v>
      </c>
      <c r="H58" s="175"/>
      <c r="I58" s="175"/>
      <c r="J58" s="175">
        <f>'将来負担比率（分子）の構造'!K$50</f>
        <v>1690</v>
      </c>
      <c r="K58" s="175"/>
      <c r="L58" s="175"/>
      <c r="M58" s="175">
        <f>'将来負担比率（分子）の構造'!L$50</f>
        <v>1740</v>
      </c>
      <c r="N58" s="175"/>
      <c r="O58" s="175"/>
      <c r="P58" s="175">
        <f>'将来負担比率（分子）の構造'!M$50</f>
        <v>1811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458</v>
      </c>
      <c r="C62" s="175"/>
      <c r="D62" s="175"/>
      <c r="E62" s="175">
        <f>'将来負担比率（分子）の構造'!J$45</f>
        <v>453</v>
      </c>
      <c r="F62" s="175"/>
      <c r="G62" s="175"/>
      <c r="H62" s="175">
        <f>'将来負担比率（分子）の構造'!K$45</f>
        <v>468</v>
      </c>
      <c r="I62" s="175"/>
      <c r="J62" s="175"/>
      <c r="K62" s="175">
        <f>'将来負担比率（分子）の構造'!L$45</f>
        <v>459</v>
      </c>
      <c r="L62" s="175"/>
      <c r="M62" s="175"/>
      <c r="N62" s="175">
        <f>'将来負担比率（分子）の構造'!M$45</f>
        <v>457</v>
      </c>
      <c r="O62" s="175"/>
      <c r="P62" s="175"/>
    </row>
    <row r="63" spans="1:16" x14ac:dyDescent="0.15">
      <c r="A63" s="175" t="s">
        <v>36</v>
      </c>
      <c r="B63" s="175">
        <f>'将来負担比率（分子）の構造'!I$44</f>
        <v>23</v>
      </c>
      <c r="C63" s="175"/>
      <c r="D63" s="175"/>
      <c r="E63" s="175">
        <f>'将来負担比率（分子）の構造'!J$44</f>
        <v>19</v>
      </c>
      <c r="F63" s="175"/>
      <c r="G63" s="175"/>
      <c r="H63" s="175">
        <f>'将来負担比率（分子）の構造'!K$44</f>
        <v>14</v>
      </c>
      <c r="I63" s="175"/>
      <c r="J63" s="175"/>
      <c r="K63" s="175">
        <f>'将来負担比率（分子）の構造'!L$44</f>
        <v>16</v>
      </c>
      <c r="L63" s="175"/>
      <c r="M63" s="175"/>
      <c r="N63" s="175">
        <f>'将来負担比率（分子）の構造'!M$44</f>
        <v>23</v>
      </c>
      <c r="O63" s="175"/>
      <c r="P63" s="175"/>
    </row>
    <row r="64" spans="1:16" x14ac:dyDescent="0.15">
      <c r="A64" s="175" t="s">
        <v>35</v>
      </c>
      <c r="B64" s="175">
        <f>'将来負担比率（分子）の構造'!I$43</f>
        <v>122</v>
      </c>
      <c r="C64" s="175"/>
      <c r="D64" s="175"/>
      <c r="E64" s="175">
        <f>'将来負担比率（分子）の構造'!J$43</f>
        <v>107</v>
      </c>
      <c r="F64" s="175"/>
      <c r="G64" s="175"/>
      <c r="H64" s="175">
        <f>'将来負担比率（分子）の構造'!K$43</f>
        <v>98</v>
      </c>
      <c r="I64" s="175"/>
      <c r="J64" s="175"/>
      <c r="K64" s="175">
        <f>'将来負担比率（分子）の構造'!L$43</f>
        <v>102</v>
      </c>
      <c r="L64" s="175"/>
      <c r="M64" s="175"/>
      <c r="N64" s="175">
        <f>'将来負担比率（分子）の構造'!M$43</f>
        <v>99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2168</v>
      </c>
      <c r="C66" s="175"/>
      <c r="D66" s="175"/>
      <c r="E66" s="175">
        <f>'将来負担比率（分子）の構造'!J$41</f>
        <v>2242</v>
      </c>
      <c r="F66" s="175"/>
      <c r="G66" s="175"/>
      <c r="H66" s="175">
        <f>'将来負担比率（分子）の構造'!K$41</f>
        <v>2479</v>
      </c>
      <c r="I66" s="175"/>
      <c r="J66" s="175"/>
      <c r="K66" s="175">
        <f>'将来負担比率（分子）の構造'!L$41</f>
        <v>2496</v>
      </c>
      <c r="L66" s="175"/>
      <c r="M66" s="175"/>
      <c r="N66" s="175">
        <f>'将来負担比率（分子）の構造'!M$41</f>
        <v>2471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1315</v>
      </c>
      <c r="C72" s="179">
        <f>基金残高に係る経年分析!G55</f>
        <v>1345</v>
      </c>
      <c r="D72" s="179">
        <f>基金残高に係る経年分析!H55</f>
        <v>1358</v>
      </c>
    </row>
    <row r="73" spans="1:16" x14ac:dyDescent="0.15">
      <c r="A73" s="178" t="s">
        <v>80</v>
      </c>
      <c r="B73" s="179">
        <f>基金残高に係る経年分析!F56</f>
        <v>0</v>
      </c>
      <c r="C73" s="179">
        <f>基金残高に係る経年分析!G56</f>
        <v>12</v>
      </c>
      <c r="D73" s="179">
        <f>基金残高に係る経年分析!H56</f>
        <v>64</v>
      </c>
    </row>
    <row r="74" spans="1:16" x14ac:dyDescent="0.15">
      <c r="A74" s="178" t="s">
        <v>81</v>
      </c>
      <c r="B74" s="179">
        <f>基金残高に係る経年分析!F57</f>
        <v>313</v>
      </c>
      <c r="C74" s="179">
        <f>基金残高に係る経年分析!G57</f>
        <v>320</v>
      </c>
      <c r="D74" s="179">
        <f>基金残高に係る経年分析!H57</f>
        <v>336</v>
      </c>
    </row>
  </sheetData>
  <sheetProtection algorithmName="SHA-512" hashValue="3y4R51T02QkRa9r2QIjIOqgEkmBFqA0Dyw6Y89Q/5+hnMhgBiRGlh9Z9ktcliMBaezin49iGW9UEXUr+apdFzw==" saltValue="Xgaax6sT++Kb2VgNAW/e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242783</v>
      </c>
      <c r="S5" s="674"/>
      <c r="T5" s="674"/>
      <c r="U5" s="674"/>
      <c r="V5" s="674"/>
      <c r="W5" s="674"/>
      <c r="X5" s="674"/>
      <c r="Y5" s="702"/>
      <c r="Z5" s="715">
        <v>10.6</v>
      </c>
      <c r="AA5" s="715"/>
      <c r="AB5" s="715"/>
      <c r="AC5" s="715"/>
      <c r="AD5" s="716">
        <v>242783</v>
      </c>
      <c r="AE5" s="716"/>
      <c r="AF5" s="716"/>
      <c r="AG5" s="716"/>
      <c r="AH5" s="716"/>
      <c r="AI5" s="716"/>
      <c r="AJ5" s="716"/>
      <c r="AK5" s="716"/>
      <c r="AL5" s="703">
        <v>18.600000000000001</v>
      </c>
      <c r="AM5" s="686"/>
      <c r="AN5" s="686"/>
      <c r="AO5" s="704"/>
      <c r="AP5" s="676" t="s">
        <v>228</v>
      </c>
      <c r="AQ5" s="677"/>
      <c r="AR5" s="677"/>
      <c r="AS5" s="677"/>
      <c r="AT5" s="677"/>
      <c r="AU5" s="677"/>
      <c r="AV5" s="677"/>
      <c r="AW5" s="677"/>
      <c r="AX5" s="677"/>
      <c r="AY5" s="677"/>
      <c r="AZ5" s="677"/>
      <c r="BA5" s="677"/>
      <c r="BB5" s="677"/>
      <c r="BC5" s="677"/>
      <c r="BD5" s="677"/>
      <c r="BE5" s="677"/>
      <c r="BF5" s="678"/>
      <c r="BG5" s="627">
        <v>242681</v>
      </c>
      <c r="BH5" s="628"/>
      <c r="BI5" s="628"/>
      <c r="BJ5" s="628"/>
      <c r="BK5" s="628"/>
      <c r="BL5" s="628"/>
      <c r="BM5" s="628"/>
      <c r="BN5" s="629"/>
      <c r="BO5" s="663">
        <v>100</v>
      </c>
      <c r="BP5" s="663"/>
      <c r="BQ5" s="663"/>
      <c r="BR5" s="663"/>
      <c r="BS5" s="664">
        <v>30450</v>
      </c>
      <c r="BT5" s="664"/>
      <c r="BU5" s="664"/>
      <c r="BV5" s="664"/>
      <c r="BW5" s="664"/>
      <c r="BX5" s="664"/>
      <c r="BY5" s="664"/>
      <c r="BZ5" s="664"/>
      <c r="CA5" s="664"/>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24" t="s">
        <v>232</v>
      </c>
      <c r="C6" s="625"/>
      <c r="D6" s="625"/>
      <c r="E6" s="625"/>
      <c r="F6" s="625"/>
      <c r="G6" s="625"/>
      <c r="H6" s="625"/>
      <c r="I6" s="625"/>
      <c r="J6" s="625"/>
      <c r="K6" s="625"/>
      <c r="L6" s="625"/>
      <c r="M6" s="625"/>
      <c r="N6" s="625"/>
      <c r="O6" s="625"/>
      <c r="P6" s="625"/>
      <c r="Q6" s="626"/>
      <c r="R6" s="627">
        <v>43965</v>
      </c>
      <c r="S6" s="628"/>
      <c r="T6" s="628"/>
      <c r="U6" s="628"/>
      <c r="V6" s="628"/>
      <c r="W6" s="628"/>
      <c r="X6" s="628"/>
      <c r="Y6" s="629"/>
      <c r="Z6" s="663">
        <v>1.9</v>
      </c>
      <c r="AA6" s="663"/>
      <c r="AB6" s="663"/>
      <c r="AC6" s="663"/>
      <c r="AD6" s="664">
        <v>43965</v>
      </c>
      <c r="AE6" s="664"/>
      <c r="AF6" s="664"/>
      <c r="AG6" s="664"/>
      <c r="AH6" s="664"/>
      <c r="AI6" s="664"/>
      <c r="AJ6" s="664"/>
      <c r="AK6" s="664"/>
      <c r="AL6" s="630">
        <v>3.4</v>
      </c>
      <c r="AM6" s="631"/>
      <c r="AN6" s="631"/>
      <c r="AO6" s="665"/>
      <c r="AP6" s="624" t="s">
        <v>233</v>
      </c>
      <c r="AQ6" s="625"/>
      <c r="AR6" s="625"/>
      <c r="AS6" s="625"/>
      <c r="AT6" s="625"/>
      <c r="AU6" s="625"/>
      <c r="AV6" s="625"/>
      <c r="AW6" s="625"/>
      <c r="AX6" s="625"/>
      <c r="AY6" s="625"/>
      <c r="AZ6" s="625"/>
      <c r="BA6" s="625"/>
      <c r="BB6" s="625"/>
      <c r="BC6" s="625"/>
      <c r="BD6" s="625"/>
      <c r="BE6" s="625"/>
      <c r="BF6" s="626"/>
      <c r="BG6" s="627">
        <v>242681</v>
      </c>
      <c r="BH6" s="628"/>
      <c r="BI6" s="628"/>
      <c r="BJ6" s="628"/>
      <c r="BK6" s="628"/>
      <c r="BL6" s="628"/>
      <c r="BM6" s="628"/>
      <c r="BN6" s="629"/>
      <c r="BO6" s="663">
        <v>100</v>
      </c>
      <c r="BP6" s="663"/>
      <c r="BQ6" s="663"/>
      <c r="BR6" s="663"/>
      <c r="BS6" s="664">
        <v>30450</v>
      </c>
      <c r="BT6" s="664"/>
      <c r="BU6" s="664"/>
      <c r="BV6" s="664"/>
      <c r="BW6" s="664"/>
      <c r="BX6" s="664"/>
      <c r="BY6" s="664"/>
      <c r="BZ6" s="664"/>
      <c r="CA6" s="664"/>
      <c r="CB6" s="695"/>
      <c r="CD6" s="676" t="s">
        <v>234</v>
      </c>
      <c r="CE6" s="677"/>
      <c r="CF6" s="677"/>
      <c r="CG6" s="677"/>
      <c r="CH6" s="677"/>
      <c r="CI6" s="677"/>
      <c r="CJ6" s="677"/>
      <c r="CK6" s="677"/>
      <c r="CL6" s="677"/>
      <c r="CM6" s="677"/>
      <c r="CN6" s="677"/>
      <c r="CO6" s="677"/>
      <c r="CP6" s="677"/>
      <c r="CQ6" s="678"/>
      <c r="CR6" s="627">
        <v>28497</v>
      </c>
      <c r="CS6" s="628"/>
      <c r="CT6" s="628"/>
      <c r="CU6" s="628"/>
      <c r="CV6" s="628"/>
      <c r="CW6" s="628"/>
      <c r="CX6" s="628"/>
      <c r="CY6" s="629"/>
      <c r="CZ6" s="703">
        <v>1.3</v>
      </c>
      <c r="DA6" s="686"/>
      <c r="DB6" s="686"/>
      <c r="DC6" s="705"/>
      <c r="DD6" s="633" t="s">
        <v>235</v>
      </c>
      <c r="DE6" s="628"/>
      <c r="DF6" s="628"/>
      <c r="DG6" s="628"/>
      <c r="DH6" s="628"/>
      <c r="DI6" s="628"/>
      <c r="DJ6" s="628"/>
      <c r="DK6" s="628"/>
      <c r="DL6" s="628"/>
      <c r="DM6" s="628"/>
      <c r="DN6" s="628"/>
      <c r="DO6" s="628"/>
      <c r="DP6" s="629"/>
      <c r="DQ6" s="633">
        <v>28497</v>
      </c>
      <c r="DR6" s="628"/>
      <c r="DS6" s="628"/>
      <c r="DT6" s="628"/>
      <c r="DU6" s="628"/>
      <c r="DV6" s="628"/>
      <c r="DW6" s="628"/>
      <c r="DX6" s="628"/>
      <c r="DY6" s="628"/>
      <c r="DZ6" s="628"/>
      <c r="EA6" s="628"/>
      <c r="EB6" s="628"/>
      <c r="EC6" s="662"/>
    </row>
    <row r="7" spans="2:143" ht="11.25" customHeight="1" x14ac:dyDescent="0.15">
      <c r="B7" s="624" t="s">
        <v>236</v>
      </c>
      <c r="C7" s="625"/>
      <c r="D7" s="625"/>
      <c r="E7" s="625"/>
      <c r="F7" s="625"/>
      <c r="G7" s="625"/>
      <c r="H7" s="625"/>
      <c r="I7" s="625"/>
      <c r="J7" s="625"/>
      <c r="K7" s="625"/>
      <c r="L7" s="625"/>
      <c r="M7" s="625"/>
      <c r="N7" s="625"/>
      <c r="O7" s="625"/>
      <c r="P7" s="625"/>
      <c r="Q7" s="626"/>
      <c r="R7" s="627">
        <v>30</v>
      </c>
      <c r="S7" s="628"/>
      <c r="T7" s="628"/>
      <c r="U7" s="628"/>
      <c r="V7" s="628"/>
      <c r="W7" s="628"/>
      <c r="X7" s="628"/>
      <c r="Y7" s="629"/>
      <c r="Z7" s="663">
        <v>0</v>
      </c>
      <c r="AA7" s="663"/>
      <c r="AB7" s="663"/>
      <c r="AC7" s="663"/>
      <c r="AD7" s="664">
        <v>30</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38503</v>
      </c>
      <c r="BH7" s="628"/>
      <c r="BI7" s="628"/>
      <c r="BJ7" s="628"/>
      <c r="BK7" s="628"/>
      <c r="BL7" s="628"/>
      <c r="BM7" s="628"/>
      <c r="BN7" s="629"/>
      <c r="BO7" s="663">
        <v>15.9</v>
      </c>
      <c r="BP7" s="663"/>
      <c r="BQ7" s="663"/>
      <c r="BR7" s="663"/>
      <c r="BS7" s="664">
        <v>318</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612353</v>
      </c>
      <c r="CS7" s="628"/>
      <c r="CT7" s="628"/>
      <c r="CU7" s="628"/>
      <c r="CV7" s="628"/>
      <c r="CW7" s="628"/>
      <c r="CX7" s="628"/>
      <c r="CY7" s="629"/>
      <c r="CZ7" s="663">
        <v>27.8</v>
      </c>
      <c r="DA7" s="663"/>
      <c r="DB7" s="663"/>
      <c r="DC7" s="663"/>
      <c r="DD7" s="633" t="s">
        <v>239</v>
      </c>
      <c r="DE7" s="628"/>
      <c r="DF7" s="628"/>
      <c r="DG7" s="628"/>
      <c r="DH7" s="628"/>
      <c r="DI7" s="628"/>
      <c r="DJ7" s="628"/>
      <c r="DK7" s="628"/>
      <c r="DL7" s="628"/>
      <c r="DM7" s="628"/>
      <c r="DN7" s="628"/>
      <c r="DO7" s="628"/>
      <c r="DP7" s="629"/>
      <c r="DQ7" s="633">
        <v>580889</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378</v>
      </c>
      <c r="S8" s="628"/>
      <c r="T8" s="628"/>
      <c r="U8" s="628"/>
      <c r="V8" s="628"/>
      <c r="W8" s="628"/>
      <c r="X8" s="628"/>
      <c r="Y8" s="629"/>
      <c r="Z8" s="663">
        <v>0</v>
      </c>
      <c r="AA8" s="663"/>
      <c r="AB8" s="663"/>
      <c r="AC8" s="663"/>
      <c r="AD8" s="664">
        <v>378</v>
      </c>
      <c r="AE8" s="664"/>
      <c r="AF8" s="664"/>
      <c r="AG8" s="664"/>
      <c r="AH8" s="664"/>
      <c r="AI8" s="664"/>
      <c r="AJ8" s="664"/>
      <c r="AK8" s="664"/>
      <c r="AL8" s="630">
        <v>0</v>
      </c>
      <c r="AM8" s="631"/>
      <c r="AN8" s="631"/>
      <c r="AO8" s="665"/>
      <c r="AP8" s="624" t="s">
        <v>241</v>
      </c>
      <c r="AQ8" s="625"/>
      <c r="AR8" s="625"/>
      <c r="AS8" s="625"/>
      <c r="AT8" s="625"/>
      <c r="AU8" s="625"/>
      <c r="AV8" s="625"/>
      <c r="AW8" s="625"/>
      <c r="AX8" s="625"/>
      <c r="AY8" s="625"/>
      <c r="AZ8" s="625"/>
      <c r="BA8" s="625"/>
      <c r="BB8" s="625"/>
      <c r="BC8" s="625"/>
      <c r="BD8" s="625"/>
      <c r="BE8" s="625"/>
      <c r="BF8" s="626"/>
      <c r="BG8" s="627">
        <v>1929</v>
      </c>
      <c r="BH8" s="628"/>
      <c r="BI8" s="628"/>
      <c r="BJ8" s="628"/>
      <c r="BK8" s="628"/>
      <c r="BL8" s="628"/>
      <c r="BM8" s="628"/>
      <c r="BN8" s="629"/>
      <c r="BO8" s="663">
        <v>0.8</v>
      </c>
      <c r="BP8" s="663"/>
      <c r="BQ8" s="663"/>
      <c r="BR8" s="663"/>
      <c r="BS8" s="664" t="s">
        <v>235</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207441</v>
      </c>
      <c r="CS8" s="628"/>
      <c r="CT8" s="628"/>
      <c r="CU8" s="628"/>
      <c r="CV8" s="628"/>
      <c r="CW8" s="628"/>
      <c r="CX8" s="628"/>
      <c r="CY8" s="629"/>
      <c r="CZ8" s="663">
        <v>9.4</v>
      </c>
      <c r="DA8" s="663"/>
      <c r="DB8" s="663"/>
      <c r="DC8" s="663"/>
      <c r="DD8" s="633">
        <v>2282</v>
      </c>
      <c r="DE8" s="628"/>
      <c r="DF8" s="628"/>
      <c r="DG8" s="628"/>
      <c r="DH8" s="628"/>
      <c r="DI8" s="628"/>
      <c r="DJ8" s="628"/>
      <c r="DK8" s="628"/>
      <c r="DL8" s="628"/>
      <c r="DM8" s="628"/>
      <c r="DN8" s="628"/>
      <c r="DO8" s="628"/>
      <c r="DP8" s="629"/>
      <c r="DQ8" s="633">
        <v>149890</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273</v>
      </c>
      <c r="S9" s="628"/>
      <c r="T9" s="628"/>
      <c r="U9" s="628"/>
      <c r="V9" s="628"/>
      <c r="W9" s="628"/>
      <c r="X9" s="628"/>
      <c r="Y9" s="629"/>
      <c r="Z9" s="663">
        <v>0</v>
      </c>
      <c r="AA9" s="663"/>
      <c r="AB9" s="663"/>
      <c r="AC9" s="663"/>
      <c r="AD9" s="664">
        <v>273</v>
      </c>
      <c r="AE9" s="664"/>
      <c r="AF9" s="664"/>
      <c r="AG9" s="664"/>
      <c r="AH9" s="664"/>
      <c r="AI9" s="664"/>
      <c r="AJ9" s="664"/>
      <c r="AK9" s="664"/>
      <c r="AL9" s="630">
        <v>0</v>
      </c>
      <c r="AM9" s="631"/>
      <c r="AN9" s="631"/>
      <c r="AO9" s="665"/>
      <c r="AP9" s="624" t="s">
        <v>244</v>
      </c>
      <c r="AQ9" s="625"/>
      <c r="AR9" s="625"/>
      <c r="AS9" s="625"/>
      <c r="AT9" s="625"/>
      <c r="AU9" s="625"/>
      <c r="AV9" s="625"/>
      <c r="AW9" s="625"/>
      <c r="AX9" s="625"/>
      <c r="AY9" s="625"/>
      <c r="AZ9" s="625"/>
      <c r="BA9" s="625"/>
      <c r="BB9" s="625"/>
      <c r="BC9" s="625"/>
      <c r="BD9" s="625"/>
      <c r="BE9" s="625"/>
      <c r="BF9" s="626"/>
      <c r="BG9" s="627">
        <v>30248</v>
      </c>
      <c r="BH9" s="628"/>
      <c r="BI9" s="628"/>
      <c r="BJ9" s="628"/>
      <c r="BK9" s="628"/>
      <c r="BL9" s="628"/>
      <c r="BM9" s="628"/>
      <c r="BN9" s="629"/>
      <c r="BO9" s="663">
        <v>12.5</v>
      </c>
      <c r="BP9" s="663"/>
      <c r="BQ9" s="663"/>
      <c r="BR9" s="663"/>
      <c r="BS9" s="664" t="s">
        <v>235</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139972</v>
      </c>
      <c r="CS9" s="628"/>
      <c r="CT9" s="628"/>
      <c r="CU9" s="628"/>
      <c r="CV9" s="628"/>
      <c r="CW9" s="628"/>
      <c r="CX9" s="628"/>
      <c r="CY9" s="629"/>
      <c r="CZ9" s="663">
        <v>6.4</v>
      </c>
      <c r="DA9" s="663"/>
      <c r="DB9" s="663"/>
      <c r="DC9" s="663"/>
      <c r="DD9" s="633" t="s">
        <v>239</v>
      </c>
      <c r="DE9" s="628"/>
      <c r="DF9" s="628"/>
      <c r="DG9" s="628"/>
      <c r="DH9" s="628"/>
      <c r="DI9" s="628"/>
      <c r="DJ9" s="628"/>
      <c r="DK9" s="628"/>
      <c r="DL9" s="628"/>
      <c r="DM9" s="628"/>
      <c r="DN9" s="628"/>
      <c r="DO9" s="628"/>
      <c r="DP9" s="629"/>
      <c r="DQ9" s="633">
        <v>116303</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239</v>
      </c>
      <c r="S10" s="628"/>
      <c r="T10" s="628"/>
      <c r="U10" s="628"/>
      <c r="V10" s="628"/>
      <c r="W10" s="628"/>
      <c r="X10" s="628"/>
      <c r="Y10" s="629"/>
      <c r="Z10" s="663" t="s">
        <v>239</v>
      </c>
      <c r="AA10" s="663"/>
      <c r="AB10" s="663"/>
      <c r="AC10" s="663"/>
      <c r="AD10" s="664" t="s">
        <v>239</v>
      </c>
      <c r="AE10" s="664"/>
      <c r="AF10" s="664"/>
      <c r="AG10" s="664"/>
      <c r="AH10" s="664"/>
      <c r="AI10" s="664"/>
      <c r="AJ10" s="664"/>
      <c r="AK10" s="664"/>
      <c r="AL10" s="630" t="s">
        <v>235</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5213</v>
      </c>
      <c r="BH10" s="628"/>
      <c r="BI10" s="628"/>
      <c r="BJ10" s="628"/>
      <c r="BK10" s="628"/>
      <c r="BL10" s="628"/>
      <c r="BM10" s="628"/>
      <c r="BN10" s="629"/>
      <c r="BO10" s="663">
        <v>2.1</v>
      </c>
      <c r="BP10" s="663"/>
      <c r="BQ10" s="663"/>
      <c r="BR10" s="663"/>
      <c r="BS10" s="664" t="s">
        <v>239</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2394</v>
      </c>
      <c r="CS10" s="628"/>
      <c r="CT10" s="628"/>
      <c r="CU10" s="628"/>
      <c r="CV10" s="628"/>
      <c r="CW10" s="628"/>
      <c r="CX10" s="628"/>
      <c r="CY10" s="629"/>
      <c r="CZ10" s="663">
        <v>0.1</v>
      </c>
      <c r="DA10" s="663"/>
      <c r="DB10" s="663"/>
      <c r="DC10" s="663"/>
      <c r="DD10" s="633" t="s">
        <v>239</v>
      </c>
      <c r="DE10" s="628"/>
      <c r="DF10" s="628"/>
      <c r="DG10" s="628"/>
      <c r="DH10" s="628"/>
      <c r="DI10" s="628"/>
      <c r="DJ10" s="628"/>
      <c r="DK10" s="628"/>
      <c r="DL10" s="628"/>
      <c r="DM10" s="628"/>
      <c r="DN10" s="628"/>
      <c r="DO10" s="628"/>
      <c r="DP10" s="629"/>
      <c r="DQ10" s="633">
        <v>394</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20680</v>
      </c>
      <c r="S11" s="628"/>
      <c r="T11" s="628"/>
      <c r="U11" s="628"/>
      <c r="V11" s="628"/>
      <c r="W11" s="628"/>
      <c r="X11" s="628"/>
      <c r="Y11" s="629"/>
      <c r="Z11" s="630">
        <v>0.9</v>
      </c>
      <c r="AA11" s="631"/>
      <c r="AB11" s="631"/>
      <c r="AC11" s="632"/>
      <c r="AD11" s="633">
        <v>20680</v>
      </c>
      <c r="AE11" s="628"/>
      <c r="AF11" s="628"/>
      <c r="AG11" s="628"/>
      <c r="AH11" s="628"/>
      <c r="AI11" s="628"/>
      <c r="AJ11" s="628"/>
      <c r="AK11" s="629"/>
      <c r="AL11" s="630">
        <v>1.6</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1113</v>
      </c>
      <c r="BH11" s="628"/>
      <c r="BI11" s="628"/>
      <c r="BJ11" s="628"/>
      <c r="BK11" s="628"/>
      <c r="BL11" s="628"/>
      <c r="BM11" s="628"/>
      <c r="BN11" s="629"/>
      <c r="BO11" s="663">
        <v>0.5</v>
      </c>
      <c r="BP11" s="663"/>
      <c r="BQ11" s="663"/>
      <c r="BR11" s="663"/>
      <c r="BS11" s="664">
        <v>318</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78950</v>
      </c>
      <c r="CS11" s="628"/>
      <c r="CT11" s="628"/>
      <c r="CU11" s="628"/>
      <c r="CV11" s="628"/>
      <c r="CW11" s="628"/>
      <c r="CX11" s="628"/>
      <c r="CY11" s="629"/>
      <c r="CZ11" s="663">
        <v>3.6</v>
      </c>
      <c r="DA11" s="663"/>
      <c r="DB11" s="663"/>
      <c r="DC11" s="663"/>
      <c r="DD11" s="633">
        <v>30043</v>
      </c>
      <c r="DE11" s="628"/>
      <c r="DF11" s="628"/>
      <c r="DG11" s="628"/>
      <c r="DH11" s="628"/>
      <c r="DI11" s="628"/>
      <c r="DJ11" s="628"/>
      <c r="DK11" s="628"/>
      <c r="DL11" s="628"/>
      <c r="DM11" s="628"/>
      <c r="DN11" s="628"/>
      <c r="DO11" s="628"/>
      <c r="DP11" s="629"/>
      <c r="DQ11" s="633">
        <v>48793</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t="s">
        <v>235</v>
      </c>
      <c r="S12" s="628"/>
      <c r="T12" s="628"/>
      <c r="U12" s="628"/>
      <c r="V12" s="628"/>
      <c r="W12" s="628"/>
      <c r="X12" s="628"/>
      <c r="Y12" s="629"/>
      <c r="Z12" s="663" t="s">
        <v>239</v>
      </c>
      <c r="AA12" s="663"/>
      <c r="AB12" s="663"/>
      <c r="AC12" s="663"/>
      <c r="AD12" s="664" t="s">
        <v>235</v>
      </c>
      <c r="AE12" s="664"/>
      <c r="AF12" s="664"/>
      <c r="AG12" s="664"/>
      <c r="AH12" s="664"/>
      <c r="AI12" s="664"/>
      <c r="AJ12" s="664"/>
      <c r="AK12" s="664"/>
      <c r="AL12" s="630" t="s">
        <v>235</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199828</v>
      </c>
      <c r="BH12" s="628"/>
      <c r="BI12" s="628"/>
      <c r="BJ12" s="628"/>
      <c r="BK12" s="628"/>
      <c r="BL12" s="628"/>
      <c r="BM12" s="628"/>
      <c r="BN12" s="629"/>
      <c r="BO12" s="663">
        <v>82.3</v>
      </c>
      <c r="BP12" s="663"/>
      <c r="BQ12" s="663"/>
      <c r="BR12" s="663"/>
      <c r="BS12" s="664">
        <v>30132</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311496</v>
      </c>
      <c r="CS12" s="628"/>
      <c r="CT12" s="628"/>
      <c r="CU12" s="628"/>
      <c r="CV12" s="628"/>
      <c r="CW12" s="628"/>
      <c r="CX12" s="628"/>
      <c r="CY12" s="629"/>
      <c r="CZ12" s="663">
        <v>14.2</v>
      </c>
      <c r="DA12" s="663"/>
      <c r="DB12" s="663"/>
      <c r="DC12" s="663"/>
      <c r="DD12" s="633">
        <v>15685</v>
      </c>
      <c r="DE12" s="628"/>
      <c r="DF12" s="628"/>
      <c r="DG12" s="628"/>
      <c r="DH12" s="628"/>
      <c r="DI12" s="628"/>
      <c r="DJ12" s="628"/>
      <c r="DK12" s="628"/>
      <c r="DL12" s="628"/>
      <c r="DM12" s="628"/>
      <c r="DN12" s="628"/>
      <c r="DO12" s="628"/>
      <c r="DP12" s="629"/>
      <c r="DQ12" s="633">
        <v>252891</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239</v>
      </c>
      <c r="S13" s="628"/>
      <c r="T13" s="628"/>
      <c r="U13" s="628"/>
      <c r="V13" s="628"/>
      <c r="W13" s="628"/>
      <c r="X13" s="628"/>
      <c r="Y13" s="629"/>
      <c r="Z13" s="663" t="s">
        <v>235</v>
      </c>
      <c r="AA13" s="663"/>
      <c r="AB13" s="663"/>
      <c r="AC13" s="663"/>
      <c r="AD13" s="664" t="s">
        <v>239</v>
      </c>
      <c r="AE13" s="664"/>
      <c r="AF13" s="664"/>
      <c r="AG13" s="664"/>
      <c r="AH13" s="664"/>
      <c r="AI13" s="664"/>
      <c r="AJ13" s="664"/>
      <c r="AK13" s="664"/>
      <c r="AL13" s="630" t="s">
        <v>235</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163027</v>
      </c>
      <c r="BH13" s="628"/>
      <c r="BI13" s="628"/>
      <c r="BJ13" s="628"/>
      <c r="BK13" s="628"/>
      <c r="BL13" s="628"/>
      <c r="BM13" s="628"/>
      <c r="BN13" s="629"/>
      <c r="BO13" s="663">
        <v>67.099999999999994</v>
      </c>
      <c r="BP13" s="663"/>
      <c r="BQ13" s="663"/>
      <c r="BR13" s="663"/>
      <c r="BS13" s="664">
        <v>30132</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207701</v>
      </c>
      <c r="CS13" s="628"/>
      <c r="CT13" s="628"/>
      <c r="CU13" s="628"/>
      <c r="CV13" s="628"/>
      <c r="CW13" s="628"/>
      <c r="CX13" s="628"/>
      <c r="CY13" s="629"/>
      <c r="CZ13" s="663">
        <v>9.4</v>
      </c>
      <c r="DA13" s="663"/>
      <c r="DB13" s="663"/>
      <c r="DC13" s="663"/>
      <c r="DD13" s="633">
        <v>149188</v>
      </c>
      <c r="DE13" s="628"/>
      <c r="DF13" s="628"/>
      <c r="DG13" s="628"/>
      <c r="DH13" s="628"/>
      <c r="DI13" s="628"/>
      <c r="DJ13" s="628"/>
      <c r="DK13" s="628"/>
      <c r="DL13" s="628"/>
      <c r="DM13" s="628"/>
      <c r="DN13" s="628"/>
      <c r="DO13" s="628"/>
      <c r="DP13" s="629"/>
      <c r="DQ13" s="633">
        <v>103849</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t="s">
        <v>239</v>
      </c>
      <c r="S14" s="628"/>
      <c r="T14" s="628"/>
      <c r="U14" s="628"/>
      <c r="V14" s="628"/>
      <c r="W14" s="628"/>
      <c r="X14" s="628"/>
      <c r="Y14" s="629"/>
      <c r="Z14" s="663" t="s">
        <v>239</v>
      </c>
      <c r="AA14" s="663"/>
      <c r="AB14" s="663"/>
      <c r="AC14" s="663"/>
      <c r="AD14" s="664" t="s">
        <v>239</v>
      </c>
      <c r="AE14" s="664"/>
      <c r="AF14" s="664"/>
      <c r="AG14" s="664"/>
      <c r="AH14" s="664"/>
      <c r="AI14" s="664"/>
      <c r="AJ14" s="664"/>
      <c r="AK14" s="664"/>
      <c r="AL14" s="630" t="s">
        <v>239</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3021</v>
      </c>
      <c r="BH14" s="628"/>
      <c r="BI14" s="628"/>
      <c r="BJ14" s="628"/>
      <c r="BK14" s="628"/>
      <c r="BL14" s="628"/>
      <c r="BM14" s="628"/>
      <c r="BN14" s="629"/>
      <c r="BO14" s="663">
        <v>1.2</v>
      </c>
      <c r="BP14" s="663"/>
      <c r="BQ14" s="663"/>
      <c r="BR14" s="663"/>
      <c r="BS14" s="664" t="s">
        <v>239</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237156</v>
      </c>
      <c r="CS14" s="628"/>
      <c r="CT14" s="628"/>
      <c r="CU14" s="628"/>
      <c r="CV14" s="628"/>
      <c r="CW14" s="628"/>
      <c r="CX14" s="628"/>
      <c r="CY14" s="629"/>
      <c r="CZ14" s="663">
        <v>10.8</v>
      </c>
      <c r="DA14" s="663"/>
      <c r="DB14" s="663"/>
      <c r="DC14" s="663"/>
      <c r="DD14" s="633">
        <v>156692</v>
      </c>
      <c r="DE14" s="628"/>
      <c r="DF14" s="628"/>
      <c r="DG14" s="628"/>
      <c r="DH14" s="628"/>
      <c r="DI14" s="628"/>
      <c r="DJ14" s="628"/>
      <c r="DK14" s="628"/>
      <c r="DL14" s="628"/>
      <c r="DM14" s="628"/>
      <c r="DN14" s="628"/>
      <c r="DO14" s="628"/>
      <c r="DP14" s="629"/>
      <c r="DQ14" s="633">
        <v>90839</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239</v>
      </c>
      <c r="S15" s="628"/>
      <c r="T15" s="628"/>
      <c r="U15" s="628"/>
      <c r="V15" s="628"/>
      <c r="W15" s="628"/>
      <c r="X15" s="628"/>
      <c r="Y15" s="629"/>
      <c r="Z15" s="663" t="s">
        <v>235</v>
      </c>
      <c r="AA15" s="663"/>
      <c r="AB15" s="663"/>
      <c r="AC15" s="663"/>
      <c r="AD15" s="664" t="s">
        <v>239</v>
      </c>
      <c r="AE15" s="664"/>
      <c r="AF15" s="664"/>
      <c r="AG15" s="664"/>
      <c r="AH15" s="664"/>
      <c r="AI15" s="664"/>
      <c r="AJ15" s="664"/>
      <c r="AK15" s="664"/>
      <c r="AL15" s="630" t="s">
        <v>235</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1329</v>
      </c>
      <c r="BH15" s="628"/>
      <c r="BI15" s="628"/>
      <c r="BJ15" s="628"/>
      <c r="BK15" s="628"/>
      <c r="BL15" s="628"/>
      <c r="BM15" s="628"/>
      <c r="BN15" s="629"/>
      <c r="BO15" s="663">
        <v>0.5</v>
      </c>
      <c r="BP15" s="663"/>
      <c r="BQ15" s="663"/>
      <c r="BR15" s="663"/>
      <c r="BS15" s="664" t="s">
        <v>235</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97108</v>
      </c>
      <c r="CS15" s="628"/>
      <c r="CT15" s="628"/>
      <c r="CU15" s="628"/>
      <c r="CV15" s="628"/>
      <c r="CW15" s="628"/>
      <c r="CX15" s="628"/>
      <c r="CY15" s="629"/>
      <c r="CZ15" s="663">
        <v>4.4000000000000004</v>
      </c>
      <c r="DA15" s="663"/>
      <c r="DB15" s="663"/>
      <c r="DC15" s="663"/>
      <c r="DD15" s="633">
        <v>6991</v>
      </c>
      <c r="DE15" s="628"/>
      <c r="DF15" s="628"/>
      <c r="DG15" s="628"/>
      <c r="DH15" s="628"/>
      <c r="DI15" s="628"/>
      <c r="DJ15" s="628"/>
      <c r="DK15" s="628"/>
      <c r="DL15" s="628"/>
      <c r="DM15" s="628"/>
      <c r="DN15" s="628"/>
      <c r="DO15" s="628"/>
      <c r="DP15" s="629"/>
      <c r="DQ15" s="633">
        <v>79774</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2604</v>
      </c>
      <c r="S16" s="628"/>
      <c r="T16" s="628"/>
      <c r="U16" s="628"/>
      <c r="V16" s="628"/>
      <c r="W16" s="628"/>
      <c r="X16" s="628"/>
      <c r="Y16" s="629"/>
      <c r="Z16" s="663">
        <v>0.1</v>
      </c>
      <c r="AA16" s="663"/>
      <c r="AB16" s="663"/>
      <c r="AC16" s="663"/>
      <c r="AD16" s="664">
        <v>2604</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235</v>
      </c>
      <c r="BH16" s="628"/>
      <c r="BI16" s="628"/>
      <c r="BJ16" s="628"/>
      <c r="BK16" s="628"/>
      <c r="BL16" s="628"/>
      <c r="BM16" s="628"/>
      <c r="BN16" s="629"/>
      <c r="BO16" s="663" t="s">
        <v>235</v>
      </c>
      <c r="BP16" s="663"/>
      <c r="BQ16" s="663"/>
      <c r="BR16" s="663"/>
      <c r="BS16" s="664" t="s">
        <v>239</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12391</v>
      </c>
      <c r="CS16" s="628"/>
      <c r="CT16" s="628"/>
      <c r="CU16" s="628"/>
      <c r="CV16" s="628"/>
      <c r="CW16" s="628"/>
      <c r="CX16" s="628"/>
      <c r="CY16" s="629"/>
      <c r="CZ16" s="663">
        <v>0.6</v>
      </c>
      <c r="DA16" s="663"/>
      <c r="DB16" s="663"/>
      <c r="DC16" s="663"/>
      <c r="DD16" s="633" t="s">
        <v>235</v>
      </c>
      <c r="DE16" s="628"/>
      <c r="DF16" s="628"/>
      <c r="DG16" s="628"/>
      <c r="DH16" s="628"/>
      <c r="DI16" s="628"/>
      <c r="DJ16" s="628"/>
      <c r="DK16" s="628"/>
      <c r="DL16" s="628"/>
      <c r="DM16" s="628"/>
      <c r="DN16" s="628"/>
      <c r="DO16" s="628"/>
      <c r="DP16" s="629"/>
      <c r="DQ16" s="633">
        <v>8689</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1794</v>
      </c>
      <c r="S17" s="628"/>
      <c r="T17" s="628"/>
      <c r="U17" s="628"/>
      <c r="V17" s="628"/>
      <c r="W17" s="628"/>
      <c r="X17" s="628"/>
      <c r="Y17" s="629"/>
      <c r="Z17" s="663">
        <v>0.1</v>
      </c>
      <c r="AA17" s="663"/>
      <c r="AB17" s="663"/>
      <c r="AC17" s="663"/>
      <c r="AD17" s="664">
        <v>1794</v>
      </c>
      <c r="AE17" s="664"/>
      <c r="AF17" s="664"/>
      <c r="AG17" s="664"/>
      <c r="AH17" s="664"/>
      <c r="AI17" s="664"/>
      <c r="AJ17" s="664"/>
      <c r="AK17" s="664"/>
      <c r="AL17" s="630">
        <v>0.1</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235</v>
      </c>
      <c r="BH17" s="628"/>
      <c r="BI17" s="628"/>
      <c r="BJ17" s="628"/>
      <c r="BK17" s="628"/>
      <c r="BL17" s="628"/>
      <c r="BM17" s="628"/>
      <c r="BN17" s="629"/>
      <c r="BO17" s="663" t="s">
        <v>235</v>
      </c>
      <c r="BP17" s="663"/>
      <c r="BQ17" s="663"/>
      <c r="BR17" s="663"/>
      <c r="BS17" s="664" t="s">
        <v>235</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264238</v>
      </c>
      <c r="CS17" s="628"/>
      <c r="CT17" s="628"/>
      <c r="CU17" s="628"/>
      <c r="CV17" s="628"/>
      <c r="CW17" s="628"/>
      <c r="CX17" s="628"/>
      <c r="CY17" s="629"/>
      <c r="CZ17" s="663">
        <v>12</v>
      </c>
      <c r="DA17" s="663"/>
      <c r="DB17" s="663"/>
      <c r="DC17" s="663"/>
      <c r="DD17" s="633" t="s">
        <v>270</v>
      </c>
      <c r="DE17" s="628"/>
      <c r="DF17" s="628"/>
      <c r="DG17" s="628"/>
      <c r="DH17" s="628"/>
      <c r="DI17" s="628"/>
      <c r="DJ17" s="628"/>
      <c r="DK17" s="628"/>
      <c r="DL17" s="628"/>
      <c r="DM17" s="628"/>
      <c r="DN17" s="628"/>
      <c r="DO17" s="628"/>
      <c r="DP17" s="629"/>
      <c r="DQ17" s="633">
        <v>264238</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121</v>
      </c>
      <c r="S18" s="628"/>
      <c r="T18" s="628"/>
      <c r="U18" s="628"/>
      <c r="V18" s="628"/>
      <c r="W18" s="628"/>
      <c r="X18" s="628"/>
      <c r="Y18" s="629"/>
      <c r="Z18" s="663">
        <v>0</v>
      </c>
      <c r="AA18" s="663"/>
      <c r="AB18" s="663"/>
      <c r="AC18" s="663"/>
      <c r="AD18" s="664">
        <v>121</v>
      </c>
      <c r="AE18" s="664"/>
      <c r="AF18" s="664"/>
      <c r="AG18" s="664"/>
      <c r="AH18" s="664"/>
      <c r="AI18" s="664"/>
      <c r="AJ18" s="664"/>
      <c r="AK18" s="664"/>
      <c r="AL18" s="630">
        <v>0</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235</v>
      </c>
      <c r="BH18" s="628"/>
      <c r="BI18" s="628"/>
      <c r="BJ18" s="628"/>
      <c r="BK18" s="628"/>
      <c r="BL18" s="628"/>
      <c r="BM18" s="628"/>
      <c r="BN18" s="629"/>
      <c r="BO18" s="663" t="s">
        <v>235</v>
      </c>
      <c r="BP18" s="663"/>
      <c r="BQ18" s="663"/>
      <c r="BR18" s="663"/>
      <c r="BS18" s="664" t="s">
        <v>239</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239</v>
      </c>
      <c r="CS18" s="628"/>
      <c r="CT18" s="628"/>
      <c r="CU18" s="628"/>
      <c r="CV18" s="628"/>
      <c r="CW18" s="628"/>
      <c r="CX18" s="628"/>
      <c r="CY18" s="629"/>
      <c r="CZ18" s="663" t="s">
        <v>239</v>
      </c>
      <c r="DA18" s="663"/>
      <c r="DB18" s="663"/>
      <c r="DC18" s="663"/>
      <c r="DD18" s="633" t="s">
        <v>239</v>
      </c>
      <c r="DE18" s="628"/>
      <c r="DF18" s="628"/>
      <c r="DG18" s="628"/>
      <c r="DH18" s="628"/>
      <c r="DI18" s="628"/>
      <c r="DJ18" s="628"/>
      <c r="DK18" s="628"/>
      <c r="DL18" s="628"/>
      <c r="DM18" s="628"/>
      <c r="DN18" s="628"/>
      <c r="DO18" s="628"/>
      <c r="DP18" s="629"/>
      <c r="DQ18" s="633" t="s">
        <v>239</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121</v>
      </c>
      <c r="S19" s="628"/>
      <c r="T19" s="628"/>
      <c r="U19" s="628"/>
      <c r="V19" s="628"/>
      <c r="W19" s="628"/>
      <c r="X19" s="628"/>
      <c r="Y19" s="629"/>
      <c r="Z19" s="663">
        <v>0</v>
      </c>
      <c r="AA19" s="663"/>
      <c r="AB19" s="663"/>
      <c r="AC19" s="663"/>
      <c r="AD19" s="664">
        <v>121</v>
      </c>
      <c r="AE19" s="664"/>
      <c r="AF19" s="664"/>
      <c r="AG19" s="664"/>
      <c r="AH19" s="664"/>
      <c r="AI19" s="664"/>
      <c r="AJ19" s="664"/>
      <c r="AK19" s="664"/>
      <c r="AL19" s="630">
        <v>0</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102</v>
      </c>
      <c r="BH19" s="628"/>
      <c r="BI19" s="628"/>
      <c r="BJ19" s="628"/>
      <c r="BK19" s="628"/>
      <c r="BL19" s="628"/>
      <c r="BM19" s="628"/>
      <c r="BN19" s="629"/>
      <c r="BO19" s="663">
        <v>0</v>
      </c>
      <c r="BP19" s="663"/>
      <c r="BQ19" s="663"/>
      <c r="BR19" s="663"/>
      <c r="BS19" s="664" t="s">
        <v>235</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239</v>
      </c>
      <c r="CS19" s="628"/>
      <c r="CT19" s="628"/>
      <c r="CU19" s="628"/>
      <c r="CV19" s="628"/>
      <c r="CW19" s="628"/>
      <c r="CX19" s="628"/>
      <c r="CY19" s="629"/>
      <c r="CZ19" s="663" t="s">
        <v>235</v>
      </c>
      <c r="DA19" s="663"/>
      <c r="DB19" s="663"/>
      <c r="DC19" s="663"/>
      <c r="DD19" s="633" t="s">
        <v>239</v>
      </c>
      <c r="DE19" s="628"/>
      <c r="DF19" s="628"/>
      <c r="DG19" s="628"/>
      <c r="DH19" s="628"/>
      <c r="DI19" s="628"/>
      <c r="DJ19" s="628"/>
      <c r="DK19" s="628"/>
      <c r="DL19" s="628"/>
      <c r="DM19" s="628"/>
      <c r="DN19" s="628"/>
      <c r="DO19" s="628"/>
      <c r="DP19" s="629"/>
      <c r="DQ19" s="633" t="s">
        <v>235</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t="s">
        <v>239</v>
      </c>
      <c r="S20" s="628"/>
      <c r="T20" s="628"/>
      <c r="U20" s="628"/>
      <c r="V20" s="628"/>
      <c r="W20" s="628"/>
      <c r="X20" s="628"/>
      <c r="Y20" s="629"/>
      <c r="Z20" s="663" t="s">
        <v>239</v>
      </c>
      <c r="AA20" s="663"/>
      <c r="AB20" s="663"/>
      <c r="AC20" s="663"/>
      <c r="AD20" s="664" t="s">
        <v>239</v>
      </c>
      <c r="AE20" s="664"/>
      <c r="AF20" s="664"/>
      <c r="AG20" s="664"/>
      <c r="AH20" s="664"/>
      <c r="AI20" s="664"/>
      <c r="AJ20" s="664"/>
      <c r="AK20" s="664"/>
      <c r="AL20" s="630" t="s">
        <v>235</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102</v>
      </c>
      <c r="BH20" s="628"/>
      <c r="BI20" s="628"/>
      <c r="BJ20" s="628"/>
      <c r="BK20" s="628"/>
      <c r="BL20" s="628"/>
      <c r="BM20" s="628"/>
      <c r="BN20" s="629"/>
      <c r="BO20" s="663">
        <v>0</v>
      </c>
      <c r="BP20" s="663"/>
      <c r="BQ20" s="663"/>
      <c r="BR20" s="663"/>
      <c r="BS20" s="664" t="s">
        <v>239</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2199697</v>
      </c>
      <c r="CS20" s="628"/>
      <c r="CT20" s="628"/>
      <c r="CU20" s="628"/>
      <c r="CV20" s="628"/>
      <c r="CW20" s="628"/>
      <c r="CX20" s="628"/>
      <c r="CY20" s="629"/>
      <c r="CZ20" s="663">
        <v>100</v>
      </c>
      <c r="DA20" s="663"/>
      <c r="DB20" s="663"/>
      <c r="DC20" s="663"/>
      <c r="DD20" s="633">
        <v>360881</v>
      </c>
      <c r="DE20" s="628"/>
      <c r="DF20" s="628"/>
      <c r="DG20" s="628"/>
      <c r="DH20" s="628"/>
      <c r="DI20" s="628"/>
      <c r="DJ20" s="628"/>
      <c r="DK20" s="628"/>
      <c r="DL20" s="628"/>
      <c r="DM20" s="628"/>
      <c r="DN20" s="628"/>
      <c r="DO20" s="628"/>
      <c r="DP20" s="629"/>
      <c r="DQ20" s="633">
        <v>1725046</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1101211</v>
      </c>
      <c r="S21" s="628"/>
      <c r="T21" s="628"/>
      <c r="U21" s="628"/>
      <c r="V21" s="628"/>
      <c r="W21" s="628"/>
      <c r="X21" s="628"/>
      <c r="Y21" s="629"/>
      <c r="Z21" s="663">
        <v>47.9</v>
      </c>
      <c r="AA21" s="663"/>
      <c r="AB21" s="663"/>
      <c r="AC21" s="663"/>
      <c r="AD21" s="664">
        <v>968820</v>
      </c>
      <c r="AE21" s="664"/>
      <c r="AF21" s="664"/>
      <c r="AG21" s="664"/>
      <c r="AH21" s="664"/>
      <c r="AI21" s="664"/>
      <c r="AJ21" s="664"/>
      <c r="AK21" s="664"/>
      <c r="AL21" s="630">
        <v>74.099999999999994</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102</v>
      </c>
      <c r="BH21" s="628"/>
      <c r="BI21" s="628"/>
      <c r="BJ21" s="628"/>
      <c r="BK21" s="628"/>
      <c r="BL21" s="628"/>
      <c r="BM21" s="628"/>
      <c r="BN21" s="629"/>
      <c r="BO21" s="663">
        <v>0</v>
      </c>
      <c r="BP21" s="663"/>
      <c r="BQ21" s="663"/>
      <c r="BR21" s="663"/>
      <c r="BS21" s="664" t="s">
        <v>235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968820</v>
      </c>
      <c r="S22" s="628"/>
      <c r="T22" s="628"/>
      <c r="U22" s="628"/>
      <c r="V22" s="628"/>
      <c r="W22" s="628"/>
      <c r="X22" s="628"/>
      <c r="Y22" s="629"/>
      <c r="Z22" s="663">
        <v>42.1</v>
      </c>
      <c r="AA22" s="663"/>
      <c r="AB22" s="663"/>
      <c r="AC22" s="663"/>
      <c r="AD22" s="664">
        <v>968820</v>
      </c>
      <c r="AE22" s="664"/>
      <c r="AF22" s="664"/>
      <c r="AG22" s="664"/>
      <c r="AH22" s="664"/>
      <c r="AI22" s="664"/>
      <c r="AJ22" s="664"/>
      <c r="AK22" s="664"/>
      <c r="AL22" s="630">
        <v>74.099999999999994</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239</v>
      </c>
      <c r="BH22" s="628"/>
      <c r="BI22" s="628"/>
      <c r="BJ22" s="628"/>
      <c r="BK22" s="628"/>
      <c r="BL22" s="628"/>
      <c r="BM22" s="628"/>
      <c r="BN22" s="629"/>
      <c r="BO22" s="663" t="s">
        <v>239</v>
      </c>
      <c r="BP22" s="663"/>
      <c r="BQ22" s="663"/>
      <c r="BR22" s="663"/>
      <c r="BS22" s="664" t="s">
        <v>235</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132391</v>
      </c>
      <c r="S23" s="628"/>
      <c r="T23" s="628"/>
      <c r="U23" s="628"/>
      <c r="V23" s="628"/>
      <c r="W23" s="628"/>
      <c r="X23" s="628"/>
      <c r="Y23" s="629"/>
      <c r="Z23" s="663">
        <v>5.8</v>
      </c>
      <c r="AA23" s="663"/>
      <c r="AB23" s="663"/>
      <c r="AC23" s="663"/>
      <c r="AD23" s="664" t="s">
        <v>239</v>
      </c>
      <c r="AE23" s="664"/>
      <c r="AF23" s="664"/>
      <c r="AG23" s="664"/>
      <c r="AH23" s="664"/>
      <c r="AI23" s="664"/>
      <c r="AJ23" s="664"/>
      <c r="AK23" s="664"/>
      <c r="AL23" s="630" t="s">
        <v>239</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239</v>
      </c>
      <c r="BH23" s="628"/>
      <c r="BI23" s="628"/>
      <c r="BJ23" s="628"/>
      <c r="BK23" s="628"/>
      <c r="BL23" s="628"/>
      <c r="BM23" s="628"/>
      <c r="BN23" s="629"/>
      <c r="BO23" s="663" t="s">
        <v>239</v>
      </c>
      <c r="BP23" s="663"/>
      <c r="BQ23" s="663"/>
      <c r="BR23" s="663"/>
      <c r="BS23" s="664" t="s">
        <v>235</v>
      </c>
      <c r="BT23" s="664"/>
      <c r="BU23" s="664"/>
      <c r="BV23" s="664"/>
      <c r="BW23" s="664"/>
      <c r="BX23" s="664"/>
      <c r="BY23" s="664"/>
      <c r="BZ23" s="664"/>
      <c r="CA23" s="664"/>
      <c r="CB23" s="695"/>
      <c r="CD23" s="679" t="s">
        <v>223</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239</v>
      </c>
      <c r="S24" s="628"/>
      <c r="T24" s="628"/>
      <c r="U24" s="628"/>
      <c r="V24" s="628"/>
      <c r="W24" s="628"/>
      <c r="X24" s="628"/>
      <c r="Y24" s="629"/>
      <c r="Z24" s="663" t="s">
        <v>235</v>
      </c>
      <c r="AA24" s="663"/>
      <c r="AB24" s="663"/>
      <c r="AC24" s="663"/>
      <c r="AD24" s="664" t="s">
        <v>235</v>
      </c>
      <c r="AE24" s="664"/>
      <c r="AF24" s="664"/>
      <c r="AG24" s="664"/>
      <c r="AH24" s="664"/>
      <c r="AI24" s="664"/>
      <c r="AJ24" s="664"/>
      <c r="AK24" s="664"/>
      <c r="AL24" s="630" t="s">
        <v>239</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239</v>
      </c>
      <c r="BH24" s="628"/>
      <c r="BI24" s="628"/>
      <c r="BJ24" s="628"/>
      <c r="BK24" s="628"/>
      <c r="BL24" s="628"/>
      <c r="BM24" s="628"/>
      <c r="BN24" s="629"/>
      <c r="BO24" s="663" t="s">
        <v>235</v>
      </c>
      <c r="BP24" s="663"/>
      <c r="BQ24" s="663"/>
      <c r="BR24" s="663"/>
      <c r="BS24" s="664" t="s">
        <v>270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684482</v>
      </c>
      <c r="CS24" s="674"/>
      <c r="CT24" s="674"/>
      <c r="CU24" s="674"/>
      <c r="CV24" s="674"/>
      <c r="CW24" s="674"/>
      <c r="CX24" s="674"/>
      <c r="CY24" s="702"/>
      <c r="CZ24" s="703">
        <v>31.1</v>
      </c>
      <c r="DA24" s="686"/>
      <c r="DB24" s="686"/>
      <c r="DC24" s="705"/>
      <c r="DD24" s="701">
        <v>647683</v>
      </c>
      <c r="DE24" s="674"/>
      <c r="DF24" s="674"/>
      <c r="DG24" s="674"/>
      <c r="DH24" s="674"/>
      <c r="DI24" s="674"/>
      <c r="DJ24" s="674"/>
      <c r="DK24" s="702"/>
      <c r="DL24" s="701">
        <v>617095</v>
      </c>
      <c r="DM24" s="674"/>
      <c r="DN24" s="674"/>
      <c r="DO24" s="674"/>
      <c r="DP24" s="674"/>
      <c r="DQ24" s="674"/>
      <c r="DR24" s="674"/>
      <c r="DS24" s="674"/>
      <c r="DT24" s="674"/>
      <c r="DU24" s="674"/>
      <c r="DV24" s="702"/>
      <c r="DW24" s="703">
        <v>46.8</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1413839</v>
      </c>
      <c r="S25" s="628"/>
      <c r="T25" s="628"/>
      <c r="U25" s="628"/>
      <c r="V25" s="628"/>
      <c r="W25" s="628"/>
      <c r="X25" s="628"/>
      <c r="Y25" s="629"/>
      <c r="Z25" s="663">
        <v>61.5</v>
      </c>
      <c r="AA25" s="663"/>
      <c r="AB25" s="663"/>
      <c r="AC25" s="663"/>
      <c r="AD25" s="664">
        <v>1281448</v>
      </c>
      <c r="AE25" s="664"/>
      <c r="AF25" s="664"/>
      <c r="AG25" s="664"/>
      <c r="AH25" s="664"/>
      <c r="AI25" s="664"/>
      <c r="AJ25" s="664"/>
      <c r="AK25" s="664"/>
      <c r="AL25" s="630">
        <v>98.1</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239</v>
      </c>
      <c r="BH25" s="628"/>
      <c r="BI25" s="628"/>
      <c r="BJ25" s="628"/>
      <c r="BK25" s="628"/>
      <c r="BL25" s="628"/>
      <c r="BM25" s="628"/>
      <c r="BN25" s="629"/>
      <c r="BO25" s="663" t="s">
        <v>270</v>
      </c>
      <c r="BP25" s="663"/>
      <c r="BQ25" s="663"/>
      <c r="BR25" s="663"/>
      <c r="BS25" s="664" t="s">
        <v>235</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386221</v>
      </c>
      <c r="CS25" s="636"/>
      <c r="CT25" s="636"/>
      <c r="CU25" s="636"/>
      <c r="CV25" s="636"/>
      <c r="CW25" s="636"/>
      <c r="CX25" s="636"/>
      <c r="CY25" s="637"/>
      <c r="CZ25" s="630">
        <v>17.600000000000001</v>
      </c>
      <c r="DA25" s="638"/>
      <c r="DB25" s="638"/>
      <c r="DC25" s="639"/>
      <c r="DD25" s="633">
        <v>369928</v>
      </c>
      <c r="DE25" s="636"/>
      <c r="DF25" s="636"/>
      <c r="DG25" s="636"/>
      <c r="DH25" s="636"/>
      <c r="DI25" s="636"/>
      <c r="DJ25" s="636"/>
      <c r="DK25" s="637"/>
      <c r="DL25" s="633">
        <v>339714</v>
      </c>
      <c r="DM25" s="636"/>
      <c r="DN25" s="636"/>
      <c r="DO25" s="636"/>
      <c r="DP25" s="636"/>
      <c r="DQ25" s="636"/>
      <c r="DR25" s="636"/>
      <c r="DS25" s="636"/>
      <c r="DT25" s="636"/>
      <c r="DU25" s="636"/>
      <c r="DV25" s="637"/>
      <c r="DW25" s="630">
        <v>25.8</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t="s">
        <v>235</v>
      </c>
      <c r="S26" s="628"/>
      <c r="T26" s="628"/>
      <c r="U26" s="628"/>
      <c r="V26" s="628"/>
      <c r="W26" s="628"/>
      <c r="X26" s="628"/>
      <c r="Y26" s="629"/>
      <c r="Z26" s="663" t="s">
        <v>239</v>
      </c>
      <c r="AA26" s="663"/>
      <c r="AB26" s="663"/>
      <c r="AC26" s="663"/>
      <c r="AD26" s="664" t="s">
        <v>235</v>
      </c>
      <c r="AE26" s="664"/>
      <c r="AF26" s="664"/>
      <c r="AG26" s="664"/>
      <c r="AH26" s="664"/>
      <c r="AI26" s="664"/>
      <c r="AJ26" s="664"/>
      <c r="AK26" s="664"/>
      <c r="AL26" s="630" t="s">
        <v>235</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239</v>
      </c>
      <c r="BH26" s="628"/>
      <c r="BI26" s="628"/>
      <c r="BJ26" s="628"/>
      <c r="BK26" s="628"/>
      <c r="BL26" s="628"/>
      <c r="BM26" s="628"/>
      <c r="BN26" s="629"/>
      <c r="BO26" s="663" t="s">
        <v>235</v>
      </c>
      <c r="BP26" s="663"/>
      <c r="BQ26" s="663"/>
      <c r="BR26" s="663"/>
      <c r="BS26" s="664" t="s">
        <v>239</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216299</v>
      </c>
      <c r="CS26" s="628"/>
      <c r="CT26" s="628"/>
      <c r="CU26" s="628"/>
      <c r="CV26" s="628"/>
      <c r="CW26" s="628"/>
      <c r="CX26" s="628"/>
      <c r="CY26" s="629"/>
      <c r="CZ26" s="630">
        <v>9.8000000000000007</v>
      </c>
      <c r="DA26" s="638"/>
      <c r="DB26" s="638"/>
      <c r="DC26" s="639"/>
      <c r="DD26" s="633">
        <v>204240</v>
      </c>
      <c r="DE26" s="628"/>
      <c r="DF26" s="628"/>
      <c r="DG26" s="628"/>
      <c r="DH26" s="628"/>
      <c r="DI26" s="628"/>
      <c r="DJ26" s="628"/>
      <c r="DK26" s="629"/>
      <c r="DL26" s="633" t="s">
        <v>239</v>
      </c>
      <c r="DM26" s="628"/>
      <c r="DN26" s="628"/>
      <c r="DO26" s="628"/>
      <c r="DP26" s="628"/>
      <c r="DQ26" s="628"/>
      <c r="DR26" s="628"/>
      <c r="DS26" s="628"/>
      <c r="DT26" s="628"/>
      <c r="DU26" s="628"/>
      <c r="DV26" s="629"/>
      <c r="DW26" s="630" t="s">
        <v>235</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64</v>
      </c>
      <c r="S27" s="628"/>
      <c r="T27" s="628"/>
      <c r="U27" s="628"/>
      <c r="V27" s="628"/>
      <c r="W27" s="628"/>
      <c r="X27" s="628"/>
      <c r="Y27" s="629"/>
      <c r="Z27" s="663">
        <v>0</v>
      </c>
      <c r="AA27" s="663"/>
      <c r="AB27" s="663"/>
      <c r="AC27" s="663"/>
      <c r="AD27" s="664" t="s">
        <v>239</v>
      </c>
      <c r="AE27" s="664"/>
      <c r="AF27" s="664"/>
      <c r="AG27" s="664"/>
      <c r="AH27" s="664"/>
      <c r="AI27" s="664"/>
      <c r="AJ27" s="664"/>
      <c r="AK27" s="664"/>
      <c r="AL27" s="630" t="s">
        <v>239</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242783</v>
      </c>
      <c r="BH27" s="628"/>
      <c r="BI27" s="628"/>
      <c r="BJ27" s="628"/>
      <c r="BK27" s="628"/>
      <c r="BL27" s="628"/>
      <c r="BM27" s="628"/>
      <c r="BN27" s="629"/>
      <c r="BO27" s="663">
        <v>100</v>
      </c>
      <c r="BP27" s="663"/>
      <c r="BQ27" s="663"/>
      <c r="BR27" s="663"/>
      <c r="BS27" s="664">
        <v>30450</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34023</v>
      </c>
      <c r="CS27" s="636"/>
      <c r="CT27" s="636"/>
      <c r="CU27" s="636"/>
      <c r="CV27" s="636"/>
      <c r="CW27" s="636"/>
      <c r="CX27" s="636"/>
      <c r="CY27" s="637"/>
      <c r="CZ27" s="630">
        <v>1.5</v>
      </c>
      <c r="DA27" s="638"/>
      <c r="DB27" s="638"/>
      <c r="DC27" s="639"/>
      <c r="DD27" s="633">
        <v>13517</v>
      </c>
      <c r="DE27" s="636"/>
      <c r="DF27" s="636"/>
      <c r="DG27" s="636"/>
      <c r="DH27" s="636"/>
      <c r="DI27" s="636"/>
      <c r="DJ27" s="636"/>
      <c r="DK27" s="637"/>
      <c r="DL27" s="633">
        <v>13143</v>
      </c>
      <c r="DM27" s="636"/>
      <c r="DN27" s="636"/>
      <c r="DO27" s="636"/>
      <c r="DP27" s="636"/>
      <c r="DQ27" s="636"/>
      <c r="DR27" s="636"/>
      <c r="DS27" s="636"/>
      <c r="DT27" s="636"/>
      <c r="DU27" s="636"/>
      <c r="DV27" s="637"/>
      <c r="DW27" s="630">
        <v>1</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3219</v>
      </c>
      <c r="S28" s="628"/>
      <c r="T28" s="628"/>
      <c r="U28" s="628"/>
      <c r="V28" s="628"/>
      <c r="W28" s="628"/>
      <c r="X28" s="628"/>
      <c r="Y28" s="629"/>
      <c r="Z28" s="663">
        <v>0.1</v>
      </c>
      <c r="AA28" s="663"/>
      <c r="AB28" s="663"/>
      <c r="AC28" s="663"/>
      <c r="AD28" s="664">
        <v>1725</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264238</v>
      </c>
      <c r="CS28" s="628"/>
      <c r="CT28" s="628"/>
      <c r="CU28" s="628"/>
      <c r="CV28" s="628"/>
      <c r="CW28" s="628"/>
      <c r="CX28" s="628"/>
      <c r="CY28" s="629"/>
      <c r="CZ28" s="630">
        <v>12</v>
      </c>
      <c r="DA28" s="638"/>
      <c r="DB28" s="638"/>
      <c r="DC28" s="639"/>
      <c r="DD28" s="633">
        <v>264238</v>
      </c>
      <c r="DE28" s="628"/>
      <c r="DF28" s="628"/>
      <c r="DG28" s="628"/>
      <c r="DH28" s="628"/>
      <c r="DI28" s="628"/>
      <c r="DJ28" s="628"/>
      <c r="DK28" s="629"/>
      <c r="DL28" s="633">
        <v>264238</v>
      </c>
      <c r="DM28" s="628"/>
      <c r="DN28" s="628"/>
      <c r="DO28" s="628"/>
      <c r="DP28" s="628"/>
      <c r="DQ28" s="628"/>
      <c r="DR28" s="628"/>
      <c r="DS28" s="628"/>
      <c r="DT28" s="628"/>
      <c r="DU28" s="628"/>
      <c r="DV28" s="629"/>
      <c r="DW28" s="630">
        <v>20</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665</v>
      </c>
      <c r="S29" s="628"/>
      <c r="T29" s="628"/>
      <c r="U29" s="628"/>
      <c r="V29" s="628"/>
      <c r="W29" s="628"/>
      <c r="X29" s="628"/>
      <c r="Y29" s="629"/>
      <c r="Z29" s="663">
        <v>0</v>
      </c>
      <c r="AA29" s="663"/>
      <c r="AB29" s="663"/>
      <c r="AC29" s="663"/>
      <c r="AD29" s="664" t="s">
        <v>239</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72</v>
      </c>
      <c r="CG29" s="625"/>
      <c r="CH29" s="625"/>
      <c r="CI29" s="625"/>
      <c r="CJ29" s="625"/>
      <c r="CK29" s="625"/>
      <c r="CL29" s="625"/>
      <c r="CM29" s="625"/>
      <c r="CN29" s="625"/>
      <c r="CO29" s="625"/>
      <c r="CP29" s="625"/>
      <c r="CQ29" s="626"/>
      <c r="CR29" s="627">
        <v>264238</v>
      </c>
      <c r="CS29" s="636"/>
      <c r="CT29" s="636"/>
      <c r="CU29" s="636"/>
      <c r="CV29" s="636"/>
      <c r="CW29" s="636"/>
      <c r="CX29" s="636"/>
      <c r="CY29" s="637"/>
      <c r="CZ29" s="630">
        <v>12</v>
      </c>
      <c r="DA29" s="638"/>
      <c r="DB29" s="638"/>
      <c r="DC29" s="639"/>
      <c r="DD29" s="633">
        <v>264238</v>
      </c>
      <c r="DE29" s="636"/>
      <c r="DF29" s="636"/>
      <c r="DG29" s="636"/>
      <c r="DH29" s="636"/>
      <c r="DI29" s="636"/>
      <c r="DJ29" s="636"/>
      <c r="DK29" s="637"/>
      <c r="DL29" s="633">
        <v>264238</v>
      </c>
      <c r="DM29" s="636"/>
      <c r="DN29" s="636"/>
      <c r="DO29" s="636"/>
      <c r="DP29" s="636"/>
      <c r="DQ29" s="636"/>
      <c r="DR29" s="636"/>
      <c r="DS29" s="636"/>
      <c r="DT29" s="636"/>
      <c r="DU29" s="636"/>
      <c r="DV29" s="637"/>
      <c r="DW29" s="630">
        <v>20</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148886</v>
      </c>
      <c r="S30" s="628"/>
      <c r="T30" s="628"/>
      <c r="U30" s="628"/>
      <c r="V30" s="628"/>
      <c r="W30" s="628"/>
      <c r="X30" s="628"/>
      <c r="Y30" s="629"/>
      <c r="Z30" s="663">
        <v>6.5</v>
      </c>
      <c r="AA30" s="663"/>
      <c r="AB30" s="663"/>
      <c r="AC30" s="663"/>
      <c r="AD30" s="664" t="s">
        <v>235</v>
      </c>
      <c r="AE30" s="664"/>
      <c r="AF30" s="664"/>
      <c r="AG30" s="664"/>
      <c r="AH30" s="664"/>
      <c r="AI30" s="664"/>
      <c r="AJ30" s="664"/>
      <c r="AK30" s="664"/>
      <c r="AL30" s="630" t="s">
        <v>235</v>
      </c>
      <c r="AM30" s="631"/>
      <c r="AN30" s="631"/>
      <c r="AO30" s="665"/>
      <c r="AP30" s="679" t="s">
        <v>223</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257442</v>
      </c>
      <c r="CS30" s="628"/>
      <c r="CT30" s="628"/>
      <c r="CU30" s="628"/>
      <c r="CV30" s="628"/>
      <c r="CW30" s="628"/>
      <c r="CX30" s="628"/>
      <c r="CY30" s="629"/>
      <c r="CZ30" s="630">
        <v>11.7</v>
      </c>
      <c r="DA30" s="638"/>
      <c r="DB30" s="638"/>
      <c r="DC30" s="639"/>
      <c r="DD30" s="633">
        <v>257442</v>
      </c>
      <c r="DE30" s="628"/>
      <c r="DF30" s="628"/>
      <c r="DG30" s="628"/>
      <c r="DH30" s="628"/>
      <c r="DI30" s="628"/>
      <c r="DJ30" s="628"/>
      <c r="DK30" s="629"/>
      <c r="DL30" s="633">
        <v>257442</v>
      </c>
      <c r="DM30" s="628"/>
      <c r="DN30" s="628"/>
      <c r="DO30" s="628"/>
      <c r="DP30" s="628"/>
      <c r="DQ30" s="628"/>
      <c r="DR30" s="628"/>
      <c r="DS30" s="628"/>
      <c r="DT30" s="628"/>
      <c r="DU30" s="628"/>
      <c r="DV30" s="629"/>
      <c r="DW30" s="630">
        <v>19.5</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t="s">
        <v>239</v>
      </c>
      <c r="S31" s="628"/>
      <c r="T31" s="628"/>
      <c r="U31" s="628"/>
      <c r="V31" s="628"/>
      <c r="W31" s="628"/>
      <c r="X31" s="628"/>
      <c r="Y31" s="629"/>
      <c r="Z31" s="663" t="s">
        <v>235</v>
      </c>
      <c r="AA31" s="663"/>
      <c r="AB31" s="663"/>
      <c r="AC31" s="663"/>
      <c r="AD31" s="664" t="s">
        <v>235</v>
      </c>
      <c r="AE31" s="664"/>
      <c r="AF31" s="664"/>
      <c r="AG31" s="664"/>
      <c r="AH31" s="664"/>
      <c r="AI31" s="664"/>
      <c r="AJ31" s="664"/>
      <c r="AK31" s="664"/>
      <c r="AL31" s="630" t="s">
        <v>239</v>
      </c>
      <c r="AM31" s="631"/>
      <c r="AN31" s="631"/>
      <c r="AO31" s="665"/>
      <c r="AP31" s="688" t="s">
        <v>313</v>
      </c>
      <c r="AQ31" s="689"/>
      <c r="AR31" s="689"/>
      <c r="AS31" s="689"/>
      <c r="AT31" s="690" t="s">
        <v>314</v>
      </c>
      <c r="AU31" s="218"/>
      <c r="AV31" s="218"/>
      <c r="AW31" s="218"/>
      <c r="AX31" s="676" t="s">
        <v>188</v>
      </c>
      <c r="AY31" s="677"/>
      <c r="AZ31" s="677"/>
      <c r="BA31" s="677"/>
      <c r="BB31" s="677"/>
      <c r="BC31" s="677"/>
      <c r="BD31" s="677"/>
      <c r="BE31" s="677"/>
      <c r="BF31" s="678"/>
      <c r="BG31" s="684">
        <v>98.5</v>
      </c>
      <c r="BH31" s="685"/>
      <c r="BI31" s="685"/>
      <c r="BJ31" s="685"/>
      <c r="BK31" s="685"/>
      <c r="BL31" s="685"/>
      <c r="BM31" s="686">
        <v>95.2</v>
      </c>
      <c r="BN31" s="685"/>
      <c r="BO31" s="685"/>
      <c r="BP31" s="685"/>
      <c r="BQ31" s="687"/>
      <c r="BR31" s="684">
        <v>98.5</v>
      </c>
      <c r="BS31" s="685"/>
      <c r="BT31" s="685"/>
      <c r="BU31" s="685"/>
      <c r="BV31" s="685"/>
      <c r="BW31" s="685"/>
      <c r="BX31" s="686">
        <v>94.5</v>
      </c>
      <c r="BY31" s="685"/>
      <c r="BZ31" s="685"/>
      <c r="CA31" s="685"/>
      <c r="CB31" s="687"/>
      <c r="CD31" s="642"/>
      <c r="CE31" s="643"/>
      <c r="CF31" s="624" t="s">
        <v>315</v>
      </c>
      <c r="CG31" s="625"/>
      <c r="CH31" s="625"/>
      <c r="CI31" s="625"/>
      <c r="CJ31" s="625"/>
      <c r="CK31" s="625"/>
      <c r="CL31" s="625"/>
      <c r="CM31" s="625"/>
      <c r="CN31" s="625"/>
      <c r="CO31" s="625"/>
      <c r="CP31" s="625"/>
      <c r="CQ31" s="626"/>
      <c r="CR31" s="627">
        <v>6796</v>
      </c>
      <c r="CS31" s="636"/>
      <c r="CT31" s="636"/>
      <c r="CU31" s="636"/>
      <c r="CV31" s="636"/>
      <c r="CW31" s="636"/>
      <c r="CX31" s="636"/>
      <c r="CY31" s="637"/>
      <c r="CZ31" s="630">
        <v>0.3</v>
      </c>
      <c r="DA31" s="638"/>
      <c r="DB31" s="638"/>
      <c r="DC31" s="639"/>
      <c r="DD31" s="633">
        <v>6796</v>
      </c>
      <c r="DE31" s="636"/>
      <c r="DF31" s="636"/>
      <c r="DG31" s="636"/>
      <c r="DH31" s="636"/>
      <c r="DI31" s="636"/>
      <c r="DJ31" s="636"/>
      <c r="DK31" s="637"/>
      <c r="DL31" s="633">
        <v>6796</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63148</v>
      </c>
      <c r="S32" s="628"/>
      <c r="T32" s="628"/>
      <c r="U32" s="628"/>
      <c r="V32" s="628"/>
      <c r="W32" s="628"/>
      <c r="X32" s="628"/>
      <c r="Y32" s="629"/>
      <c r="Z32" s="663">
        <v>2.7</v>
      </c>
      <c r="AA32" s="663"/>
      <c r="AB32" s="663"/>
      <c r="AC32" s="663"/>
      <c r="AD32" s="664" t="s">
        <v>239</v>
      </c>
      <c r="AE32" s="664"/>
      <c r="AF32" s="664"/>
      <c r="AG32" s="664"/>
      <c r="AH32" s="664"/>
      <c r="AI32" s="664"/>
      <c r="AJ32" s="664"/>
      <c r="AK32" s="664"/>
      <c r="AL32" s="630" t="s">
        <v>270</v>
      </c>
      <c r="AM32" s="631"/>
      <c r="AN32" s="631"/>
      <c r="AO32" s="665"/>
      <c r="AP32" s="666"/>
      <c r="AQ32" s="667"/>
      <c r="AR32" s="667"/>
      <c r="AS32" s="667"/>
      <c r="AT32" s="691"/>
      <c r="AU32" s="214" t="s">
        <v>317</v>
      </c>
      <c r="AX32" s="624" t="s">
        <v>318</v>
      </c>
      <c r="AY32" s="625"/>
      <c r="AZ32" s="625"/>
      <c r="BA32" s="625"/>
      <c r="BB32" s="625"/>
      <c r="BC32" s="625"/>
      <c r="BD32" s="625"/>
      <c r="BE32" s="625"/>
      <c r="BF32" s="626"/>
      <c r="BG32" s="683">
        <v>99.1</v>
      </c>
      <c r="BH32" s="636"/>
      <c r="BI32" s="636"/>
      <c r="BJ32" s="636"/>
      <c r="BK32" s="636"/>
      <c r="BL32" s="636"/>
      <c r="BM32" s="631">
        <v>98.7</v>
      </c>
      <c r="BN32" s="636"/>
      <c r="BO32" s="636"/>
      <c r="BP32" s="636"/>
      <c r="BQ32" s="661"/>
      <c r="BR32" s="683">
        <v>99</v>
      </c>
      <c r="BS32" s="636"/>
      <c r="BT32" s="636"/>
      <c r="BU32" s="636"/>
      <c r="BV32" s="636"/>
      <c r="BW32" s="636"/>
      <c r="BX32" s="631">
        <v>98.9</v>
      </c>
      <c r="BY32" s="636"/>
      <c r="BZ32" s="636"/>
      <c r="CA32" s="636"/>
      <c r="CB32" s="661"/>
      <c r="CD32" s="644"/>
      <c r="CE32" s="645"/>
      <c r="CF32" s="624" t="s">
        <v>319</v>
      </c>
      <c r="CG32" s="625"/>
      <c r="CH32" s="625"/>
      <c r="CI32" s="625"/>
      <c r="CJ32" s="625"/>
      <c r="CK32" s="625"/>
      <c r="CL32" s="625"/>
      <c r="CM32" s="625"/>
      <c r="CN32" s="625"/>
      <c r="CO32" s="625"/>
      <c r="CP32" s="625"/>
      <c r="CQ32" s="626"/>
      <c r="CR32" s="627" t="s">
        <v>235</v>
      </c>
      <c r="CS32" s="628"/>
      <c r="CT32" s="628"/>
      <c r="CU32" s="628"/>
      <c r="CV32" s="628"/>
      <c r="CW32" s="628"/>
      <c r="CX32" s="628"/>
      <c r="CY32" s="629"/>
      <c r="CZ32" s="630" t="s">
        <v>235</v>
      </c>
      <c r="DA32" s="638"/>
      <c r="DB32" s="638"/>
      <c r="DC32" s="639"/>
      <c r="DD32" s="633" t="s">
        <v>239</v>
      </c>
      <c r="DE32" s="628"/>
      <c r="DF32" s="628"/>
      <c r="DG32" s="628"/>
      <c r="DH32" s="628"/>
      <c r="DI32" s="628"/>
      <c r="DJ32" s="628"/>
      <c r="DK32" s="629"/>
      <c r="DL32" s="633" t="s">
        <v>239</v>
      </c>
      <c r="DM32" s="628"/>
      <c r="DN32" s="628"/>
      <c r="DO32" s="628"/>
      <c r="DP32" s="628"/>
      <c r="DQ32" s="628"/>
      <c r="DR32" s="628"/>
      <c r="DS32" s="628"/>
      <c r="DT32" s="628"/>
      <c r="DU32" s="628"/>
      <c r="DV32" s="629"/>
      <c r="DW32" s="630" t="s">
        <v>235</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40565</v>
      </c>
      <c r="S33" s="628"/>
      <c r="T33" s="628"/>
      <c r="U33" s="628"/>
      <c r="V33" s="628"/>
      <c r="W33" s="628"/>
      <c r="X33" s="628"/>
      <c r="Y33" s="629"/>
      <c r="Z33" s="663">
        <v>1.8</v>
      </c>
      <c r="AA33" s="663"/>
      <c r="AB33" s="663"/>
      <c r="AC33" s="663"/>
      <c r="AD33" s="664">
        <v>23463</v>
      </c>
      <c r="AE33" s="664"/>
      <c r="AF33" s="664"/>
      <c r="AG33" s="664"/>
      <c r="AH33" s="664"/>
      <c r="AI33" s="664"/>
      <c r="AJ33" s="664"/>
      <c r="AK33" s="664"/>
      <c r="AL33" s="630">
        <v>1.8</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98</v>
      </c>
      <c r="BH33" s="612"/>
      <c r="BI33" s="612"/>
      <c r="BJ33" s="612"/>
      <c r="BK33" s="612"/>
      <c r="BL33" s="612"/>
      <c r="BM33" s="656">
        <v>93.3</v>
      </c>
      <c r="BN33" s="612"/>
      <c r="BO33" s="612"/>
      <c r="BP33" s="612"/>
      <c r="BQ33" s="650"/>
      <c r="BR33" s="682">
        <v>98</v>
      </c>
      <c r="BS33" s="612"/>
      <c r="BT33" s="612"/>
      <c r="BU33" s="612"/>
      <c r="BV33" s="612"/>
      <c r="BW33" s="612"/>
      <c r="BX33" s="656">
        <v>92</v>
      </c>
      <c r="BY33" s="612"/>
      <c r="BZ33" s="612"/>
      <c r="CA33" s="612"/>
      <c r="CB33" s="650"/>
      <c r="CD33" s="624" t="s">
        <v>322</v>
      </c>
      <c r="CE33" s="625"/>
      <c r="CF33" s="625"/>
      <c r="CG33" s="625"/>
      <c r="CH33" s="625"/>
      <c r="CI33" s="625"/>
      <c r="CJ33" s="625"/>
      <c r="CK33" s="625"/>
      <c r="CL33" s="625"/>
      <c r="CM33" s="625"/>
      <c r="CN33" s="625"/>
      <c r="CO33" s="625"/>
      <c r="CP33" s="625"/>
      <c r="CQ33" s="626"/>
      <c r="CR33" s="627">
        <v>1141943</v>
      </c>
      <c r="CS33" s="636"/>
      <c r="CT33" s="636"/>
      <c r="CU33" s="636"/>
      <c r="CV33" s="636"/>
      <c r="CW33" s="636"/>
      <c r="CX33" s="636"/>
      <c r="CY33" s="637"/>
      <c r="CZ33" s="630">
        <v>51.9</v>
      </c>
      <c r="DA33" s="638"/>
      <c r="DB33" s="638"/>
      <c r="DC33" s="639"/>
      <c r="DD33" s="633">
        <v>974904</v>
      </c>
      <c r="DE33" s="636"/>
      <c r="DF33" s="636"/>
      <c r="DG33" s="636"/>
      <c r="DH33" s="636"/>
      <c r="DI33" s="636"/>
      <c r="DJ33" s="636"/>
      <c r="DK33" s="637"/>
      <c r="DL33" s="633">
        <v>406677</v>
      </c>
      <c r="DM33" s="636"/>
      <c r="DN33" s="636"/>
      <c r="DO33" s="636"/>
      <c r="DP33" s="636"/>
      <c r="DQ33" s="636"/>
      <c r="DR33" s="636"/>
      <c r="DS33" s="636"/>
      <c r="DT33" s="636"/>
      <c r="DU33" s="636"/>
      <c r="DV33" s="637"/>
      <c r="DW33" s="630">
        <v>30.8</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9918</v>
      </c>
      <c r="S34" s="628"/>
      <c r="T34" s="628"/>
      <c r="U34" s="628"/>
      <c r="V34" s="628"/>
      <c r="W34" s="628"/>
      <c r="X34" s="628"/>
      <c r="Y34" s="629"/>
      <c r="Z34" s="663">
        <v>0.4</v>
      </c>
      <c r="AA34" s="663"/>
      <c r="AB34" s="663"/>
      <c r="AC34" s="663"/>
      <c r="AD34" s="664" t="s">
        <v>235</v>
      </c>
      <c r="AE34" s="664"/>
      <c r="AF34" s="664"/>
      <c r="AG34" s="664"/>
      <c r="AH34" s="664"/>
      <c r="AI34" s="664"/>
      <c r="AJ34" s="664"/>
      <c r="AK34" s="664"/>
      <c r="AL34" s="630" t="s">
        <v>270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240071</v>
      </c>
      <c r="CS34" s="628"/>
      <c r="CT34" s="628"/>
      <c r="CU34" s="628"/>
      <c r="CV34" s="628"/>
      <c r="CW34" s="628"/>
      <c r="CX34" s="628"/>
      <c r="CY34" s="629"/>
      <c r="CZ34" s="630">
        <v>10.9</v>
      </c>
      <c r="DA34" s="638"/>
      <c r="DB34" s="638"/>
      <c r="DC34" s="639"/>
      <c r="DD34" s="633">
        <v>194427</v>
      </c>
      <c r="DE34" s="628"/>
      <c r="DF34" s="628"/>
      <c r="DG34" s="628"/>
      <c r="DH34" s="628"/>
      <c r="DI34" s="628"/>
      <c r="DJ34" s="628"/>
      <c r="DK34" s="629"/>
      <c r="DL34" s="633">
        <v>135437</v>
      </c>
      <c r="DM34" s="628"/>
      <c r="DN34" s="628"/>
      <c r="DO34" s="628"/>
      <c r="DP34" s="628"/>
      <c r="DQ34" s="628"/>
      <c r="DR34" s="628"/>
      <c r="DS34" s="628"/>
      <c r="DT34" s="628"/>
      <c r="DU34" s="628"/>
      <c r="DV34" s="629"/>
      <c r="DW34" s="630">
        <v>10.3</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158321</v>
      </c>
      <c r="S35" s="628"/>
      <c r="T35" s="628"/>
      <c r="U35" s="628"/>
      <c r="V35" s="628"/>
      <c r="W35" s="628"/>
      <c r="X35" s="628"/>
      <c r="Y35" s="629"/>
      <c r="Z35" s="663">
        <v>6.9</v>
      </c>
      <c r="AA35" s="663"/>
      <c r="AB35" s="663"/>
      <c r="AC35" s="663"/>
      <c r="AD35" s="664" t="s">
        <v>235</v>
      </c>
      <c r="AE35" s="664"/>
      <c r="AF35" s="664"/>
      <c r="AG35" s="664"/>
      <c r="AH35" s="664"/>
      <c r="AI35" s="664"/>
      <c r="AJ35" s="664"/>
      <c r="AK35" s="664"/>
      <c r="AL35" s="630" t="s">
        <v>239</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23146</v>
      </c>
      <c r="CS35" s="636"/>
      <c r="CT35" s="636"/>
      <c r="CU35" s="636"/>
      <c r="CV35" s="636"/>
      <c r="CW35" s="636"/>
      <c r="CX35" s="636"/>
      <c r="CY35" s="637"/>
      <c r="CZ35" s="630">
        <v>1.1000000000000001</v>
      </c>
      <c r="DA35" s="638"/>
      <c r="DB35" s="638"/>
      <c r="DC35" s="639"/>
      <c r="DD35" s="633">
        <v>22753</v>
      </c>
      <c r="DE35" s="636"/>
      <c r="DF35" s="636"/>
      <c r="DG35" s="636"/>
      <c r="DH35" s="636"/>
      <c r="DI35" s="636"/>
      <c r="DJ35" s="636"/>
      <c r="DK35" s="637"/>
      <c r="DL35" s="633">
        <v>22753</v>
      </c>
      <c r="DM35" s="636"/>
      <c r="DN35" s="636"/>
      <c r="DO35" s="636"/>
      <c r="DP35" s="636"/>
      <c r="DQ35" s="636"/>
      <c r="DR35" s="636"/>
      <c r="DS35" s="636"/>
      <c r="DT35" s="636"/>
      <c r="DU35" s="636"/>
      <c r="DV35" s="637"/>
      <c r="DW35" s="630">
        <v>1.7</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151634</v>
      </c>
      <c r="S36" s="628"/>
      <c r="T36" s="628"/>
      <c r="U36" s="628"/>
      <c r="V36" s="628"/>
      <c r="W36" s="628"/>
      <c r="X36" s="628"/>
      <c r="Y36" s="629"/>
      <c r="Z36" s="663">
        <v>6.6</v>
      </c>
      <c r="AA36" s="663"/>
      <c r="AB36" s="663"/>
      <c r="AC36" s="663"/>
      <c r="AD36" s="664" t="s">
        <v>235</v>
      </c>
      <c r="AE36" s="664"/>
      <c r="AF36" s="664"/>
      <c r="AG36" s="664"/>
      <c r="AH36" s="664"/>
      <c r="AI36" s="664"/>
      <c r="AJ36" s="664"/>
      <c r="AK36" s="664"/>
      <c r="AL36" s="630" t="s">
        <v>235</v>
      </c>
      <c r="AM36" s="631"/>
      <c r="AN36" s="631"/>
      <c r="AO36" s="665"/>
      <c r="AP36" s="222"/>
      <c r="AQ36" s="670" t="s">
        <v>330</v>
      </c>
      <c r="AR36" s="671"/>
      <c r="AS36" s="671"/>
      <c r="AT36" s="671"/>
      <c r="AU36" s="671"/>
      <c r="AV36" s="671"/>
      <c r="AW36" s="671"/>
      <c r="AX36" s="671"/>
      <c r="AY36" s="672"/>
      <c r="AZ36" s="673">
        <v>284985</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2406</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520938</v>
      </c>
      <c r="CS36" s="628"/>
      <c r="CT36" s="628"/>
      <c r="CU36" s="628"/>
      <c r="CV36" s="628"/>
      <c r="CW36" s="628"/>
      <c r="CX36" s="628"/>
      <c r="CY36" s="629"/>
      <c r="CZ36" s="630">
        <v>23.7</v>
      </c>
      <c r="DA36" s="638"/>
      <c r="DB36" s="638"/>
      <c r="DC36" s="639"/>
      <c r="DD36" s="633">
        <v>452355</v>
      </c>
      <c r="DE36" s="628"/>
      <c r="DF36" s="628"/>
      <c r="DG36" s="628"/>
      <c r="DH36" s="628"/>
      <c r="DI36" s="628"/>
      <c r="DJ36" s="628"/>
      <c r="DK36" s="629"/>
      <c r="DL36" s="633">
        <v>173275</v>
      </c>
      <c r="DM36" s="628"/>
      <c r="DN36" s="628"/>
      <c r="DO36" s="628"/>
      <c r="DP36" s="628"/>
      <c r="DQ36" s="628"/>
      <c r="DR36" s="628"/>
      <c r="DS36" s="628"/>
      <c r="DT36" s="628"/>
      <c r="DU36" s="628"/>
      <c r="DV36" s="629"/>
      <c r="DW36" s="630">
        <v>13.1</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75993</v>
      </c>
      <c r="S37" s="628"/>
      <c r="T37" s="628"/>
      <c r="U37" s="628"/>
      <c r="V37" s="628"/>
      <c r="W37" s="628"/>
      <c r="X37" s="628"/>
      <c r="Y37" s="629"/>
      <c r="Z37" s="663">
        <v>3.3</v>
      </c>
      <c r="AA37" s="663"/>
      <c r="AB37" s="663"/>
      <c r="AC37" s="663"/>
      <c r="AD37" s="664">
        <v>4</v>
      </c>
      <c r="AE37" s="664"/>
      <c r="AF37" s="664"/>
      <c r="AG37" s="664"/>
      <c r="AH37" s="664"/>
      <c r="AI37" s="664"/>
      <c r="AJ37" s="664"/>
      <c r="AK37" s="664"/>
      <c r="AL37" s="630">
        <v>0</v>
      </c>
      <c r="AM37" s="631"/>
      <c r="AN37" s="631"/>
      <c r="AO37" s="665"/>
      <c r="AQ37" s="658" t="s">
        <v>334</v>
      </c>
      <c r="AR37" s="659"/>
      <c r="AS37" s="659"/>
      <c r="AT37" s="659"/>
      <c r="AU37" s="659"/>
      <c r="AV37" s="659"/>
      <c r="AW37" s="659"/>
      <c r="AX37" s="659"/>
      <c r="AY37" s="660"/>
      <c r="AZ37" s="627">
        <v>181865</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2406</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135385</v>
      </c>
      <c r="CS37" s="636"/>
      <c r="CT37" s="636"/>
      <c r="CU37" s="636"/>
      <c r="CV37" s="636"/>
      <c r="CW37" s="636"/>
      <c r="CX37" s="636"/>
      <c r="CY37" s="637"/>
      <c r="CZ37" s="630">
        <v>6.2</v>
      </c>
      <c r="DA37" s="638"/>
      <c r="DB37" s="638"/>
      <c r="DC37" s="639"/>
      <c r="DD37" s="633">
        <v>108466</v>
      </c>
      <c r="DE37" s="636"/>
      <c r="DF37" s="636"/>
      <c r="DG37" s="636"/>
      <c r="DH37" s="636"/>
      <c r="DI37" s="636"/>
      <c r="DJ37" s="636"/>
      <c r="DK37" s="637"/>
      <c r="DL37" s="633">
        <v>96582</v>
      </c>
      <c r="DM37" s="636"/>
      <c r="DN37" s="636"/>
      <c r="DO37" s="636"/>
      <c r="DP37" s="636"/>
      <c r="DQ37" s="636"/>
      <c r="DR37" s="636"/>
      <c r="DS37" s="636"/>
      <c r="DT37" s="636"/>
      <c r="DU37" s="636"/>
      <c r="DV37" s="637"/>
      <c r="DW37" s="630">
        <v>7.3</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233200</v>
      </c>
      <c r="S38" s="628"/>
      <c r="T38" s="628"/>
      <c r="U38" s="628"/>
      <c r="V38" s="628"/>
      <c r="W38" s="628"/>
      <c r="X38" s="628"/>
      <c r="Y38" s="629"/>
      <c r="Z38" s="663">
        <v>10.1</v>
      </c>
      <c r="AA38" s="663"/>
      <c r="AB38" s="663"/>
      <c r="AC38" s="663"/>
      <c r="AD38" s="664" t="s">
        <v>239</v>
      </c>
      <c r="AE38" s="664"/>
      <c r="AF38" s="664"/>
      <c r="AG38" s="664"/>
      <c r="AH38" s="664"/>
      <c r="AI38" s="664"/>
      <c r="AJ38" s="664"/>
      <c r="AK38" s="664"/>
      <c r="AL38" s="630" t="s">
        <v>239</v>
      </c>
      <c r="AM38" s="631"/>
      <c r="AN38" s="631"/>
      <c r="AO38" s="665"/>
      <c r="AQ38" s="658" t="s">
        <v>338</v>
      </c>
      <c r="AR38" s="659"/>
      <c r="AS38" s="659"/>
      <c r="AT38" s="659"/>
      <c r="AU38" s="659"/>
      <c r="AV38" s="659"/>
      <c r="AW38" s="659"/>
      <c r="AX38" s="659"/>
      <c r="AY38" s="660"/>
      <c r="AZ38" s="627">
        <v>33602</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113</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103120</v>
      </c>
      <c r="CS38" s="628"/>
      <c r="CT38" s="628"/>
      <c r="CU38" s="628"/>
      <c r="CV38" s="628"/>
      <c r="CW38" s="628"/>
      <c r="CX38" s="628"/>
      <c r="CY38" s="629"/>
      <c r="CZ38" s="630">
        <v>4.7</v>
      </c>
      <c r="DA38" s="638"/>
      <c r="DB38" s="638"/>
      <c r="DC38" s="639"/>
      <c r="DD38" s="633">
        <v>78031</v>
      </c>
      <c r="DE38" s="628"/>
      <c r="DF38" s="628"/>
      <c r="DG38" s="628"/>
      <c r="DH38" s="628"/>
      <c r="DI38" s="628"/>
      <c r="DJ38" s="628"/>
      <c r="DK38" s="629"/>
      <c r="DL38" s="633">
        <v>75212</v>
      </c>
      <c r="DM38" s="628"/>
      <c r="DN38" s="628"/>
      <c r="DO38" s="628"/>
      <c r="DP38" s="628"/>
      <c r="DQ38" s="628"/>
      <c r="DR38" s="628"/>
      <c r="DS38" s="628"/>
      <c r="DT38" s="628"/>
      <c r="DU38" s="628"/>
      <c r="DV38" s="629"/>
      <c r="DW38" s="630">
        <v>5.7</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235</v>
      </c>
      <c r="S39" s="628"/>
      <c r="T39" s="628"/>
      <c r="U39" s="628"/>
      <c r="V39" s="628"/>
      <c r="W39" s="628"/>
      <c r="X39" s="628"/>
      <c r="Y39" s="629"/>
      <c r="Z39" s="663" t="s">
        <v>239</v>
      </c>
      <c r="AA39" s="663"/>
      <c r="AB39" s="663"/>
      <c r="AC39" s="663"/>
      <c r="AD39" s="664" t="s">
        <v>239</v>
      </c>
      <c r="AE39" s="664"/>
      <c r="AF39" s="664"/>
      <c r="AG39" s="664"/>
      <c r="AH39" s="664"/>
      <c r="AI39" s="664"/>
      <c r="AJ39" s="664"/>
      <c r="AK39" s="664"/>
      <c r="AL39" s="630" t="s">
        <v>235</v>
      </c>
      <c r="AM39" s="631"/>
      <c r="AN39" s="631"/>
      <c r="AO39" s="665"/>
      <c r="AQ39" s="658" t="s">
        <v>342</v>
      </c>
      <c r="AR39" s="659"/>
      <c r="AS39" s="659"/>
      <c r="AT39" s="659"/>
      <c r="AU39" s="659"/>
      <c r="AV39" s="659"/>
      <c r="AW39" s="659"/>
      <c r="AX39" s="659"/>
      <c r="AY39" s="660"/>
      <c r="AZ39" s="627">
        <v>18120</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155</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238954</v>
      </c>
      <c r="CS39" s="636"/>
      <c r="CT39" s="636"/>
      <c r="CU39" s="636"/>
      <c r="CV39" s="636"/>
      <c r="CW39" s="636"/>
      <c r="CX39" s="636"/>
      <c r="CY39" s="637"/>
      <c r="CZ39" s="630">
        <v>10.9</v>
      </c>
      <c r="DA39" s="638"/>
      <c r="DB39" s="638"/>
      <c r="DC39" s="639"/>
      <c r="DD39" s="633">
        <v>227338</v>
      </c>
      <c r="DE39" s="636"/>
      <c r="DF39" s="636"/>
      <c r="DG39" s="636"/>
      <c r="DH39" s="636"/>
      <c r="DI39" s="636"/>
      <c r="DJ39" s="636"/>
      <c r="DK39" s="637"/>
      <c r="DL39" s="633" t="s">
        <v>239</v>
      </c>
      <c r="DM39" s="636"/>
      <c r="DN39" s="636"/>
      <c r="DO39" s="636"/>
      <c r="DP39" s="636"/>
      <c r="DQ39" s="636"/>
      <c r="DR39" s="636"/>
      <c r="DS39" s="636"/>
      <c r="DT39" s="636"/>
      <c r="DU39" s="636"/>
      <c r="DV39" s="637"/>
      <c r="DW39" s="630" t="s">
        <v>239</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11600</v>
      </c>
      <c r="S40" s="628"/>
      <c r="T40" s="628"/>
      <c r="U40" s="628"/>
      <c r="V40" s="628"/>
      <c r="W40" s="628"/>
      <c r="X40" s="628"/>
      <c r="Y40" s="629"/>
      <c r="Z40" s="663">
        <v>0.5</v>
      </c>
      <c r="AA40" s="663"/>
      <c r="AB40" s="663"/>
      <c r="AC40" s="663"/>
      <c r="AD40" s="664" t="s">
        <v>239</v>
      </c>
      <c r="AE40" s="664"/>
      <c r="AF40" s="664"/>
      <c r="AG40" s="664"/>
      <c r="AH40" s="664"/>
      <c r="AI40" s="664"/>
      <c r="AJ40" s="664"/>
      <c r="AK40" s="664"/>
      <c r="AL40" s="630" t="s">
        <v>239</v>
      </c>
      <c r="AM40" s="631"/>
      <c r="AN40" s="631"/>
      <c r="AO40" s="665"/>
      <c r="AQ40" s="658" t="s">
        <v>346</v>
      </c>
      <c r="AR40" s="659"/>
      <c r="AS40" s="659"/>
      <c r="AT40" s="659"/>
      <c r="AU40" s="659"/>
      <c r="AV40" s="659"/>
      <c r="AW40" s="659"/>
      <c r="AX40" s="659"/>
      <c r="AY40" s="660"/>
      <c r="AZ40" s="627">
        <v>18</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75</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15714</v>
      </c>
      <c r="CS40" s="628"/>
      <c r="CT40" s="628"/>
      <c r="CU40" s="628"/>
      <c r="CV40" s="628"/>
      <c r="CW40" s="628"/>
      <c r="CX40" s="628"/>
      <c r="CY40" s="629"/>
      <c r="CZ40" s="630">
        <v>0.7</v>
      </c>
      <c r="DA40" s="638"/>
      <c r="DB40" s="638"/>
      <c r="DC40" s="639"/>
      <c r="DD40" s="633" t="s">
        <v>239</v>
      </c>
      <c r="DE40" s="628"/>
      <c r="DF40" s="628"/>
      <c r="DG40" s="628"/>
      <c r="DH40" s="628"/>
      <c r="DI40" s="628"/>
      <c r="DJ40" s="628"/>
      <c r="DK40" s="629"/>
      <c r="DL40" s="633" t="s">
        <v>235</v>
      </c>
      <c r="DM40" s="628"/>
      <c r="DN40" s="628"/>
      <c r="DO40" s="628"/>
      <c r="DP40" s="628"/>
      <c r="DQ40" s="628"/>
      <c r="DR40" s="628"/>
      <c r="DS40" s="628"/>
      <c r="DT40" s="628"/>
      <c r="DU40" s="628"/>
      <c r="DV40" s="629"/>
      <c r="DW40" s="630" t="s">
        <v>239</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2299452</v>
      </c>
      <c r="S41" s="649"/>
      <c r="T41" s="649"/>
      <c r="U41" s="649"/>
      <c r="V41" s="649"/>
      <c r="W41" s="649"/>
      <c r="X41" s="649"/>
      <c r="Y41" s="653"/>
      <c r="Z41" s="654">
        <v>100</v>
      </c>
      <c r="AA41" s="654"/>
      <c r="AB41" s="654"/>
      <c r="AC41" s="654"/>
      <c r="AD41" s="655">
        <v>1306640</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38176</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235</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239</v>
      </c>
      <c r="CS41" s="636"/>
      <c r="CT41" s="636"/>
      <c r="CU41" s="636"/>
      <c r="CV41" s="636"/>
      <c r="CW41" s="636"/>
      <c r="CX41" s="636"/>
      <c r="CY41" s="637"/>
      <c r="CZ41" s="630" t="s">
        <v>235</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13204</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322</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373272</v>
      </c>
      <c r="CS42" s="636"/>
      <c r="CT42" s="636"/>
      <c r="CU42" s="636"/>
      <c r="CV42" s="636"/>
      <c r="CW42" s="636"/>
      <c r="CX42" s="636"/>
      <c r="CY42" s="637"/>
      <c r="CZ42" s="630">
        <v>17</v>
      </c>
      <c r="DA42" s="638"/>
      <c r="DB42" s="638"/>
      <c r="DC42" s="639"/>
      <c r="DD42" s="633">
        <v>102459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t="s">
        <v>239</v>
      </c>
      <c r="CS43" s="636"/>
      <c r="CT43" s="636"/>
      <c r="CU43" s="636"/>
      <c r="CV43" s="636"/>
      <c r="CW43" s="636"/>
      <c r="CX43" s="636"/>
      <c r="CY43" s="637"/>
      <c r="CZ43" s="630" t="s">
        <v>239</v>
      </c>
      <c r="DA43" s="638"/>
      <c r="DB43" s="638"/>
      <c r="DC43" s="639"/>
      <c r="DD43" s="633" t="s">
        <v>239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360</v>
      </c>
      <c r="CG44" s="625"/>
      <c r="CH44" s="625"/>
      <c r="CI44" s="625"/>
      <c r="CJ44" s="625"/>
      <c r="CK44" s="625"/>
      <c r="CL44" s="625"/>
      <c r="CM44" s="625"/>
      <c r="CN44" s="625"/>
      <c r="CO44" s="625"/>
      <c r="CP44" s="625"/>
      <c r="CQ44" s="626"/>
      <c r="CR44" s="627">
        <v>360881</v>
      </c>
      <c r="CS44" s="628"/>
      <c r="CT44" s="628"/>
      <c r="CU44" s="628"/>
      <c r="CV44" s="628"/>
      <c r="CW44" s="628"/>
      <c r="CX44" s="628"/>
      <c r="CY44" s="629"/>
      <c r="CZ44" s="630">
        <v>16.399999999999999</v>
      </c>
      <c r="DA44" s="631"/>
      <c r="DB44" s="631"/>
      <c r="DC44" s="632"/>
      <c r="DD44" s="633">
        <v>93770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118360</v>
      </c>
      <c r="CS45" s="636"/>
      <c r="CT45" s="636"/>
      <c r="CU45" s="636"/>
      <c r="CV45" s="636"/>
      <c r="CW45" s="636"/>
      <c r="CX45" s="636"/>
      <c r="CY45" s="637"/>
      <c r="CZ45" s="630">
        <v>5.4</v>
      </c>
      <c r="DA45" s="638"/>
      <c r="DB45" s="638"/>
      <c r="DC45" s="639"/>
      <c r="DD45" s="633">
        <v>108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242521</v>
      </c>
      <c r="CS46" s="628"/>
      <c r="CT46" s="628"/>
      <c r="CU46" s="628"/>
      <c r="CV46" s="628"/>
      <c r="CW46" s="628"/>
      <c r="CX46" s="628"/>
      <c r="CY46" s="629"/>
      <c r="CZ46" s="630">
        <v>11</v>
      </c>
      <c r="DA46" s="631"/>
      <c r="DB46" s="631"/>
      <c r="DC46" s="632"/>
      <c r="DD46" s="633">
        <v>93662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12391</v>
      </c>
      <c r="CS47" s="636"/>
      <c r="CT47" s="636"/>
      <c r="CU47" s="636"/>
      <c r="CV47" s="636"/>
      <c r="CW47" s="636"/>
      <c r="CX47" s="636"/>
      <c r="CY47" s="637"/>
      <c r="CZ47" s="630">
        <v>0.6</v>
      </c>
      <c r="DA47" s="638"/>
      <c r="DB47" s="638"/>
      <c r="DC47" s="639"/>
      <c r="DD47" s="633">
        <v>8689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239</v>
      </c>
      <c r="CS48" s="628"/>
      <c r="CT48" s="628"/>
      <c r="CU48" s="628"/>
      <c r="CV48" s="628"/>
      <c r="CW48" s="628"/>
      <c r="CX48" s="628"/>
      <c r="CY48" s="629"/>
      <c r="CZ48" s="630" t="s">
        <v>239</v>
      </c>
      <c r="DA48" s="631"/>
      <c r="DB48" s="631"/>
      <c r="DC48" s="632"/>
      <c r="DD48" s="633" t="s">
        <v>239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2199697</v>
      </c>
      <c r="CS49" s="612"/>
      <c r="CT49" s="612"/>
      <c r="CU49" s="612"/>
      <c r="CV49" s="612"/>
      <c r="CW49" s="612"/>
      <c r="CX49" s="612"/>
      <c r="CY49" s="613"/>
      <c r="CZ49" s="614">
        <v>100</v>
      </c>
      <c r="DA49" s="615"/>
      <c r="DB49" s="615"/>
      <c r="DC49" s="616"/>
      <c r="DD49" s="617">
        <v>1725046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9OaeTS3tqm5W3QPj7Cz16w6zWeBRJYhxdjd6bZ2ReI7hIUiS0yMSI+qticF0KgodSFCK5FEm+I6Tkx7+11lsTQ==" saltValue="jW4K+rwJ0yQmg/OC8qSa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55" zoomScaleNormal="55" zoomScaleSheetLayoutView="70" workbookViewId="0">
      <selection activeCell="BS7" sqref="BS7:CG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16" t="s">
        <v>367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7" t="s">
        <v>368</v>
      </c>
      <c r="DK2" s="1118"/>
      <c r="DL2" s="1118"/>
      <c r="DM2" s="1118"/>
      <c r="DN2" s="1118"/>
      <c r="DO2" s="1119"/>
      <c r="DP2" s="228"/>
      <c r="DQ2" s="1117" t="s">
        <v>369</v>
      </c>
      <c r="DR2" s="1118"/>
      <c r="DS2" s="1118"/>
      <c r="DT2" s="1118"/>
      <c r="DU2" s="1118"/>
      <c r="DV2" s="1118"/>
      <c r="DW2" s="1118"/>
      <c r="DX2" s="1118"/>
      <c r="DY2" s="1118"/>
      <c r="DZ2" s="111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71" t="s">
        <v>370</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120"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110" t="s">
        <v>386</v>
      </c>
      <c r="DH5" s="1111"/>
      <c r="DI5" s="1111"/>
      <c r="DJ5" s="1111"/>
      <c r="DK5" s="1112"/>
      <c r="DL5" s="1110" t="s">
        <v>387</v>
      </c>
      <c r="DM5" s="1111"/>
      <c r="DN5" s="1111"/>
      <c r="DO5" s="1111"/>
      <c r="DP5" s="1112"/>
      <c r="DQ5" s="1003" t="s">
        <v>388</v>
      </c>
      <c r="DR5" s="1004"/>
      <c r="DS5" s="1004"/>
      <c r="DT5" s="1004"/>
      <c r="DU5" s="1005"/>
      <c r="DV5" s="1003" t="s">
        <v>379</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21"/>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13"/>
      <c r="DH6" s="1114"/>
      <c r="DI6" s="1114"/>
      <c r="DJ6" s="1114"/>
      <c r="DK6" s="1115"/>
      <c r="DL6" s="1113"/>
      <c r="DM6" s="1114"/>
      <c r="DN6" s="1114"/>
      <c r="DO6" s="1114"/>
      <c r="DP6" s="1115"/>
      <c r="DQ6" s="1006"/>
      <c r="DR6" s="1007"/>
      <c r="DS6" s="1007"/>
      <c r="DT6" s="1007"/>
      <c r="DU6" s="1008"/>
      <c r="DV6" s="1006"/>
      <c r="DW6" s="1007"/>
      <c r="DX6" s="1007"/>
      <c r="DY6" s="1007"/>
      <c r="DZ6" s="1018"/>
      <c r="EA6" s="234"/>
    </row>
    <row r="7" spans="1:131" s="235" customFormat="1" ht="26.25" customHeight="1" thickTop="1" x14ac:dyDescent="0.15">
      <c r="A7" s="236">
        <v>1</v>
      </c>
      <c r="B7" s="1056" t="s">
        <v>389</v>
      </c>
      <c r="C7" s="1057"/>
      <c r="D7" s="1057"/>
      <c r="E7" s="1057"/>
      <c r="F7" s="1057"/>
      <c r="G7" s="1057"/>
      <c r="H7" s="1057"/>
      <c r="I7" s="1057"/>
      <c r="J7" s="1057"/>
      <c r="K7" s="1057"/>
      <c r="L7" s="1057"/>
      <c r="M7" s="1057"/>
      <c r="N7" s="1057"/>
      <c r="O7" s="1057"/>
      <c r="P7" s="1058"/>
      <c r="Q7" s="1059">
        <v>2299</v>
      </c>
      <c r="R7" s="1060"/>
      <c r="S7" s="1060"/>
      <c r="T7" s="1060"/>
      <c r="U7" s="1061"/>
      <c r="V7" s="1062">
        <v>2200</v>
      </c>
      <c r="W7" s="1060"/>
      <c r="X7" s="1060"/>
      <c r="Y7" s="1060"/>
      <c r="Z7" s="1061"/>
      <c r="AA7" s="1062">
        <v>99</v>
      </c>
      <c r="AB7" s="1060"/>
      <c r="AC7" s="1060"/>
      <c r="AD7" s="1060"/>
      <c r="AE7" s="1063"/>
      <c r="AF7" s="1099">
        <v>81</v>
      </c>
      <c r="AG7" s="1100"/>
      <c r="AH7" s="1100"/>
      <c r="AI7" s="1100"/>
      <c r="AJ7" s="1101"/>
      <c r="AK7" s="1102" t="s">
        <v>526</v>
      </c>
      <c r="AL7" s="1097"/>
      <c r="AM7" s="1097"/>
      <c r="AN7" s="1097"/>
      <c r="AO7" s="1103"/>
      <c r="AP7" s="1104">
        <v>2471</v>
      </c>
      <c r="AQ7" s="1097"/>
      <c r="AR7" s="1097"/>
      <c r="AS7" s="1097"/>
      <c r="AT7" s="1103"/>
      <c r="AU7" s="1105"/>
      <c r="AV7" s="1105"/>
      <c r="AW7" s="1105"/>
      <c r="AX7" s="1105"/>
      <c r="AY7" s="1106"/>
      <c r="AZ7" s="232"/>
      <c r="BA7" s="232"/>
      <c r="BB7" s="232"/>
      <c r="BC7" s="232"/>
      <c r="BD7" s="232"/>
      <c r="BE7" s="233"/>
      <c r="BF7" s="233"/>
      <c r="BG7" s="233"/>
      <c r="BH7" s="233"/>
      <c r="BI7" s="233"/>
      <c r="BJ7" s="233"/>
      <c r="BK7" s="233"/>
      <c r="BL7" s="233"/>
      <c r="BM7" s="233"/>
      <c r="BN7" s="233"/>
      <c r="BO7" s="233"/>
      <c r="BP7" s="233"/>
      <c r="BQ7" s="236">
        <v>1</v>
      </c>
      <c r="BR7" s="237"/>
      <c r="BS7" s="1107"/>
      <c r="BT7" s="1108"/>
      <c r="BU7" s="1108"/>
      <c r="BV7" s="1108"/>
      <c r="BW7" s="1108"/>
      <c r="BX7" s="1108"/>
      <c r="BY7" s="1108"/>
      <c r="BZ7" s="1108"/>
      <c r="CA7" s="1108"/>
      <c r="CB7" s="1108"/>
      <c r="CC7" s="1108"/>
      <c r="CD7" s="1108"/>
      <c r="CE7" s="1108"/>
      <c r="CF7" s="1108"/>
      <c r="CG7" s="1109"/>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107"/>
      <c r="DW7" s="1108"/>
      <c r="DX7" s="1108"/>
      <c r="DY7" s="1108"/>
      <c r="DZ7" s="1122"/>
      <c r="EA7" s="234"/>
    </row>
    <row r="8" spans="1:131" s="235" customFormat="1" ht="26.25" customHeight="1" x14ac:dyDescent="0.1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92"/>
      <c r="AL8" s="1093"/>
      <c r="AM8" s="1093"/>
      <c r="AN8" s="1093"/>
      <c r="AO8" s="1093"/>
      <c r="AP8" s="1093"/>
      <c r="AQ8" s="1093"/>
      <c r="AR8" s="1093"/>
      <c r="AS8" s="1093"/>
      <c r="AT8" s="1093"/>
      <c r="AU8" s="1094"/>
      <c r="AV8" s="1094"/>
      <c r="AW8" s="1094"/>
      <c r="AX8" s="1094"/>
      <c r="AY8" s="1095"/>
      <c r="AZ8" s="232"/>
      <c r="BA8" s="232"/>
      <c r="BB8" s="232"/>
      <c r="BC8" s="232"/>
      <c r="BD8" s="232"/>
      <c r="BE8" s="233"/>
      <c r="BF8" s="233"/>
      <c r="BG8" s="233"/>
      <c r="BH8" s="233"/>
      <c r="BI8" s="233"/>
      <c r="BJ8" s="233"/>
      <c r="BK8" s="233"/>
      <c r="BL8" s="233"/>
      <c r="BM8" s="233"/>
      <c r="BN8" s="233"/>
      <c r="BO8" s="233"/>
      <c r="BP8" s="233"/>
      <c r="BQ8" s="238">
        <v>2</v>
      </c>
      <c r="BR8" s="239"/>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92"/>
      <c r="AL9" s="1093"/>
      <c r="AM9" s="1093"/>
      <c r="AN9" s="1093"/>
      <c r="AO9" s="1093"/>
      <c r="AP9" s="1093"/>
      <c r="AQ9" s="1093"/>
      <c r="AR9" s="1093"/>
      <c r="AS9" s="1093"/>
      <c r="AT9" s="1093"/>
      <c r="AU9" s="1094"/>
      <c r="AV9" s="1094"/>
      <c r="AW9" s="1094"/>
      <c r="AX9" s="1094"/>
      <c r="AY9" s="1095"/>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92"/>
      <c r="AL10" s="1093"/>
      <c r="AM10" s="1093"/>
      <c r="AN10" s="1093"/>
      <c r="AO10" s="1093"/>
      <c r="AP10" s="1093"/>
      <c r="AQ10" s="1093"/>
      <c r="AR10" s="1093"/>
      <c r="AS10" s="1093"/>
      <c r="AT10" s="1093"/>
      <c r="AU10" s="1094"/>
      <c r="AV10" s="1094"/>
      <c r="AW10" s="1094"/>
      <c r="AX10" s="1094"/>
      <c r="AY10" s="109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92"/>
      <c r="AL11" s="1093"/>
      <c r="AM11" s="1093"/>
      <c r="AN11" s="1093"/>
      <c r="AO11" s="1093"/>
      <c r="AP11" s="1093"/>
      <c r="AQ11" s="1093"/>
      <c r="AR11" s="1093"/>
      <c r="AS11" s="1093"/>
      <c r="AT11" s="1093"/>
      <c r="AU11" s="1094"/>
      <c r="AV11" s="1094"/>
      <c r="AW11" s="1094"/>
      <c r="AX11" s="1094"/>
      <c r="AY11" s="109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92"/>
      <c r="AL12" s="1093"/>
      <c r="AM12" s="1093"/>
      <c r="AN12" s="1093"/>
      <c r="AO12" s="1093"/>
      <c r="AP12" s="1093"/>
      <c r="AQ12" s="1093"/>
      <c r="AR12" s="1093"/>
      <c r="AS12" s="1093"/>
      <c r="AT12" s="1093"/>
      <c r="AU12" s="1094"/>
      <c r="AV12" s="1094"/>
      <c r="AW12" s="1094"/>
      <c r="AX12" s="1094"/>
      <c r="AY12" s="109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92"/>
      <c r="AL13" s="1093"/>
      <c r="AM13" s="1093"/>
      <c r="AN13" s="1093"/>
      <c r="AO13" s="1093"/>
      <c r="AP13" s="1093"/>
      <c r="AQ13" s="1093"/>
      <c r="AR13" s="1093"/>
      <c r="AS13" s="1093"/>
      <c r="AT13" s="1093"/>
      <c r="AU13" s="1094"/>
      <c r="AV13" s="1094"/>
      <c r="AW13" s="1094"/>
      <c r="AX13" s="1094"/>
      <c r="AY13" s="109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92"/>
      <c r="AL14" s="1093"/>
      <c r="AM14" s="1093"/>
      <c r="AN14" s="1093"/>
      <c r="AO14" s="1093"/>
      <c r="AP14" s="1093"/>
      <c r="AQ14" s="1093"/>
      <c r="AR14" s="1093"/>
      <c r="AS14" s="1093"/>
      <c r="AT14" s="1093"/>
      <c r="AU14" s="1094"/>
      <c r="AV14" s="1094"/>
      <c r="AW14" s="1094"/>
      <c r="AX14" s="1094"/>
      <c r="AY14" s="109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92"/>
      <c r="AL15" s="1093"/>
      <c r="AM15" s="1093"/>
      <c r="AN15" s="1093"/>
      <c r="AO15" s="1093"/>
      <c r="AP15" s="1093"/>
      <c r="AQ15" s="1093"/>
      <c r="AR15" s="1093"/>
      <c r="AS15" s="1093"/>
      <c r="AT15" s="1093"/>
      <c r="AU15" s="1094"/>
      <c r="AV15" s="1094"/>
      <c r="AW15" s="1094"/>
      <c r="AX15" s="1094"/>
      <c r="AY15" s="109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92"/>
      <c r="AL16" s="1093"/>
      <c r="AM16" s="1093"/>
      <c r="AN16" s="1093"/>
      <c r="AO16" s="1093"/>
      <c r="AP16" s="1093"/>
      <c r="AQ16" s="1093"/>
      <c r="AR16" s="1093"/>
      <c r="AS16" s="1093"/>
      <c r="AT16" s="1093"/>
      <c r="AU16" s="1094"/>
      <c r="AV16" s="1094"/>
      <c r="AW16" s="1094"/>
      <c r="AX16" s="1094"/>
      <c r="AY16" s="109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92"/>
      <c r="AL17" s="1093"/>
      <c r="AM17" s="1093"/>
      <c r="AN17" s="1093"/>
      <c r="AO17" s="1093"/>
      <c r="AP17" s="1093"/>
      <c r="AQ17" s="1093"/>
      <c r="AR17" s="1093"/>
      <c r="AS17" s="1093"/>
      <c r="AT17" s="1093"/>
      <c r="AU17" s="1094"/>
      <c r="AV17" s="1094"/>
      <c r="AW17" s="1094"/>
      <c r="AX17" s="1094"/>
      <c r="AY17" s="109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92"/>
      <c r="AL18" s="1093"/>
      <c r="AM18" s="1093"/>
      <c r="AN18" s="1093"/>
      <c r="AO18" s="1093"/>
      <c r="AP18" s="1093"/>
      <c r="AQ18" s="1093"/>
      <c r="AR18" s="1093"/>
      <c r="AS18" s="1093"/>
      <c r="AT18" s="1093"/>
      <c r="AU18" s="1094"/>
      <c r="AV18" s="1094"/>
      <c r="AW18" s="1094"/>
      <c r="AX18" s="1094"/>
      <c r="AY18" s="109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92"/>
      <c r="AL19" s="1093"/>
      <c r="AM19" s="1093"/>
      <c r="AN19" s="1093"/>
      <c r="AO19" s="1093"/>
      <c r="AP19" s="1093"/>
      <c r="AQ19" s="1093"/>
      <c r="AR19" s="1093"/>
      <c r="AS19" s="1093"/>
      <c r="AT19" s="1093"/>
      <c r="AU19" s="1094"/>
      <c r="AV19" s="1094"/>
      <c r="AW19" s="1094"/>
      <c r="AX19" s="1094"/>
      <c r="AY19" s="109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92"/>
      <c r="AL20" s="1093"/>
      <c r="AM20" s="1093"/>
      <c r="AN20" s="1093"/>
      <c r="AO20" s="1093"/>
      <c r="AP20" s="1093"/>
      <c r="AQ20" s="1093"/>
      <c r="AR20" s="1093"/>
      <c r="AS20" s="1093"/>
      <c r="AT20" s="1093"/>
      <c r="AU20" s="1094"/>
      <c r="AV20" s="1094"/>
      <c r="AW20" s="1094"/>
      <c r="AX20" s="1094"/>
      <c r="AY20" s="109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92"/>
      <c r="AL21" s="1093"/>
      <c r="AM21" s="1093"/>
      <c r="AN21" s="1093"/>
      <c r="AO21" s="1093"/>
      <c r="AP21" s="1093"/>
      <c r="AQ21" s="1093"/>
      <c r="AR21" s="1093"/>
      <c r="AS21" s="1093"/>
      <c r="AT21" s="1093"/>
      <c r="AU21" s="1094"/>
      <c r="AV21" s="1094"/>
      <c r="AW21" s="1094"/>
      <c r="AX21" s="1094"/>
      <c r="AY21" s="109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85"/>
      <c r="R22" s="1086"/>
      <c r="S22" s="1086"/>
      <c r="T22" s="1086"/>
      <c r="U22" s="1086"/>
      <c r="V22" s="1086"/>
      <c r="W22" s="1086"/>
      <c r="X22" s="1086"/>
      <c r="Y22" s="1086"/>
      <c r="Z22" s="1086"/>
      <c r="AA22" s="1086"/>
      <c r="AB22" s="1086"/>
      <c r="AC22" s="1086"/>
      <c r="AD22" s="1086"/>
      <c r="AE22" s="1087"/>
      <c r="AF22" s="1037"/>
      <c r="AG22" s="1038"/>
      <c r="AH22" s="1038"/>
      <c r="AI22" s="1038"/>
      <c r="AJ22" s="1039"/>
      <c r="AK22" s="1088"/>
      <c r="AL22" s="1089"/>
      <c r="AM22" s="1089"/>
      <c r="AN22" s="1089"/>
      <c r="AO22" s="1089"/>
      <c r="AP22" s="1089"/>
      <c r="AQ22" s="1089"/>
      <c r="AR22" s="1089"/>
      <c r="AS22" s="1089"/>
      <c r="AT22" s="1089"/>
      <c r="AU22" s="1090"/>
      <c r="AV22" s="1090"/>
      <c r="AW22" s="1090"/>
      <c r="AX22" s="1090"/>
      <c r="AY22" s="1091"/>
      <c r="AZ22" s="1030" t="s">
        <v>390</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79">
        <v>2299</v>
      </c>
      <c r="R23" s="1073"/>
      <c r="S23" s="1073"/>
      <c r="T23" s="1073"/>
      <c r="U23" s="1073"/>
      <c r="V23" s="1073">
        <v>2200</v>
      </c>
      <c r="W23" s="1073"/>
      <c r="X23" s="1073"/>
      <c r="Y23" s="1073"/>
      <c r="Z23" s="1073"/>
      <c r="AA23" s="1073">
        <v>99</v>
      </c>
      <c r="AB23" s="1073"/>
      <c r="AC23" s="1073"/>
      <c r="AD23" s="1073"/>
      <c r="AE23" s="1080"/>
      <c r="AF23" s="1081">
        <v>81</v>
      </c>
      <c r="AG23" s="1073"/>
      <c r="AH23" s="1073"/>
      <c r="AI23" s="1073"/>
      <c r="AJ23" s="1082"/>
      <c r="AK23" s="1083"/>
      <c r="AL23" s="1084"/>
      <c r="AM23" s="1084"/>
      <c r="AN23" s="1084"/>
      <c r="AO23" s="1084"/>
      <c r="AP23" s="1073">
        <v>2471</v>
      </c>
      <c r="AQ23" s="1073"/>
      <c r="AR23" s="1073"/>
      <c r="AS23" s="1073"/>
      <c r="AT23" s="1073"/>
      <c r="AU23" s="1074"/>
      <c r="AV23" s="1074"/>
      <c r="AW23" s="1074"/>
      <c r="AX23" s="1074"/>
      <c r="AY23" s="1075"/>
      <c r="AZ23" s="1076" t="s">
        <v>393</v>
      </c>
      <c r="BA23" s="1077"/>
      <c r="BB23" s="1077"/>
      <c r="BC23" s="1077"/>
      <c r="BD23" s="107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72" t="s">
        <v>394</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71" t="s">
        <v>395</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372</v>
      </c>
      <c r="B26" s="998"/>
      <c r="C26" s="998"/>
      <c r="D26" s="998"/>
      <c r="E26" s="998"/>
      <c r="F26" s="998"/>
      <c r="G26" s="998"/>
      <c r="H26" s="998"/>
      <c r="I26" s="998"/>
      <c r="J26" s="998"/>
      <c r="K26" s="998"/>
      <c r="L26" s="998"/>
      <c r="M26" s="998"/>
      <c r="N26" s="998"/>
      <c r="O26" s="998"/>
      <c r="P26" s="999"/>
      <c r="Q26" s="1003" t="s">
        <v>396</v>
      </c>
      <c r="R26" s="1004"/>
      <c r="S26" s="1004"/>
      <c r="T26" s="1004"/>
      <c r="U26" s="1005"/>
      <c r="V26" s="1003" t="s">
        <v>397</v>
      </c>
      <c r="W26" s="1004"/>
      <c r="X26" s="1004"/>
      <c r="Y26" s="1004"/>
      <c r="Z26" s="1005"/>
      <c r="AA26" s="1003" t="s">
        <v>398</v>
      </c>
      <c r="AB26" s="1004"/>
      <c r="AC26" s="1004"/>
      <c r="AD26" s="1004"/>
      <c r="AE26" s="1004"/>
      <c r="AF26" s="1067" t="s">
        <v>399</v>
      </c>
      <c r="AG26" s="1010"/>
      <c r="AH26" s="1010"/>
      <c r="AI26" s="1010"/>
      <c r="AJ26" s="1068"/>
      <c r="AK26" s="1004" t="s">
        <v>400</v>
      </c>
      <c r="AL26" s="1004"/>
      <c r="AM26" s="1004"/>
      <c r="AN26" s="1004"/>
      <c r="AO26" s="1005"/>
      <c r="AP26" s="1003" t="s">
        <v>401</v>
      </c>
      <c r="AQ26" s="1004"/>
      <c r="AR26" s="1004"/>
      <c r="AS26" s="1004"/>
      <c r="AT26" s="1005"/>
      <c r="AU26" s="1003" t="s">
        <v>402</v>
      </c>
      <c r="AV26" s="1004"/>
      <c r="AW26" s="1004"/>
      <c r="AX26" s="1004"/>
      <c r="AY26" s="1005"/>
      <c r="AZ26" s="1003" t="s">
        <v>403</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9"/>
      <c r="AG27" s="1013"/>
      <c r="AH27" s="1013"/>
      <c r="AI27" s="1013"/>
      <c r="AJ27" s="107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56" t="s">
        <v>404</v>
      </c>
      <c r="C28" s="1057"/>
      <c r="D28" s="1057"/>
      <c r="E28" s="1057"/>
      <c r="F28" s="1057"/>
      <c r="G28" s="1057"/>
      <c r="H28" s="1057"/>
      <c r="I28" s="1057"/>
      <c r="J28" s="1057"/>
      <c r="K28" s="1057"/>
      <c r="L28" s="1057"/>
      <c r="M28" s="1057"/>
      <c r="N28" s="1057"/>
      <c r="O28" s="1057"/>
      <c r="P28" s="1058"/>
      <c r="Q28" s="1059">
        <v>84</v>
      </c>
      <c r="R28" s="1060"/>
      <c r="S28" s="1060"/>
      <c r="T28" s="1060"/>
      <c r="U28" s="1061"/>
      <c r="V28" s="1062">
        <v>82</v>
      </c>
      <c r="W28" s="1060"/>
      <c r="X28" s="1060"/>
      <c r="Y28" s="1060"/>
      <c r="Z28" s="1061"/>
      <c r="AA28" s="1062">
        <v>2</v>
      </c>
      <c r="AB28" s="1060"/>
      <c r="AC28" s="1060"/>
      <c r="AD28" s="1060"/>
      <c r="AE28" s="1063"/>
      <c r="AF28" s="1064">
        <v>2</v>
      </c>
      <c r="AG28" s="1065"/>
      <c r="AH28" s="1065"/>
      <c r="AI28" s="1065"/>
      <c r="AJ28" s="1066"/>
      <c r="AK28" s="1050">
        <v>16</v>
      </c>
      <c r="AL28" s="983"/>
      <c r="AM28" s="983"/>
      <c r="AN28" s="983"/>
      <c r="AO28" s="984"/>
      <c r="AP28" s="982" t="s">
        <v>526</v>
      </c>
      <c r="AQ28" s="983"/>
      <c r="AR28" s="983"/>
      <c r="AS28" s="983"/>
      <c r="AT28" s="984"/>
      <c r="AU28" s="982" t="s">
        <v>526</v>
      </c>
      <c r="AV28" s="983"/>
      <c r="AW28" s="983"/>
      <c r="AX28" s="983"/>
      <c r="AY28" s="984"/>
      <c r="AZ28" s="1051" t="s">
        <v>526</v>
      </c>
      <c r="BA28" s="1052"/>
      <c r="BB28" s="1052"/>
      <c r="BC28" s="1052"/>
      <c r="BD28" s="1053"/>
      <c r="BE28" s="1054"/>
      <c r="BF28" s="1054"/>
      <c r="BG28" s="1054"/>
      <c r="BH28" s="1054"/>
      <c r="BI28" s="1055"/>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405</v>
      </c>
      <c r="C29" s="1033"/>
      <c r="D29" s="1033"/>
      <c r="E29" s="1033"/>
      <c r="F29" s="1033"/>
      <c r="G29" s="1033"/>
      <c r="H29" s="1033"/>
      <c r="I29" s="1033"/>
      <c r="J29" s="1033"/>
      <c r="K29" s="1033"/>
      <c r="L29" s="1033"/>
      <c r="M29" s="1033"/>
      <c r="N29" s="1033"/>
      <c r="O29" s="1033"/>
      <c r="P29" s="1034"/>
      <c r="Q29" s="1047">
        <v>72</v>
      </c>
      <c r="R29" s="1038"/>
      <c r="S29" s="1038"/>
      <c r="T29" s="1038"/>
      <c r="U29" s="1048"/>
      <c r="V29" s="1042">
        <v>72</v>
      </c>
      <c r="W29" s="1038"/>
      <c r="X29" s="1038"/>
      <c r="Y29" s="1038"/>
      <c r="Z29" s="1048"/>
      <c r="AA29" s="1042">
        <v>0</v>
      </c>
      <c r="AB29" s="1038"/>
      <c r="AC29" s="1038"/>
      <c r="AD29" s="1038"/>
      <c r="AE29" s="1039"/>
      <c r="AF29" s="1037">
        <v>0</v>
      </c>
      <c r="AG29" s="1038"/>
      <c r="AH29" s="1038"/>
      <c r="AI29" s="1038"/>
      <c r="AJ29" s="1039"/>
      <c r="AK29" s="1049">
        <v>23</v>
      </c>
      <c r="AL29" s="979"/>
      <c r="AM29" s="979"/>
      <c r="AN29" s="979"/>
      <c r="AO29" s="980"/>
      <c r="AP29" s="981" t="s">
        <v>526</v>
      </c>
      <c r="AQ29" s="979"/>
      <c r="AR29" s="979"/>
      <c r="AS29" s="979"/>
      <c r="AT29" s="980"/>
      <c r="AU29" s="981" t="s">
        <v>526</v>
      </c>
      <c r="AV29" s="979"/>
      <c r="AW29" s="979"/>
      <c r="AX29" s="979"/>
      <c r="AY29" s="980"/>
      <c r="AZ29" s="1044" t="s">
        <v>526</v>
      </c>
      <c r="BA29" s="1045"/>
      <c r="BB29" s="1045"/>
      <c r="BC29" s="1045"/>
      <c r="BD29" s="1046"/>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406</v>
      </c>
      <c r="C30" s="1033"/>
      <c r="D30" s="1033"/>
      <c r="E30" s="1033"/>
      <c r="F30" s="1033"/>
      <c r="G30" s="1033"/>
      <c r="H30" s="1033"/>
      <c r="I30" s="1033"/>
      <c r="J30" s="1033"/>
      <c r="K30" s="1033"/>
      <c r="L30" s="1033"/>
      <c r="M30" s="1033"/>
      <c r="N30" s="1033"/>
      <c r="O30" s="1033"/>
      <c r="P30" s="1034"/>
      <c r="Q30" s="1047">
        <v>13</v>
      </c>
      <c r="R30" s="1038"/>
      <c r="S30" s="1038"/>
      <c r="T30" s="1038"/>
      <c r="U30" s="1048"/>
      <c r="V30" s="1042">
        <v>13</v>
      </c>
      <c r="W30" s="1038"/>
      <c r="X30" s="1038"/>
      <c r="Y30" s="1038"/>
      <c r="Z30" s="1048"/>
      <c r="AA30" s="1042" t="s">
        <v>526</v>
      </c>
      <c r="AB30" s="1038"/>
      <c r="AC30" s="1038"/>
      <c r="AD30" s="1038"/>
      <c r="AE30" s="1039"/>
      <c r="AF30" s="1037" t="s">
        <v>407</v>
      </c>
      <c r="AG30" s="1038"/>
      <c r="AH30" s="1038"/>
      <c r="AI30" s="1038"/>
      <c r="AJ30" s="1039"/>
      <c r="AK30" s="1049">
        <v>4</v>
      </c>
      <c r="AL30" s="979"/>
      <c r="AM30" s="979"/>
      <c r="AN30" s="979"/>
      <c r="AO30" s="980"/>
      <c r="AP30" s="981" t="s">
        <v>526</v>
      </c>
      <c r="AQ30" s="979"/>
      <c r="AR30" s="979"/>
      <c r="AS30" s="979"/>
      <c r="AT30" s="980"/>
      <c r="AU30" s="981" t="s">
        <v>526</v>
      </c>
      <c r="AV30" s="979"/>
      <c r="AW30" s="979"/>
      <c r="AX30" s="979"/>
      <c r="AY30" s="980"/>
      <c r="AZ30" s="1044" t="s">
        <v>526</v>
      </c>
      <c r="BA30" s="1045"/>
      <c r="BB30" s="1045"/>
      <c r="BC30" s="1045"/>
      <c r="BD30" s="1046"/>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408</v>
      </c>
      <c r="C31" s="1033"/>
      <c r="D31" s="1033"/>
      <c r="E31" s="1033"/>
      <c r="F31" s="1033"/>
      <c r="G31" s="1033"/>
      <c r="H31" s="1033"/>
      <c r="I31" s="1033"/>
      <c r="J31" s="1033"/>
      <c r="K31" s="1033"/>
      <c r="L31" s="1033"/>
      <c r="M31" s="1033"/>
      <c r="N31" s="1033"/>
      <c r="O31" s="1033"/>
      <c r="P31" s="1034"/>
      <c r="Q31" s="1047">
        <v>170</v>
      </c>
      <c r="R31" s="1038"/>
      <c r="S31" s="1038"/>
      <c r="T31" s="1038"/>
      <c r="U31" s="1048"/>
      <c r="V31" s="1042">
        <v>319</v>
      </c>
      <c r="W31" s="1038"/>
      <c r="X31" s="1038"/>
      <c r="Y31" s="1038"/>
      <c r="Z31" s="1048"/>
      <c r="AA31" s="1042">
        <v>-149</v>
      </c>
      <c r="AB31" s="1038"/>
      <c r="AC31" s="1038"/>
      <c r="AD31" s="1038"/>
      <c r="AE31" s="1039"/>
      <c r="AF31" s="1037">
        <v>9</v>
      </c>
      <c r="AG31" s="1038"/>
      <c r="AH31" s="1038"/>
      <c r="AI31" s="1038"/>
      <c r="AJ31" s="1039"/>
      <c r="AK31" s="1049">
        <v>168</v>
      </c>
      <c r="AL31" s="979"/>
      <c r="AM31" s="979"/>
      <c r="AN31" s="979"/>
      <c r="AO31" s="980"/>
      <c r="AP31" s="981" t="s">
        <v>526</v>
      </c>
      <c r="AQ31" s="979"/>
      <c r="AR31" s="979"/>
      <c r="AS31" s="979"/>
      <c r="AT31" s="980"/>
      <c r="AU31" s="981" t="s">
        <v>526</v>
      </c>
      <c r="AV31" s="979"/>
      <c r="AW31" s="979"/>
      <c r="AX31" s="979"/>
      <c r="AY31" s="980"/>
      <c r="AZ31" s="1044" t="s">
        <v>526</v>
      </c>
      <c r="BA31" s="1045"/>
      <c r="BB31" s="1045"/>
      <c r="BC31" s="1045"/>
      <c r="BD31" s="1046"/>
      <c r="BE31" s="972" t="s">
        <v>409</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410</v>
      </c>
      <c r="C32" s="1033"/>
      <c r="D32" s="1033"/>
      <c r="E32" s="1033"/>
      <c r="F32" s="1033"/>
      <c r="G32" s="1033"/>
      <c r="H32" s="1033"/>
      <c r="I32" s="1033"/>
      <c r="J32" s="1033"/>
      <c r="K32" s="1033"/>
      <c r="L32" s="1033"/>
      <c r="M32" s="1033"/>
      <c r="N32" s="1033"/>
      <c r="O32" s="1033"/>
      <c r="P32" s="1034"/>
      <c r="Q32" s="1047">
        <v>35</v>
      </c>
      <c r="R32" s="1038"/>
      <c r="S32" s="1038"/>
      <c r="T32" s="1038"/>
      <c r="U32" s="1048"/>
      <c r="V32" s="1042">
        <v>34</v>
      </c>
      <c r="W32" s="1038"/>
      <c r="X32" s="1038"/>
      <c r="Y32" s="1038"/>
      <c r="Z32" s="1048"/>
      <c r="AA32" s="1042">
        <v>0</v>
      </c>
      <c r="AB32" s="1038"/>
      <c r="AC32" s="1038"/>
      <c r="AD32" s="1038"/>
      <c r="AE32" s="1039"/>
      <c r="AF32" s="1037">
        <v>0</v>
      </c>
      <c r="AG32" s="1038"/>
      <c r="AH32" s="1038"/>
      <c r="AI32" s="1038"/>
      <c r="AJ32" s="1039"/>
      <c r="AK32" s="1049">
        <v>7</v>
      </c>
      <c r="AL32" s="979"/>
      <c r="AM32" s="979"/>
      <c r="AN32" s="979"/>
      <c r="AO32" s="980"/>
      <c r="AP32" s="981">
        <v>6</v>
      </c>
      <c r="AQ32" s="979"/>
      <c r="AR32" s="979"/>
      <c r="AS32" s="979"/>
      <c r="AT32" s="980"/>
      <c r="AU32" s="981" t="s">
        <v>526</v>
      </c>
      <c r="AV32" s="979"/>
      <c r="AW32" s="979"/>
      <c r="AX32" s="979"/>
      <c r="AY32" s="980"/>
      <c r="AZ32" s="1044" t="s">
        <v>526</v>
      </c>
      <c r="BA32" s="1045"/>
      <c r="BB32" s="1045"/>
      <c r="BC32" s="1045"/>
      <c r="BD32" s="1046"/>
      <c r="BE32" s="972" t="s">
        <v>411</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412</v>
      </c>
      <c r="C33" s="1033"/>
      <c r="D33" s="1033"/>
      <c r="E33" s="1033"/>
      <c r="F33" s="1033"/>
      <c r="G33" s="1033"/>
      <c r="H33" s="1033"/>
      <c r="I33" s="1033"/>
      <c r="J33" s="1033"/>
      <c r="K33" s="1033"/>
      <c r="L33" s="1033"/>
      <c r="M33" s="1033"/>
      <c r="N33" s="1033"/>
      <c r="O33" s="1033"/>
      <c r="P33" s="1034"/>
      <c r="Q33" s="1047">
        <v>21</v>
      </c>
      <c r="R33" s="1038"/>
      <c r="S33" s="1038"/>
      <c r="T33" s="1038"/>
      <c r="U33" s="1048"/>
      <c r="V33" s="1042">
        <v>21</v>
      </c>
      <c r="W33" s="1038"/>
      <c r="X33" s="1038"/>
      <c r="Y33" s="1038"/>
      <c r="Z33" s="1048"/>
      <c r="AA33" s="1042">
        <v>0</v>
      </c>
      <c r="AB33" s="1038"/>
      <c r="AC33" s="1038"/>
      <c r="AD33" s="1038"/>
      <c r="AE33" s="1039"/>
      <c r="AF33" s="1037">
        <v>0</v>
      </c>
      <c r="AG33" s="1038"/>
      <c r="AH33" s="1038"/>
      <c r="AI33" s="1038"/>
      <c r="AJ33" s="1039"/>
      <c r="AK33" s="1049">
        <v>11</v>
      </c>
      <c r="AL33" s="979"/>
      <c r="AM33" s="979"/>
      <c r="AN33" s="979"/>
      <c r="AO33" s="980"/>
      <c r="AP33" s="981" t="s">
        <v>526</v>
      </c>
      <c r="AQ33" s="979"/>
      <c r="AR33" s="979"/>
      <c r="AS33" s="979"/>
      <c r="AT33" s="980"/>
      <c r="AU33" s="981" t="s">
        <v>526</v>
      </c>
      <c r="AV33" s="979"/>
      <c r="AW33" s="979"/>
      <c r="AX33" s="979"/>
      <c r="AY33" s="980"/>
      <c r="AZ33" s="1044" t="s">
        <v>526</v>
      </c>
      <c r="BA33" s="1045"/>
      <c r="BB33" s="1045"/>
      <c r="BC33" s="1045"/>
      <c r="BD33" s="1046"/>
      <c r="BE33" s="972" t="s">
        <v>413</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414</v>
      </c>
      <c r="C34" s="1033"/>
      <c r="D34" s="1033"/>
      <c r="E34" s="1033"/>
      <c r="F34" s="1033"/>
      <c r="G34" s="1033"/>
      <c r="H34" s="1033"/>
      <c r="I34" s="1033"/>
      <c r="J34" s="1033"/>
      <c r="K34" s="1033"/>
      <c r="L34" s="1033"/>
      <c r="M34" s="1033"/>
      <c r="N34" s="1033"/>
      <c r="O34" s="1033"/>
      <c r="P34" s="1034"/>
      <c r="Q34" s="1047">
        <v>39</v>
      </c>
      <c r="R34" s="1038"/>
      <c r="S34" s="1038"/>
      <c r="T34" s="1038"/>
      <c r="U34" s="1048"/>
      <c r="V34" s="1042">
        <v>39</v>
      </c>
      <c r="W34" s="1038"/>
      <c r="X34" s="1038"/>
      <c r="Y34" s="1038"/>
      <c r="Z34" s="1048"/>
      <c r="AA34" s="1042">
        <v>0</v>
      </c>
      <c r="AB34" s="1038"/>
      <c r="AC34" s="1038"/>
      <c r="AD34" s="1038"/>
      <c r="AE34" s="1039"/>
      <c r="AF34" s="1037">
        <v>0</v>
      </c>
      <c r="AG34" s="1038"/>
      <c r="AH34" s="1038"/>
      <c r="AI34" s="1038"/>
      <c r="AJ34" s="1039"/>
      <c r="AK34" s="1049">
        <v>28</v>
      </c>
      <c r="AL34" s="979"/>
      <c r="AM34" s="979"/>
      <c r="AN34" s="979"/>
      <c r="AO34" s="980"/>
      <c r="AP34" s="981">
        <v>101</v>
      </c>
      <c r="AQ34" s="979"/>
      <c r="AR34" s="979"/>
      <c r="AS34" s="979"/>
      <c r="AT34" s="980"/>
      <c r="AU34" s="981" t="s">
        <v>526</v>
      </c>
      <c r="AV34" s="979"/>
      <c r="AW34" s="979"/>
      <c r="AX34" s="979"/>
      <c r="AY34" s="980"/>
      <c r="AZ34" s="1044" t="s">
        <v>526</v>
      </c>
      <c r="BA34" s="1045"/>
      <c r="BB34" s="1045"/>
      <c r="BC34" s="1045"/>
      <c r="BD34" s="1046"/>
      <c r="BE34" s="972" t="s">
        <v>411</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415</v>
      </c>
      <c r="C35" s="1033"/>
      <c r="D35" s="1033"/>
      <c r="E35" s="1033"/>
      <c r="F35" s="1033"/>
      <c r="G35" s="1033"/>
      <c r="H35" s="1033"/>
      <c r="I35" s="1033"/>
      <c r="J35" s="1033"/>
      <c r="K35" s="1033"/>
      <c r="L35" s="1033"/>
      <c r="M35" s="1033"/>
      <c r="N35" s="1033"/>
      <c r="O35" s="1033"/>
      <c r="P35" s="1034"/>
      <c r="Q35" s="1047">
        <v>6</v>
      </c>
      <c r="R35" s="1038"/>
      <c r="S35" s="1038"/>
      <c r="T35" s="1038"/>
      <c r="U35" s="1048"/>
      <c r="V35" s="1042">
        <v>6</v>
      </c>
      <c r="W35" s="1038"/>
      <c r="X35" s="1038"/>
      <c r="Y35" s="1038"/>
      <c r="Z35" s="1048"/>
      <c r="AA35" s="1042">
        <v>0</v>
      </c>
      <c r="AB35" s="1038"/>
      <c r="AC35" s="1038"/>
      <c r="AD35" s="1038"/>
      <c r="AE35" s="1039"/>
      <c r="AF35" s="1037" t="s">
        <v>416</v>
      </c>
      <c r="AG35" s="1038"/>
      <c r="AH35" s="1038"/>
      <c r="AI35" s="1038"/>
      <c r="AJ35" s="1039"/>
      <c r="AK35" s="1049">
        <v>5</v>
      </c>
      <c r="AL35" s="979"/>
      <c r="AM35" s="979"/>
      <c r="AN35" s="979"/>
      <c r="AO35" s="980"/>
      <c r="AP35" s="981" t="s">
        <v>526</v>
      </c>
      <c r="AQ35" s="979"/>
      <c r="AR35" s="979"/>
      <c r="AS35" s="979"/>
      <c r="AT35" s="980"/>
      <c r="AU35" s="981" t="s">
        <v>526</v>
      </c>
      <c r="AV35" s="979"/>
      <c r="AW35" s="979"/>
      <c r="AX35" s="979"/>
      <c r="AY35" s="980"/>
      <c r="AZ35" s="1044" t="s">
        <v>526</v>
      </c>
      <c r="BA35" s="1045"/>
      <c r="BB35" s="1045"/>
      <c r="BC35" s="1045"/>
      <c r="BD35" s="1046"/>
      <c r="BE35" s="972" t="s">
        <v>417</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t="s">
        <v>418</v>
      </c>
      <c r="C36" s="1033"/>
      <c r="D36" s="1033"/>
      <c r="E36" s="1033"/>
      <c r="F36" s="1033"/>
      <c r="G36" s="1033"/>
      <c r="H36" s="1033"/>
      <c r="I36" s="1033"/>
      <c r="J36" s="1033"/>
      <c r="K36" s="1033"/>
      <c r="L36" s="1033"/>
      <c r="M36" s="1033"/>
      <c r="N36" s="1033"/>
      <c r="O36" s="1033"/>
      <c r="P36" s="1034"/>
      <c r="Q36" s="1047">
        <v>0</v>
      </c>
      <c r="R36" s="1038"/>
      <c r="S36" s="1038"/>
      <c r="T36" s="1038"/>
      <c r="U36" s="1048"/>
      <c r="V36" s="1042">
        <v>0</v>
      </c>
      <c r="W36" s="1038"/>
      <c r="X36" s="1038"/>
      <c r="Y36" s="1038"/>
      <c r="Z36" s="1048"/>
      <c r="AA36" s="1042">
        <v>0</v>
      </c>
      <c r="AB36" s="1038"/>
      <c r="AC36" s="1038"/>
      <c r="AD36" s="1038"/>
      <c r="AE36" s="1039"/>
      <c r="AF36" s="1037">
        <v>2</v>
      </c>
      <c r="AG36" s="1038"/>
      <c r="AH36" s="1038"/>
      <c r="AI36" s="1038"/>
      <c r="AJ36" s="1039"/>
      <c r="AK36" s="1049">
        <v>0</v>
      </c>
      <c r="AL36" s="979"/>
      <c r="AM36" s="979"/>
      <c r="AN36" s="979"/>
      <c r="AO36" s="980"/>
      <c r="AP36" s="981" t="s">
        <v>526</v>
      </c>
      <c r="AQ36" s="979"/>
      <c r="AR36" s="979"/>
      <c r="AS36" s="979"/>
      <c r="AT36" s="980"/>
      <c r="AU36" s="981" t="s">
        <v>526</v>
      </c>
      <c r="AV36" s="979"/>
      <c r="AW36" s="979"/>
      <c r="AX36" s="979"/>
      <c r="AY36" s="980"/>
      <c r="AZ36" s="1044" t="s">
        <v>526</v>
      </c>
      <c r="BA36" s="1045"/>
      <c r="BB36" s="1045"/>
      <c r="BC36" s="1045"/>
      <c r="BD36" s="1046"/>
      <c r="BE36" s="972" t="s">
        <v>413</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419</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391</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15</v>
      </c>
      <c r="AG63" s="959"/>
      <c r="AH63" s="959"/>
      <c r="AI63" s="959"/>
      <c r="AJ63" s="1024"/>
      <c r="AK63" s="1025"/>
      <c r="AL63" s="963"/>
      <c r="AM63" s="963"/>
      <c r="AN63" s="963"/>
      <c r="AO63" s="963"/>
      <c r="AP63" s="959">
        <v>107</v>
      </c>
      <c r="AQ63" s="959"/>
      <c r="AR63" s="959"/>
      <c r="AS63" s="959"/>
      <c r="AT63" s="959"/>
      <c r="AU63" s="959" t="s">
        <v>593</v>
      </c>
      <c r="AV63" s="959"/>
      <c r="AW63" s="959"/>
      <c r="AX63" s="959"/>
      <c r="AY63" s="959"/>
      <c r="AZ63" s="1019"/>
      <c r="BA63" s="1019"/>
      <c r="BB63" s="1019"/>
      <c r="BC63" s="1019"/>
      <c r="BD63" s="1019"/>
      <c r="BE63" s="960"/>
      <c r="BF63" s="960"/>
      <c r="BG63" s="960"/>
      <c r="BH63" s="960"/>
      <c r="BI63" s="961"/>
      <c r="BJ63" s="1020" t="s">
        <v>421</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423</v>
      </c>
      <c r="B66" s="998"/>
      <c r="C66" s="998"/>
      <c r="D66" s="998"/>
      <c r="E66" s="998"/>
      <c r="F66" s="998"/>
      <c r="G66" s="998"/>
      <c r="H66" s="998"/>
      <c r="I66" s="998"/>
      <c r="J66" s="998"/>
      <c r="K66" s="998"/>
      <c r="L66" s="998"/>
      <c r="M66" s="998"/>
      <c r="N66" s="998"/>
      <c r="O66" s="998"/>
      <c r="P66" s="999"/>
      <c r="Q66" s="1003" t="s">
        <v>424</v>
      </c>
      <c r="R66" s="1004"/>
      <c r="S66" s="1004"/>
      <c r="T66" s="1004"/>
      <c r="U66" s="1005"/>
      <c r="V66" s="1003" t="s">
        <v>425</v>
      </c>
      <c r="W66" s="1004"/>
      <c r="X66" s="1004"/>
      <c r="Y66" s="1004"/>
      <c r="Z66" s="1005"/>
      <c r="AA66" s="1003" t="s">
        <v>426</v>
      </c>
      <c r="AB66" s="1004"/>
      <c r="AC66" s="1004"/>
      <c r="AD66" s="1004"/>
      <c r="AE66" s="1005"/>
      <c r="AF66" s="1009" t="s">
        <v>427</v>
      </c>
      <c r="AG66" s="1010"/>
      <c r="AH66" s="1010"/>
      <c r="AI66" s="1010"/>
      <c r="AJ66" s="1011"/>
      <c r="AK66" s="1003" t="s">
        <v>428</v>
      </c>
      <c r="AL66" s="998"/>
      <c r="AM66" s="998"/>
      <c r="AN66" s="998"/>
      <c r="AO66" s="999"/>
      <c r="AP66" s="1003" t="s">
        <v>401</v>
      </c>
      <c r="AQ66" s="1004"/>
      <c r="AR66" s="1004"/>
      <c r="AS66" s="1004"/>
      <c r="AT66" s="1005"/>
      <c r="AU66" s="1003" t="s">
        <v>429</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594</v>
      </c>
      <c r="C68" s="988"/>
      <c r="D68" s="988"/>
      <c r="E68" s="988"/>
      <c r="F68" s="988"/>
      <c r="G68" s="988"/>
      <c r="H68" s="988"/>
      <c r="I68" s="988"/>
      <c r="J68" s="988"/>
      <c r="K68" s="988"/>
      <c r="L68" s="988"/>
      <c r="M68" s="988"/>
      <c r="N68" s="988"/>
      <c r="O68" s="988"/>
      <c r="P68" s="989"/>
      <c r="Q68" s="990"/>
      <c r="R68" s="983"/>
      <c r="S68" s="983"/>
      <c r="T68" s="983"/>
      <c r="U68" s="984"/>
      <c r="V68" s="982"/>
      <c r="W68" s="983"/>
      <c r="X68" s="983"/>
      <c r="Y68" s="983"/>
      <c r="Z68" s="984"/>
      <c r="AA68" s="982"/>
      <c r="AB68" s="983"/>
      <c r="AC68" s="983"/>
      <c r="AD68" s="983"/>
      <c r="AE68" s="984"/>
      <c r="AF68" s="982"/>
      <c r="AG68" s="983"/>
      <c r="AH68" s="983"/>
      <c r="AI68" s="983"/>
      <c r="AJ68" s="984"/>
      <c r="AK68" s="982"/>
      <c r="AL68" s="983"/>
      <c r="AM68" s="983"/>
      <c r="AN68" s="983"/>
      <c r="AO68" s="984"/>
      <c r="AP68" s="982"/>
      <c r="AQ68" s="983"/>
      <c r="AR68" s="983"/>
      <c r="AS68" s="983"/>
      <c r="AT68" s="984"/>
      <c r="AU68" s="982"/>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595</v>
      </c>
      <c r="C69" s="975"/>
      <c r="D69" s="975"/>
      <c r="E69" s="975"/>
      <c r="F69" s="975"/>
      <c r="G69" s="975"/>
      <c r="H69" s="975"/>
      <c r="I69" s="975"/>
      <c r="J69" s="975"/>
      <c r="K69" s="975"/>
      <c r="L69" s="975"/>
      <c r="M69" s="975"/>
      <c r="N69" s="975"/>
      <c r="O69" s="975"/>
      <c r="P69" s="976"/>
      <c r="Q69" s="978">
        <v>3984</v>
      </c>
      <c r="R69" s="979"/>
      <c r="S69" s="979"/>
      <c r="T69" s="979"/>
      <c r="U69" s="980"/>
      <c r="V69" s="981">
        <v>3840</v>
      </c>
      <c r="W69" s="979"/>
      <c r="X69" s="979"/>
      <c r="Y69" s="979"/>
      <c r="Z69" s="980"/>
      <c r="AA69" s="981">
        <v>143</v>
      </c>
      <c r="AB69" s="979"/>
      <c r="AC69" s="979"/>
      <c r="AD69" s="979"/>
      <c r="AE69" s="980"/>
      <c r="AF69" s="981">
        <v>70</v>
      </c>
      <c r="AG69" s="979"/>
      <c r="AH69" s="979"/>
      <c r="AI69" s="979"/>
      <c r="AJ69" s="980"/>
      <c r="AK69" s="981">
        <v>18</v>
      </c>
      <c r="AL69" s="979"/>
      <c r="AM69" s="979"/>
      <c r="AN69" s="979"/>
      <c r="AO69" s="980"/>
      <c r="AP69" s="981">
        <v>484</v>
      </c>
      <c r="AQ69" s="979"/>
      <c r="AR69" s="979"/>
      <c r="AS69" s="979"/>
      <c r="AT69" s="980"/>
      <c r="AU69" s="981">
        <v>23</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596</v>
      </c>
      <c r="C70" s="975"/>
      <c r="D70" s="975"/>
      <c r="E70" s="975"/>
      <c r="F70" s="975"/>
      <c r="G70" s="975"/>
      <c r="H70" s="975"/>
      <c r="I70" s="975"/>
      <c r="J70" s="975"/>
      <c r="K70" s="975"/>
      <c r="L70" s="975"/>
      <c r="M70" s="975"/>
      <c r="N70" s="975"/>
      <c r="O70" s="975"/>
      <c r="P70" s="976"/>
      <c r="Q70" s="978">
        <v>4013</v>
      </c>
      <c r="R70" s="979"/>
      <c r="S70" s="979"/>
      <c r="T70" s="979"/>
      <c r="U70" s="980"/>
      <c r="V70" s="981">
        <v>3904</v>
      </c>
      <c r="W70" s="979"/>
      <c r="X70" s="979"/>
      <c r="Y70" s="979"/>
      <c r="Z70" s="980"/>
      <c r="AA70" s="981">
        <v>109</v>
      </c>
      <c r="AB70" s="979"/>
      <c r="AC70" s="979"/>
      <c r="AD70" s="979"/>
      <c r="AE70" s="980"/>
      <c r="AF70" s="981">
        <v>109</v>
      </c>
      <c r="AG70" s="979"/>
      <c r="AH70" s="979"/>
      <c r="AI70" s="979"/>
      <c r="AJ70" s="980"/>
      <c r="AK70" s="981">
        <v>106</v>
      </c>
      <c r="AL70" s="979"/>
      <c r="AM70" s="979"/>
      <c r="AN70" s="979"/>
      <c r="AO70" s="980"/>
      <c r="AP70" s="981" t="s">
        <v>592</v>
      </c>
      <c r="AQ70" s="979"/>
      <c r="AR70" s="979"/>
      <c r="AS70" s="979"/>
      <c r="AT70" s="980"/>
      <c r="AU70" s="981" t="s">
        <v>592</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597</v>
      </c>
      <c r="C71" s="975"/>
      <c r="D71" s="975"/>
      <c r="E71" s="975"/>
      <c r="F71" s="975"/>
      <c r="G71" s="975"/>
      <c r="H71" s="975"/>
      <c r="I71" s="975"/>
      <c r="J71" s="975"/>
      <c r="K71" s="975"/>
      <c r="L71" s="975"/>
      <c r="M71" s="975"/>
      <c r="N71" s="975"/>
      <c r="O71" s="975"/>
      <c r="P71" s="976"/>
      <c r="Q71" s="978">
        <v>115</v>
      </c>
      <c r="R71" s="979"/>
      <c r="S71" s="979"/>
      <c r="T71" s="979"/>
      <c r="U71" s="980"/>
      <c r="V71" s="981">
        <v>110</v>
      </c>
      <c r="W71" s="979"/>
      <c r="X71" s="979"/>
      <c r="Y71" s="979"/>
      <c r="Z71" s="980"/>
      <c r="AA71" s="981">
        <v>5</v>
      </c>
      <c r="AB71" s="979"/>
      <c r="AC71" s="979"/>
      <c r="AD71" s="979"/>
      <c r="AE71" s="980"/>
      <c r="AF71" s="981">
        <v>20</v>
      </c>
      <c r="AG71" s="979"/>
      <c r="AH71" s="979"/>
      <c r="AI71" s="979"/>
      <c r="AJ71" s="980"/>
      <c r="AK71" s="981" t="s">
        <v>592</v>
      </c>
      <c r="AL71" s="979"/>
      <c r="AM71" s="979"/>
      <c r="AN71" s="979"/>
      <c r="AO71" s="980"/>
      <c r="AP71" s="981">
        <v>232</v>
      </c>
      <c r="AQ71" s="979"/>
      <c r="AR71" s="979"/>
      <c r="AS71" s="979"/>
      <c r="AT71" s="980"/>
      <c r="AU71" s="981" t="s">
        <v>592</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598</v>
      </c>
      <c r="C72" s="975"/>
      <c r="D72" s="975"/>
      <c r="E72" s="975"/>
      <c r="F72" s="975"/>
      <c r="G72" s="975"/>
      <c r="H72" s="975"/>
      <c r="I72" s="975"/>
      <c r="J72" s="975"/>
      <c r="K72" s="975"/>
      <c r="L72" s="975"/>
      <c r="M72" s="975"/>
      <c r="N72" s="975"/>
      <c r="O72" s="975"/>
      <c r="P72" s="976"/>
      <c r="Q72" s="978">
        <v>1833</v>
      </c>
      <c r="R72" s="979"/>
      <c r="S72" s="979"/>
      <c r="T72" s="979"/>
      <c r="U72" s="980"/>
      <c r="V72" s="981">
        <v>1780</v>
      </c>
      <c r="W72" s="979"/>
      <c r="X72" s="979"/>
      <c r="Y72" s="979"/>
      <c r="Z72" s="980"/>
      <c r="AA72" s="981">
        <v>53</v>
      </c>
      <c r="AB72" s="979"/>
      <c r="AC72" s="979"/>
      <c r="AD72" s="979"/>
      <c r="AE72" s="980"/>
      <c r="AF72" s="981">
        <v>53</v>
      </c>
      <c r="AG72" s="979"/>
      <c r="AH72" s="979"/>
      <c r="AI72" s="979"/>
      <c r="AJ72" s="980"/>
      <c r="AK72" s="981">
        <v>4</v>
      </c>
      <c r="AL72" s="979"/>
      <c r="AM72" s="979"/>
      <c r="AN72" s="979"/>
      <c r="AO72" s="980"/>
      <c r="AP72" s="981" t="s">
        <v>592</v>
      </c>
      <c r="AQ72" s="979"/>
      <c r="AR72" s="979"/>
      <c r="AS72" s="979"/>
      <c r="AT72" s="980"/>
      <c r="AU72" s="981" t="s">
        <v>592</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599</v>
      </c>
      <c r="C73" s="975"/>
      <c r="D73" s="975"/>
      <c r="E73" s="975"/>
      <c r="F73" s="975"/>
      <c r="G73" s="975"/>
      <c r="H73" s="975"/>
      <c r="I73" s="975"/>
      <c r="J73" s="975"/>
      <c r="K73" s="975"/>
      <c r="L73" s="975"/>
      <c r="M73" s="975"/>
      <c r="N73" s="975"/>
      <c r="O73" s="975"/>
      <c r="P73" s="976"/>
      <c r="Q73" s="978"/>
      <c r="R73" s="979"/>
      <c r="S73" s="979"/>
      <c r="T73" s="979"/>
      <c r="U73" s="980"/>
      <c r="V73" s="981"/>
      <c r="W73" s="979"/>
      <c r="X73" s="979"/>
      <c r="Y73" s="979"/>
      <c r="Z73" s="980"/>
      <c r="AA73" s="981"/>
      <c r="AB73" s="979"/>
      <c r="AC73" s="979"/>
      <c r="AD73" s="979"/>
      <c r="AE73" s="980"/>
      <c r="AF73" s="981"/>
      <c r="AG73" s="979"/>
      <c r="AH73" s="979"/>
      <c r="AI73" s="979"/>
      <c r="AJ73" s="980"/>
      <c r="AK73" s="981"/>
      <c r="AL73" s="979"/>
      <c r="AM73" s="979"/>
      <c r="AN73" s="979"/>
      <c r="AO73" s="980"/>
      <c r="AP73" s="981"/>
      <c r="AQ73" s="979"/>
      <c r="AR73" s="979"/>
      <c r="AS73" s="979"/>
      <c r="AT73" s="980"/>
      <c r="AU73" s="981"/>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8">
        <v>239</v>
      </c>
      <c r="R74" s="979"/>
      <c r="S74" s="979"/>
      <c r="T74" s="979"/>
      <c r="U74" s="980"/>
      <c r="V74" s="981">
        <v>188</v>
      </c>
      <c r="W74" s="979"/>
      <c r="X74" s="979"/>
      <c r="Y74" s="979"/>
      <c r="Z74" s="980"/>
      <c r="AA74" s="981">
        <v>50</v>
      </c>
      <c r="AB74" s="979"/>
      <c r="AC74" s="979"/>
      <c r="AD74" s="979"/>
      <c r="AE74" s="980"/>
      <c r="AF74" s="981">
        <v>50</v>
      </c>
      <c r="AG74" s="979"/>
      <c r="AH74" s="979"/>
      <c r="AI74" s="979"/>
      <c r="AJ74" s="980"/>
      <c r="AK74" s="981">
        <v>19</v>
      </c>
      <c r="AL74" s="979"/>
      <c r="AM74" s="979"/>
      <c r="AN74" s="979"/>
      <c r="AO74" s="980"/>
      <c r="AP74" s="981" t="s">
        <v>592</v>
      </c>
      <c r="AQ74" s="979"/>
      <c r="AR74" s="979"/>
      <c r="AS74" s="979"/>
      <c r="AT74" s="980"/>
      <c r="AU74" s="981" t="s">
        <v>592</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592</v>
      </c>
      <c r="AQ75" s="979"/>
      <c r="AR75" s="979"/>
      <c r="AS75" s="979"/>
      <c r="AT75" s="980"/>
      <c r="AU75" s="981" t="s">
        <v>592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601</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6552</v>
      </c>
      <c r="R77" s="979"/>
      <c r="S77" s="979"/>
      <c r="T77" s="979"/>
      <c r="U77" s="980"/>
      <c r="V77" s="981">
        <v>6149</v>
      </c>
      <c r="W77" s="979"/>
      <c r="X77" s="979"/>
      <c r="Y77" s="979"/>
      <c r="Z77" s="980"/>
      <c r="AA77" s="981">
        <v>403</v>
      </c>
      <c r="AB77" s="979"/>
      <c r="AC77" s="979"/>
      <c r="AD77" s="979"/>
      <c r="AE77" s="980"/>
      <c r="AF77" s="981">
        <v>403</v>
      </c>
      <c r="AG77" s="979"/>
      <c r="AH77" s="979"/>
      <c r="AI77" s="979"/>
      <c r="AJ77" s="980"/>
      <c r="AK77" s="981">
        <v>7</v>
      </c>
      <c r="AL77" s="979"/>
      <c r="AM77" s="979"/>
      <c r="AN77" s="979"/>
      <c r="AO77" s="980"/>
      <c r="AP77" s="981" t="s">
        <v>592</v>
      </c>
      <c r="AQ77" s="979"/>
      <c r="AR77" s="979"/>
      <c r="AS77" s="979"/>
      <c r="AT77" s="980"/>
      <c r="AU77" s="981" t="s">
        <v>592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602</v>
      </c>
      <c r="C78" s="975"/>
      <c r="D78" s="975"/>
      <c r="E78" s="975"/>
      <c r="F78" s="975"/>
      <c r="G78" s="975"/>
      <c r="H78" s="975"/>
      <c r="I78" s="975"/>
      <c r="J78" s="975"/>
      <c r="K78" s="975"/>
      <c r="L78" s="975"/>
      <c r="M78" s="975"/>
      <c r="N78" s="975"/>
      <c r="O78" s="975"/>
      <c r="P78" s="976"/>
      <c r="Q78" s="978">
        <v>13</v>
      </c>
      <c r="R78" s="979"/>
      <c r="S78" s="979"/>
      <c r="T78" s="979"/>
      <c r="U78" s="980"/>
      <c r="V78" s="981">
        <v>13</v>
      </c>
      <c r="W78" s="979"/>
      <c r="X78" s="979"/>
      <c r="Y78" s="979"/>
      <c r="Z78" s="980"/>
      <c r="AA78" s="981">
        <v>0</v>
      </c>
      <c r="AB78" s="979"/>
      <c r="AC78" s="979"/>
      <c r="AD78" s="979"/>
      <c r="AE78" s="980"/>
      <c r="AF78" s="981">
        <v>0</v>
      </c>
      <c r="AG78" s="979"/>
      <c r="AH78" s="979"/>
      <c r="AI78" s="979"/>
      <c r="AJ78" s="980"/>
      <c r="AK78" s="981">
        <v>0</v>
      </c>
      <c r="AL78" s="979"/>
      <c r="AM78" s="979"/>
      <c r="AN78" s="979"/>
      <c r="AO78" s="980"/>
      <c r="AP78" s="981" t="s">
        <v>592</v>
      </c>
      <c r="AQ78" s="979"/>
      <c r="AR78" s="979"/>
      <c r="AS78" s="979"/>
      <c r="AT78" s="980"/>
      <c r="AU78" s="981" t="s">
        <v>592</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603</v>
      </c>
      <c r="C79" s="975"/>
      <c r="D79" s="975"/>
      <c r="E79" s="975"/>
      <c r="F79" s="975"/>
      <c r="G79" s="975"/>
      <c r="H79" s="975"/>
      <c r="I79" s="975"/>
      <c r="J79" s="975"/>
      <c r="K79" s="975"/>
      <c r="L79" s="975"/>
      <c r="M79" s="975"/>
      <c r="N79" s="975"/>
      <c r="O79" s="975"/>
      <c r="P79" s="976"/>
      <c r="Q79" s="978">
        <v>38</v>
      </c>
      <c r="R79" s="979"/>
      <c r="S79" s="979"/>
      <c r="T79" s="979"/>
      <c r="U79" s="980"/>
      <c r="V79" s="981">
        <v>24</v>
      </c>
      <c r="W79" s="979"/>
      <c r="X79" s="979"/>
      <c r="Y79" s="979"/>
      <c r="Z79" s="980"/>
      <c r="AA79" s="981">
        <v>14</v>
      </c>
      <c r="AB79" s="979"/>
      <c r="AC79" s="979"/>
      <c r="AD79" s="979"/>
      <c r="AE79" s="980"/>
      <c r="AF79" s="981">
        <v>12</v>
      </c>
      <c r="AG79" s="979"/>
      <c r="AH79" s="979"/>
      <c r="AI79" s="979"/>
      <c r="AJ79" s="980"/>
      <c r="AK79" s="981">
        <v>16</v>
      </c>
      <c r="AL79" s="979"/>
      <c r="AM79" s="979"/>
      <c r="AN79" s="979"/>
      <c r="AO79" s="980"/>
      <c r="AP79" s="981" t="s">
        <v>592</v>
      </c>
      <c r="AQ79" s="979"/>
      <c r="AR79" s="979"/>
      <c r="AS79" s="979"/>
      <c r="AT79" s="980"/>
      <c r="AU79" s="981" t="s">
        <v>592</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604</v>
      </c>
      <c r="C80" s="975"/>
      <c r="D80" s="975"/>
      <c r="E80" s="975"/>
      <c r="F80" s="975"/>
      <c r="G80" s="975"/>
      <c r="H80" s="975"/>
      <c r="I80" s="975"/>
      <c r="J80" s="975"/>
      <c r="K80" s="975"/>
      <c r="L80" s="975"/>
      <c r="M80" s="975"/>
      <c r="N80" s="975"/>
      <c r="O80" s="975"/>
      <c r="P80" s="976"/>
      <c r="Q80" s="978">
        <v>4370</v>
      </c>
      <c r="R80" s="979"/>
      <c r="S80" s="979"/>
      <c r="T80" s="979"/>
      <c r="U80" s="980"/>
      <c r="V80" s="981">
        <v>4221</v>
      </c>
      <c r="W80" s="979"/>
      <c r="X80" s="979"/>
      <c r="Y80" s="979"/>
      <c r="Z80" s="980"/>
      <c r="AA80" s="981">
        <v>149</v>
      </c>
      <c r="AB80" s="979"/>
      <c r="AC80" s="979"/>
      <c r="AD80" s="979"/>
      <c r="AE80" s="980"/>
      <c r="AF80" s="981">
        <v>149</v>
      </c>
      <c r="AG80" s="979"/>
      <c r="AH80" s="979"/>
      <c r="AI80" s="979"/>
      <c r="AJ80" s="980"/>
      <c r="AK80" s="981" t="s">
        <v>592</v>
      </c>
      <c r="AL80" s="979"/>
      <c r="AM80" s="979"/>
      <c r="AN80" s="979"/>
      <c r="AO80" s="980"/>
      <c r="AP80" s="981">
        <v>19</v>
      </c>
      <c r="AQ80" s="979"/>
      <c r="AR80" s="979"/>
      <c r="AS80" s="979"/>
      <c r="AT80" s="980"/>
      <c r="AU80" s="981" t="s">
        <v>592</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605</v>
      </c>
      <c r="C81" s="975"/>
      <c r="D81" s="975"/>
      <c r="E81" s="975"/>
      <c r="F81" s="975"/>
      <c r="G81" s="975"/>
      <c r="H81" s="975"/>
      <c r="I81" s="975"/>
      <c r="J81" s="975"/>
      <c r="K81" s="975"/>
      <c r="L81" s="975"/>
      <c r="M81" s="975"/>
      <c r="N81" s="975"/>
      <c r="O81" s="975"/>
      <c r="P81" s="976"/>
      <c r="Q81" s="978">
        <v>210</v>
      </c>
      <c r="R81" s="979"/>
      <c r="S81" s="979"/>
      <c r="T81" s="979"/>
      <c r="U81" s="980"/>
      <c r="V81" s="981">
        <v>206</v>
      </c>
      <c r="W81" s="979"/>
      <c r="X81" s="979"/>
      <c r="Y81" s="979"/>
      <c r="Z81" s="980"/>
      <c r="AA81" s="981">
        <v>4</v>
      </c>
      <c r="AB81" s="979"/>
      <c r="AC81" s="979"/>
      <c r="AD81" s="979"/>
      <c r="AE81" s="980"/>
      <c r="AF81" s="981">
        <v>4</v>
      </c>
      <c r="AG81" s="979"/>
      <c r="AH81" s="979"/>
      <c r="AI81" s="979"/>
      <c r="AJ81" s="980"/>
      <c r="AK81" s="981">
        <v>6</v>
      </c>
      <c r="AL81" s="979"/>
      <c r="AM81" s="979"/>
      <c r="AN81" s="979"/>
      <c r="AO81" s="980"/>
      <c r="AP81" s="981" t="s">
        <v>592</v>
      </c>
      <c r="AQ81" s="979"/>
      <c r="AR81" s="979"/>
      <c r="AS81" s="979"/>
      <c r="AT81" s="980"/>
      <c r="AU81" s="981" t="s">
        <v>592</v>
      </c>
      <c r="AV81" s="979"/>
      <c r="AW81" s="979"/>
      <c r="AX81" s="979"/>
      <c r="AY81" s="980"/>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16171</v>
      </c>
      <c r="AG88" s="959"/>
      <c r="AH88" s="959"/>
      <c r="AI88" s="959"/>
      <c r="AJ88" s="959"/>
      <c r="AK88" s="963"/>
      <c r="AL88" s="963"/>
      <c r="AM88" s="963"/>
      <c r="AN88" s="963"/>
      <c r="AO88" s="963"/>
      <c r="AP88" s="959">
        <v>735</v>
      </c>
      <c r="AQ88" s="959"/>
      <c r="AR88" s="959"/>
      <c r="AS88" s="959"/>
      <c r="AT88" s="959"/>
      <c r="AU88" s="959">
        <v>23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309</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309</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309</v>
      </c>
      <c r="DR109" s="896"/>
      <c r="DS109" s="896"/>
      <c r="DT109" s="896"/>
      <c r="DU109" s="897"/>
      <c r="DV109" s="898" t="s">
        <v>441</v>
      </c>
      <c r="DW109" s="896"/>
      <c r="DX109" s="896"/>
      <c r="DY109" s="896"/>
      <c r="DZ109" s="929"/>
    </row>
    <row r="110" spans="1:131" s="230"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181118</v>
      </c>
      <c r="AB110" s="889"/>
      <c r="AC110" s="889"/>
      <c r="AD110" s="889"/>
      <c r="AE110" s="890"/>
      <c r="AF110" s="891">
        <v>239408</v>
      </c>
      <c r="AG110" s="889"/>
      <c r="AH110" s="889"/>
      <c r="AI110" s="889"/>
      <c r="AJ110" s="890"/>
      <c r="AK110" s="891">
        <v>264238</v>
      </c>
      <c r="AL110" s="889"/>
      <c r="AM110" s="889"/>
      <c r="AN110" s="889"/>
      <c r="AO110" s="890"/>
      <c r="AP110" s="892">
        <v>24.7</v>
      </c>
      <c r="AQ110" s="893"/>
      <c r="AR110" s="893"/>
      <c r="AS110" s="893"/>
      <c r="AT110" s="894"/>
      <c r="AU110" s="930" t="s">
        <v>75</v>
      </c>
      <c r="AV110" s="931"/>
      <c r="AW110" s="931"/>
      <c r="AX110" s="931"/>
      <c r="AY110" s="931"/>
      <c r="AZ110" s="860" t="s">
        <v>444</v>
      </c>
      <c r="BA110" s="810"/>
      <c r="BB110" s="810"/>
      <c r="BC110" s="810"/>
      <c r="BD110" s="810"/>
      <c r="BE110" s="810"/>
      <c r="BF110" s="810"/>
      <c r="BG110" s="810"/>
      <c r="BH110" s="810"/>
      <c r="BI110" s="810"/>
      <c r="BJ110" s="810"/>
      <c r="BK110" s="810"/>
      <c r="BL110" s="810"/>
      <c r="BM110" s="810"/>
      <c r="BN110" s="810"/>
      <c r="BO110" s="810"/>
      <c r="BP110" s="811"/>
      <c r="BQ110" s="861">
        <v>2478794</v>
      </c>
      <c r="BR110" s="842"/>
      <c r="BS110" s="842"/>
      <c r="BT110" s="842"/>
      <c r="BU110" s="842"/>
      <c r="BV110" s="842">
        <v>2495594</v>
      </c>
      <c r="BW110" s="842"/>
      <c r="BX110" s="842"/>
      <c r="BY110" s="842"/>
      <c r="BZ110" s="842"/>
      <c r="CA110" s="842">
        <v>2471351</v>
      </c>
      <c r="CB110" s="842"/>
      <c r="CC110" s="842"/>
      <c r="CD110" s="842"/>
      <c r="CE110" s="842"/>
      <c r="CF110" s="866">
        <v>231.5</v>
      </c>
      <c r="CG110" s="867"/>
      <c r="CH110" s="867"/>
      <c r="CI110" s="867"/>
      <c r="CJ110" s="867"/>
      <c r="CK110" s="926" t="s">
        <v>445</v>
      </c>
      <c r="CL110" s="819"/>
      <c r="CM110" s="860"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421</v>
      </c>
      <c r="DH110" s="842"/>
      <c r="DI110" s="842"/>
      <c r="DJ110" s="842"/>
      <c r="DK110" s="842"/>
      <c r="DL110" s="842" t="s">
        <v>421</v>
      </c>
      <c r="DM110" s="842"/>
      <c r="DN110" s="842"/>
      <c r="DO110" s="842"/>
      <c r="DP110" s="842"/>
      <c r="DQ110" s="842" t="s">
        <v>270</v>
      </c>
      <c r="DR110" s="842"/>
      <c r="DS110" s="842"/>
      <c r="DT110" s="842"/>
      <c r="DU110" s="842"/>
      <c r="DV110" s="843" t="s">
        <v>447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421</v>
      </c>
      <c r="AB111" s="919"/>
      <c r="AC111" s="919"/>
      <c r="AD111" s="919"/>
      <c r="AE111" s="920"/>
      <c r="AF111" s="921" t="s">
        <v>421</v>
      </c>
      <c r="AG111" s="919"/>
      <c r="AH111" s="919"/>
      <c r="AI111" s="919"/>
      <c r="AJ111" s="920"/>
      <c r="AK111" s="921" t="s">
        <v>421</v>
      </c>
      <c r="AL111" s="919"/>
      <c r="AM111" s="919"/>
      <c r="AN111" s="919"/>
      <c r="AO111" s="920"/>
      <c r="AP111" s="922" t="s">
        <v>421</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t="s">
        <v>421</v>
      </c>
      <c r="BR111" s="790"/>
      <c r="BS111" s="790"/>
      <c r="BT111" s="790"/>
      <c r="BU111" s="790"/>
      <c r="BV111" s="790" t="s">
        <v>447</v>
      </c>
      <c r="BW111" s="790"/>
      <c r="BX111" s="790"/>
      <c r="BY111" s="790"/>
      <c r="BZ111" s="790"/>
      <c r="CA111" s="790" t="s">
        <v>421</v>
      </c>
      <c r="CB111" s="790"/>
      <c r="CC111" s="790"/>
      <c r="CD111" s="790"/>
      <c r="CE111" s="790"/>
      <c r="CF111" s="875" t="s">
        <v>447</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421</v>
      </c>
      <c r="DH111" s="790"/>
      <c r="DI111" s="790"/>
      <c r="DJ111" s="790"/>
      <c r="DK111" s="790"/>
      <c r="DL111" s="790" t="s">
        <v>447</v>
      </c>
      <c r="DM111" s="790"/>
      <c r="DN111" s="790"/>
      <c r="DO111" s="790"/>
      <c r="DP111" s="790"/>
      <c r="DQ111" s="790" t="s">
        <v>447</v>
      </c>
      <c r="DR111" s="790"/>
      <c r="DS111" s="790"/>
      <c r="DT111" s="790"/>
      <c r="DU111" s="790"/>
      <c r="DV111" s="796" t="s">
        <v>447</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416</v>
      </c>
      <c r="AB112" s="780"/>
      <c r="AC112" s="780"/>
      <c r="AD112" s="780"/>
      <c r="AE112" s="781"/>
      <c r="AF112" s="782" t="s">
        <v>416</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98368</v>
      </c>
      <c r="BR112" s="790"/>
      <c r="BS112" s="790"/>
      <c r="BT112" s="790"/>
      <c r="BU112" s="790"/>
      <c r="BV112" s="790">
        <v>101785</v>
      </c>
      <c r="BW112" s="790"/>
      <c r="BX112" s="790"/>
      <c r="BY112" s="790"/>
      <c r="BZ112" s="790"/>
      <c r="CA112" s="790">
        <v>98825</v>
      </c>
      <c r="CB112" s="790"/>
      <c r="CC112" s="790"/>
      <c r="CD112" s="790"/>
      <c r="CE112" s="790"/>
      <c r="CF112" s="875">
        <v>9.3000000000000007</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416</v>
      </c>
      <c r="DH112" s="790"/>
      <c r="DI112" s="790"/>
      <c r="DJ112" s="790"/>
      <c r="DK112" s="790"/>
      <c r="DL112" s="790" t="s">
        <v>447</v>
      </c>
      <c r="DM112" s="790"/>
      <c r="DN112" s="790"/>
      <c r="DO112" s="790"/>
      <c r="DP112" s="790"/>
      <c r="DQ112" s="790" t="s">
        <v>416</v>
      </c>
      <c r="DR112" s="790"/>
      <c r="DS112" s="790"/>
      <c r="DT112" s="790"/>
      <c r="DU112" s="790"/>
      <c r="DV112" s="796" t="s">
        <v>416</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19441</v>
      </c>
      <c r="AB113" s="919"/>
      <c r="AC113" s="919"/>
      <c r="AD113" s="919"/>
      <c r="AE113" s="920"/>
      <c r="AF113" s="921">
        <v>20432</v>
      </c>
      <c r="AG113" s="919"/>
      <c r="AH113" s="919"/>
      <c r="AI113" s="919"/>
      <c r="AJ113" s="920"/>
      <c r="AK113" s="921">
        <v>18238</v>
      </c>
      <c r="AL113" s="919"/>
      <c r="AM113" s="919"/>
      <c r="AN113" s="919"/>
      <c r="AO113" s="920"/>
      <c r="AP113" s="922">
        <v>1.7</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13935</v>
      </c>
      <c r="BR113" s="790"/>
      <c r="BS113" s="790"/>
      <c r="BT113" s="790"/>
      <c r="BU113" s="790"/>
      <c r="BV113" s="790">
        <v>15759</v>
      </c>
      <c r="BW113" s="790"/>
      <c r="BX113" s="790"/>
      <c r="BY113" s="790"/>
      <c r="BZ113" s="790"/>
      <c r="CA113" s="790">
        <v>23479</v>
      </c>
      <c r="CB113" s="790"/>
      <c r="CC113" s="790"/>
      <c r="CD113" s="790"/>
      <c r="CE113" s="790"/>
      <c r="CF113" s="875">
        <v>2.2000000000000002</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416</v>
      </c>
      <c r="DM113" s="780"/>
      <c r="DN113" s="780"/>
      <c r="DO113" s="780"/>
      <c r="DP113" s="781"/>
      <c r="DQ113" s="782" t="s">
        <v>421</v>
      </c>
      <c r="DR113" s="780"/>
      <c r="DS113" s="780"/>
      <c r="DT113" s="780"/>
      <c r="DU113" s="781"/>
      <c r="DV113" s="824" t="s">
        <v>416</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4957</v>
      </c>
      <c r="AB114" s="780"/>
      <c r="AC114" s="780"/>
      <c r="AD114" s="780"/>
      <c r="AE114" s="781"/>
      <c r="AF114" s="782">
        <v>4952</v>
      </c>
      <c r="AG114" s="780"/>
      <c r="AH114" s="780"/>
      <c r="AI114" s="780"/>
      <c r="AJ114" s="781"/>
      <c r="AK114" s="782">
        <v>4072</v>
      </c>
      <c r="AL114" s="780"/>
      <c r="AM114" s="780"/>
      <c r="AN114" s="780"/>
      <c r="AO114" s="781"/>
      <c r="AP114" s="824">
        <v>0.4</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468108</v>
      </c>
      <c r="BR114" s="790"/>
      <c r="BS114" s="790"/>
      <c r="BT114" s="790"/>
      <c r="BU114" s="790"/>
      <c r="BV114" s="790">
        <v>459127</v>
      </c>
      <c r="BW114" s="790"/>
      <c r="BX114" s="790"/>
      <c r="BY114" s="790"/>
      <c r="BZ114" s="790"/>
      <c r="CA114" s="790">
        <v>456672</v>
      </c>
      <c r="CB114" s="790"/>
      <c r="CC114" s="790"/>
      <c r="CD114" s="790"/>
      <c r="CE114" s="790"/>
      <c r="CF114" s="875">
        <v>42.8</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416</v>
      </c>
      <c r="DM114" s="780"/>
      <c r="DN114" s="780"/>
      <c r="DO114" s="780"/>
      <c r="DP114" s="781"/>
      <c r="DQ114" s="782" t="s">
        <v>416</v>
      </c>
      <c r="DR114" s="780"/>
      <c r="DS114" s="780"/>
      <c r="DT114" s="780"/>
      <c r="DU114" s="781"/>
      <c r="DV114" s="824" t="s">
        <v>416</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416</v>
      </c>
      <c r="AB115" s="919"/>
      <c r="AC115" s="919"/>
      <c r="AD115" s="919"/>
      <c r="AE115" s="920"/>
      <c r="AF115" s="921" t="s">
        <v>416</v>
      </c>
      <c r="AG115" s="919"/>
      <c r="AH115" s="919"/>
      <c r="AI115" s="919"/>
      <c r="AJ115" s="920"/>
      <c r="AK115" s="921" t="s">
        <v>416</v>
      </c>
      <c r="AL115" s="919"/>
      <c r="AM115" s="919"/>
      <c r="AN115" s="919"/>
      <c r="AO115" s="920"/>
      <c r="AP115" s="922" t="s">
        <v>407</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t="s">
        <v>407</v>
      </c>
      <c r="BR115" s="790"/>
      <c r="BS115" s="790"/>
      <c r="BT115" s="790"/>
      <c r="BU115" s="790"/>
      <c r="BV115" s="790" t="s">
        <v>416</v>
      </c>
      <c r="BW115" s="790"/>
      <c r="BX115" s="790"/>
      <c r="BY115" s="790"/>
      <c r="BZ115" s="790"/>
      <c r="CA115" s="790" t="s">
        <v>447</v>
      </c>
      <c r="CB115" s="790"/>
      <c r="CC115" s="790"/>
      <c r="CD115" s="790"/>
      <c r="CE115" s="790"/>
      <c r="CF115" s="875" t="s">
        <v>416</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447</v>
      </c>
      <c r="DM115" s="780"/>
      <c r="DN115" s="780"/>
      <c r="DO115" s="780"/>
      <c r="DP115" s="781"/>
      <c r="DQ115" s="782" t="s">
        <v>416</v>
      </c>
      <c r="DR115" s="780"/>
      <c r="DS115" s="780"/>
      <c r="DT115" s="780"/>
      <c r="DU115" s="781"/>
      <c r="DV115" s="824" t="s">
        <v>407</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416</v>
      </c>
      <c r="AB116" s="780"/>
      <c r="AC116" s="780"/>
      <c r="AD116" s="780"/>
      <c r="AE116" s="781"/>
      <c r="AF116" s="782" t="s">
        <v>416</v>
      </c>
      <c r="AG116" s="780"/>
      <c r="AH116" s="780"/>
      <c r="AI116" s="780"/>
      <c r="AJ116" s="781"/>
      <c r="AK116" s="782" t="s">
        <v>416</v>
      </c>
      <c r="AL116" s="780"/>
      <c r="AM116" s="780"/>
      <c r="AN116" s="780"/>
      <c r="AO116" s="781"/>
      <c r="AP116" s="824" t="s">
        <v>416</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416</v>
      </c>
      <c r="BR116" s="790"/>
      <c r="BS116" s="790"/>
      <c r="BT116" s="790"/>
      <c r="BU116" s="790"/>
      <c r="BV116" s="790" t="s">
        <v>447</v>
      </c>
      <c r="BW116" s="790"/>
      <c r="BX116" s="790"/>
      <c r="BY116" s="790"/>
      <c r="BZ116" s="790"/>
      <c r="CA116" s="790" t="s">
        <v>407</v>
      </c>
      <c r="CB116" s="790"/>
      <c r="CC116" s="790"/>
      <c r="CD116" s="790"/>
      <c r="CE116" s="790"/>
      <c r="CF116" s="875" t="s">
        <v>416</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447</v>
      </c>
      <c r="DM116" s="780"/>
      <c r="DN116" s="780"/>
      <c r="DO116" s="780"/>
      <c r="DP116" s="781"/>
      <c r="DQ116" s="782" t="s">
        <v>416</v>
      </c>
      <c r="DR116" s="780"/>
      <c r="DS116" s="780"/>
      <c r="DT116" s="780"/>
      <c r="DU116" s="781"/>
      <c r="DV116" s="824" t="s">
        <v>447</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205516</v>
      </c>
      <c r="AB117" s="903"/>
      <c r="AC117" s="903"/>
      <c r="AD117" s="903"/>
      <c r="AE117" s="904"/>
      <c r="AF117" s="905">
        <v>264792</v>
      </c>
      <c r="AG117" s="903"/>
      <c r="AH117" s="903"/>
      <c r="AI117" s="903"/>
      <c r="AJ117" s="904"/>
      <c r="AK117" s="905">
        <v>286548</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469</v>
      </c>
      <c r="BR117" s="790"/>
      <c r="BS117" s="790"/>
      <c r="BT117" s="790"/>
      <c r="BU117" s="790"/>
      <c r="BV117" s="790" t="s">
        <v>470</v>
      </c>
      <c r="BW117" s="790"/>
      <c r="BX117" s="790"/>
      <c r="BY117" s="790"/>
      <c r="BZ117" s="790"/>
      <c r="CA117" s="790" t="s">
        <v>470</v>
      </c>
      <c r="CB117" s="790"/>
      <c r="CC117" s="790"/>
      <c r="CD117" s="790"/>
      <c r="CE117" s="790"/>
      <c r="CF117" s="875" t="s">
        <v>447</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469</v>
      </c>
      <c r="DM117" s="780"/>
      <c r="DN117" s="780"/>
      <c r="DO117" s="780"/>
      <c r="DP117" s="781"/>
      <c r="DQ117" s="782" t="s">
        <v>416</v>
      </c>
      <c r="DR117" s="780"/>
      <c r="DS117" s="780"/>
      <c r="DT117" s="780"/>
      <c r="DU117" s="781"/>
      <c r="DV117" s="824" t="s">
        <v>470</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309</v>
      </c>
      <c r="AL118" s="896"/>
      <c r="AM118" s="896"/>
      <c r="AN118" s="896"/>
      <c r="AO118" s="897"/>
      <c r="AP118" s="899" t="s">
        <v>441</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447</v>
      </c>
      <c r="BW118" s="845"/>
      <c r="BX118" s="845"/>
      <c r="BY118" s="845"/>
      <c r="BZ118" s="845"/>
      <c r="CA118" s="845" t="s">
        <v>447</v>
      </c>
      <c r="CB118" s="845"/>
      <c r="CC118" s="845"/>
      <c r="CD118" s="845"/>
      <c r="CE118" s="845"/>
      <c r="CF118" s="875" t="s">
        <v>447</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445</v>
      </c>
      <c r="B119" s="819"/>
      <c r="C119" s="860"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474</v>
      </c>
      <c r="AB119" s="889"/>
      <c r="AC119" s="889"/>
      <c r="AD119" s="889"/>
      <c r="AE119" s="890"/>
      <c r="AF119" s="891" t="s">
        <v>470</v>
      </c>
      <c r="AG119" s="889"/>
      <c r="AH119" s="889"/>
      <c r="AI119" s="889"/>
      <c r="AJ119" s="890"/>
      <c r="AK119" s="891" t="s">
        <v>475</v>
      </c>
      <c r="AL119" s="889"/>
      <c r="AM119" s="889"/>
      <c r="AN119" s="889"/>
      <c r="AO119" s="890"/>
      <c r="AP119" s="892" t="s">
        <v>474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476</v>
      </c>
      <c r="BP119" s="878"/>
      <c r="BQ119" s="879">
        <v>3059205</v>
      </c>
      <c r="BR119" s="845"/>
      <c r="BS119" s="845"/>
      <c r="BT119" s="845"/>
      <c r="BU119" s="845"/>
      <c r="BV119" s="845">
        <v>3072265</v>
      </c>
      <c r="BW119" s="845"/>
      <c r="BX119" s="845"/>
      <c r="BY119" s="845"/>
      <c r="BZ119" s="845"/>
      <c r="CA119" s="845">
        <v>3050327</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470</v>
      </c>
      <c r="DH119" s="764"/>
      <c r="DI119" s="764"/>
      <c r="DJ119" s="764"/>
      <c r="DK119" s="765"/>
      <c r="DL119" s="766" t="s">
        <v>470</v>
      </c>
      <c r="DM119" s="764"/>
      <c r="DN119" s="764"/>
      <c r="DO119" s="764"/>
      <c r="DP119" s="765"/>
      <c r="DQ119" s="766" t="s">
        <v>474</v>
      </c>
      <c r="DR119" s="764"/>
      <c r="DS119" s="764"/>
      <c r="DT119" s="764"/>
      <c r="DU119" s="765"/>
      <c r="DV119" s="848" t="s">
        <v>447</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447</v>
      </c>
      <c r="AG120" s="780"/>
      <c r="AH120" s="780"/>
      <c r="AI120" s="780"/>
      <c r="AJ120" s="781"/>
      <c r="AK120" s="782" t="s">
        <v>470</v>
      </c>
      <c r="AL120" s="780"/>
      <c r="AM120" s="780"/>
      <c r="AN120" s="780"/>
      <c r="AO120" s="781"/>
      <c r="AP120" s="824" t="s">
        <v>469</v>
      </c>
      <c r="AQ120" s="825"/>
      <c r="AR120" s="825"/>
      <c r="AS120" s="825"/>
      <c r="AT120" s="826"/>
      <c r="AU120" s="880" t="s">
        <v>478</v>
      </c>
      <c r="AV120" s="881"/>
      <c r="AW120" s="881"/>
      <c r="AX120" s="881"/>
      <c r="AY120" s="882"/>
      <c r="AZ120" s="860" t="s">
        <v>479</v>
      </c>
      <c r="BA120" s="810"/>
      <c r="BB120" s="810"/>
      <c r="BC120" s="810"/>
      <c r="BD120" s="810"/>
      <c r="BE120" s="810"/>
      <c r="BF120" s="810"/>
      <c r="BG120" s="810"/>
      <c r="BH120" s="810"/>
      <c r="BI120" s="810"/>
      <c r="BJ120" s="810"/>
      <c r="BK120" s="810"/>
      <c r="BL120" s="810"/>
      <c r="BM120" s="810"/>
      <c r="BN120" s="810"/>
      <c r="BO120" s="810"/>
      <c r="BP120" s="811"/>
      <c r="BQ120" s="861">
        <v>1689697</v>
      </c>
      <c r="BR120" s="842"/>
      <c r="BS120" s="842"/>
      <c r="BT120" s="842"/>
      <c r="BU120" s="842"/>
      <c r="BV120" s="842">
        <v>1740202</v>
      </c>
      <c r="BW120" s="842"/>
      <c r="BX120" s="842"/>
      <c r="BY120" s="842"/>
      <c r="BZ120" s="842"/>
      <c r="CA120" s="842">
        <v>1810811</v>
      </c>
      <c r="CB120" s="842"/>
      <c r="CC120" s="842"/>
      <c r="CD120" s="842"/>
      <c r="CE120" s="842"/>
      <c r="CF120" s="866">
        <v>169.6</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98069</v>
      </c>
      <c r="DH120" s="842"/>
      <c r="DI120" s="842"/>
      <c r="DJ120" s="842"/>
      <c r="DK120" s="842"/>
      <c r="DL120" s="842">
        <v>99290</v>
      </c>
      <c r="DM120" s="842"/>
      <c r="DN120" s="842"/>
      <c r="DO120" s="842"/>
      <c r="DP120" s="842"/>
      <c r="DQ120" s="842">
        <v>95559</v>
      </c>
      <c r="DR120" s="842"/>
      <c r="DS120" s="842"/>
      <c r="DT120" s="842"/>
      <c r="DU120" s="842"/>
      <c r="DV120" s="843">
        <v>9</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474</v>
      </c>
      <c r="AB121" s="780"/>
      <c r="AC121" s="780"/>
      <c r="AD121" s="780"/>
      <c r="AE121" s="781"/>
      <c r="AF121" s="782" t="s">
        <v>470</v>
      </c>
      <c r="AG121" s="780"/>
      <c r="AH121" s="780"/>
      <c r="AI121" s="780"/>
      <c r="AJ121" s="781"/>
      <c r="AK121" s="782" t="s">
        <v>469</v>
      </c>
      <c r="AL121" s="780"/>
      <c r="AM121" s="780"/>
      <c r="AN121" s="780"/>
      <c r="AO121" s="781"/>
      <c r="AP121" s="824" t="s">
        <v>447</v>
      </c>
      <c r="AQ121" s="825"/>
      <c r="AR121" s="825"/>
      <c r="AS121" s="825"/>
      <c r="AT121" s="826"/>
      <c r="AU121" s="883"/>
      <c r="AV121" s="884"/>
      <c r="AW121" s="884"/>
      <c r="AX121" s="884"/>
      <c r="AY121" s="885"/>
      <c r="AZ121" s="817" t="s">
        <v>483</v>
      </c>
      <c r="BA121" s="752"/>
      <c r="BB121" s="752"/>
      <c r="BC121" s="752"/>
      <c r="BD121" s="752"/>
      <c r="BE121" s="752"/>
      <c r="BF121" s="752"/>
      <c r="BG121" s="752"/>
      <c r="BH121" s="752"/>
      <c r="BI121" s="752"/>
      <c r="BJ121" s="752"/>
      <c r="BK121" s="752"/>
      <c r="BL121" s="752"/>
      <c r="BM121" s="752"/>
      <c r="BN121" s="752"/>
      <c r="BO121" s="752"/>
      <c r="BP121" s="753"/>
      <c r="BQ121" s="789" t="s">
        <v>470</v>
      </c>
      <c r="BR121" s="790"/>
      <c r="BS121" s="790"/>
      <c r="BT121" s="790"/>
      <c r="BU121" s="790"/>
      <c r="BV121" s="790" t="s">
        <v>470</v>
      </c>
      <c r="BW121" s="790"/>
      <c r="BX121" s="790"/>
      <c r="BY121" s="790"/>
      <c r="BZ121" s="790"/>
      <c r="CA121" s="790" t="s">
        <v>474</v>
      </c>
      <c r="CB121" s="790"/>
      <c r="CC121" s="790"/>
      <c r="CD121" s="790"/>
      <c r="CE121" s="790"/>
      <c r="CF121" s="875" t="s">
        <v>469</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789">
        <v>299</v>
      </c>
      <c r="DH121" s="790"/>
      <c r="DI121" s="790"/>
      <c r="DJ121" s="790"/>
      <c r="DK121" s="790"/>
      <c r="DL121" s="790">
        <v>2495</v>
      </c>
      <c r="DM121" s="790"/>
      <c r="DN121" s="790"/>
      <c r="DO121" s="790"/>
      <c r="DP121" s="790"/>
      <c r="DQ121" s="790">
        <v>3266</v>
      </c>
      <c r="DR121" s="790"/>
      <c r="DS121" s="790"/>
      <c r="DT121" s="790"/>
      <c r="DU121" s="790"/>
      <c r="DV121" s="796">
        <v>0.3</v>
      </c>
      <c r="DW121" s="796"/>
      <c r="DX121" s="796"/>
      <c r="DY121" s="796"/>
      <c r="DZ121" s="797"/>
    </row>
    <row r="122" spans="1:130" s="230" customFormat="1" ht="26.25" customHeight="1" x14ac:dyDescent="0.15">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469</v>
      </c>
      <c r="AG122" s="780"/>
      <c r="AH122" s="780"/>
      <c r="AI122" s="780"/>
      <c r="AJ122" s="781"/>
      <c r="AK122" s="782" t="s">
        <v>474</v>
      </c>
      <c r="AL122" s="780"/>
      <c r="AM122" s="780"/>
      <c r="AN122" s="780"/>
      <c r="AO122" s="781"/>
      <c r="AP122" s="824" t="s">
        <v>470</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1918162</v>
      </c>
      <c r="BR122" s="845"/>
      <c r="BS122" s="845"/>
      <c r="BT122" s="845"/>
      <c r="BU122" s="845"/>
      <c r="BV122" s="845">
        <v>1990234</v>
      </c>
      <c r="BW122" s="845"/>
      <c r="BX122" s="845"/>
      <c r="BY122" s="845"/>
      <c r="BZ122" s="845"/>
      <c r="CA122" s="845">
        <v>1980054</v>
      </c>
      <c r="CB122" s="845"/>
      <c r="CC122" s="845"/>
      <c r="CD122" s="845"/>
      <c r="CE122" s="845"/>
      <c r="CF122" s="846">
        <v>185.5</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470</v>
      </c>
      <c r="DM122" s="790"/>
      <c r="DN122" s="790"/>
      <c r="DO122" s="790"/>
      <c r="DP122" s="790"/>
      <c r="DQ122" s="790" t="s">
        <v>416</v>
      </c>
      <c r="DR122" s="790"/>
      <c r="DS122" s="790"/>
      <c r="DT122" s="790"/>
      <c r="DU122" s="790"/>
      <c r="DV122" s="796" t="s">
        <v>475</v>
      </c>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470</v>
      </c>
      <c r="AB123" s="780"/>
      <c r="AC123" s="780"/>
      <c r="AD123" s="780"/>
      <c r="AE123" s="781"/>
      <c r="AF123" s="782" t="s">
        <v>474</v>
      </c>
      <c r="AG123" s="780"/>
      <c r="AH123" s="780"/>
      <c r="AI123" s="780"/>
      <c r="AJ123" s="781"/>
      <c r="AK123" s="782" t="s">
        <v>130</v>
      </c>
      <c r="AL123" s="780"/>
      <c r="AM123" s="780"/>
      <c r="AN123" s="780"/>
      <c r="AO123" s="781"/>
      <c r="AP123" s="824" t="s">
        <v>470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487</v>
      </c>
      <c r="BP123" s="878"/>
      <c r="BQ123" s="832">
        <v>3607859</v>
      </c>
      <c r="BR123" s="833"/>
      <c r="BS123" s="833"/>
      <c r="BT123" s="833"/>
      <c r="BU123" s="833"/>
      <c r="BV123" s="833">
        <v>3730436</v>
      </c>
      <c r="BW123" s="833"/>
      <c r="BX123" s="833"/>
      <c r="BY123" s="833"/>
      <c r="BZ123" s="833"/>
      <c r="CA123" s="833">
        <v>3790865</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469</v>
      </c>
      <c r="DW123" s="825"/>
      <c r="DX123" s="825"/>
      <c r="DY123" s="825"/>
      <c r="DZ123" s="826"/>
    </row>
    <row r="124" spans="1:130" s="230" customFormat="1" ht="26.25" customHeight="1" thickBot="1" x14ac:dyDescent="0.2">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474</v>
      </c>
      <c r="AG124" s="780"/>
      <c r="AH124" s="780"/>
      <c r="AI124" s="780"/>
      <c r="AJ124" s="781"/>
      <c r="AK124" s="782" t="s">
        <v>469</v>
      </c>
      <c r="AL124" s="780"/>
      <c r="AM124" s="780"/>
      <c r="AN124" s="780"/>
      <c r="AO124" s="781"/>
      <c r="AP124" s="824" t="s">
        <v>470</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475</v>
      </c>
      <c r="BR124" s="831"/>
      <c r="BS124" s="831"/>
      <c r="BT124" s="831"/>
      <c r="BU124" s="831"/>
      <c r="BV124" s="831" t="s">
        <v>470</v>
      </c>
      <c r="BW124" s="831"/>
      <c r="BX124" s="831"/>
      <c r="BY124" s="831"/>
      <c r="BZ124" s="831"/>
      <c r="CA124" s="831" t="s">
        <v>239</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470</v>
      </c>
      <c r="DH124" s="764"/>
      <c r="DI124" s="764"/>
      <c r="DJ124" s="764"/>
      <c r="DK124" s="765"/>
      <c r="DL124" s="766" t="s">
        <v>469</v>
      </c>
      <c r="DM124" s="764"/>
      <c r="DN124" s="764"/>
      <c r="DO124" s="764"/>
      <c r="DP124" s="765"/>
      <c r="DQ124" s="766" t="s">
        <v>474</v>
      </c>
      <c r="DR124" s="764"/>
      <c r="DS124" s="764"/>
      <c r="DT124" s="764"/>
      <c r="DU124" s="765"/>
      <c r="DV124" s="848" t="s">
        <v>470</v>
      </c>
      <c r="DW124" s="849"/>
      <c r="DX124" s="849"/>
      <c r="DY124" s="849"/>
      <c r="DZ124" s="850"/>
    </row>
    <row r="125" spans="1:130" s="230" customFormat="1" ht="26.25" customHeight="1" x14ac:dyDescent="0.15">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474</v>
      </c>
      <c r="AB125" s="780"/>
      <c r="AC125" s="780"/>
      <c r="AD125" s="780"/>
      <c r="AE125" s="781"/>
      <c r="AF125" s="782" t="s">
        <v>416</v>
      </c>
      <c r="AG125" s="780"/>
      <c r="AH125" s="780"/>
      <c r="AI125" s="780"/>
      <c r="AJ125" s="781"/>
      <c r="AK125" s="782" t="s">
        <v>470</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10"/>
      <c r="CR125" s="810"/>
      <c r="CS125" s="810"/>
      <c r="CT125" s="810"/>
      <c r="CU125" s="810"/>
      <c r="CV125" s="810"/>
      <c r="CW125" s="810"/>
      <c r="CX125" s="810"/>
      <c r="CY125" s="810"/>
      <c r="CZ125" s="810"/>
      <c r="DA125" s="810"/>
      <c r="DB125" s="810"/>
      <c r="DC125" s="810"/>
      <c r="DD125" s="810"/>
      <c r="DE125" s="810"/>
      <c r="DF125" s="811"/>
      <c r="DG125" s="861" t="s">
        <v>470</v>
      </c>
      <c r="DH125" s="842"/>
      <c r="DI125" s="842"/>
      <c r="DJ125" s="842"/>
      <c r="DK125" s="842"/>
      <c r="DL125" s="842" t="s">
        <v>130</v>
      </c>
      <c r="DM125" s="842"/>
      <c r="DN125" s="842"/>
      <c r="DO125" s="842"/>
      <c r="DP125" s="842"/>
      <c r="DQ125" s="842" t="s">
        <v>470</v>
      </c>
      <c r="DR125" s="842"/>
      <c r="DS125" s="842"/>
      <c r="DT125" s="842"/>
      <c r="DU125" s="842"/>
      <c r="DV125" s="843" t="s">
        <v>470</v>
      </c>
      <c r="DW125" s="843"/>
      <c r="DX125" s="843"/>
      <c r="DY125" s="843"/>
      <c r="DZ125" s="844"/>
    </row>
    <row r="126" spans="1:130" s="230" customFormat="1" ht="26.25" customHeight="1" thickBot="1" x14ac:dyDescent="0.2">
      <c r="A126" s="820"/>
      <c r="B126" s="821"/>
      <c r="C126" s="817"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475</v>
      </c>
      <c r="AB126" s="780"/>
      <c r="AC126" s="780"/>
      <c r="AD126" s="780"/>
      <c r="AE126" s="781"/>
      <c r="AF126" s="782" t="s">
        <v>239</v>
      </c>
      <c r="AG126" s="780"/>
      <c r="AH126" s="780"/>
      <c r="AI126" s="780"/>
      <c r="AJ126" s="781"/>
      <c r="AK126" s="782" t="s">
        <v>239</v>
      </c>
      <c r="AL126" s="780"/>
      <c r="AM126" s="780"/>
      <c r="AN126" s="780"/>
      <c r="AO126" s="781"/>
      <c r="AP126" s="824" t="s">
        <v>474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493</v>
      </c>
      <c r="CQ126" s="752"/>
      <c r="CR126" s="752"/>
      <c r="CS126" s="752"/>
      <c r="CT126" s="752"/>
      <c r="CU126" s="752"/>
      <c r="CV126" s="752"/>
      <c r="CW126" s="752"/>
      <c r="CX126" s="752"/>
      <c r="CY126" s="752"/>
      <c r="CZ126" s="752"/>
      <c r="DA126" s="752"/>
      <c r="DB126" s="752"/>
      <c r="DC126" s="752"/>
      <c r="DD126" s="752"/>
      <c r="DE126" s="752"/>
      <c r="DF126" s="753"/>
      <c r="DG126" s="789" t="s">
        <v>470</v>
      </c>
      <c r="DH126" s="790"/>
      <c r="DI126" s="790"/>
      <c r="DJ126" s="790"/>
      <c r="DK126" s="790"/>
      <c r="DL126" s="790" t="s">
        <v>469</v>
      </c>
      <c r="DM126" s="790"/>
      <c r="DN126" s="790"/>
      <c r="DO126" s="790"/>
      <c r="DP126" s="790"/>
      <c r="DQ126" s="790" t="s">
        <v>470</v>
      </c>
      <c r="DR126" s="790"/>
      <c r="DS126" s="790"/>
      <c r="DT126" s="790"/>
      <c r="DU126" s="790"/>
      <c r="DV126" s="796" t="s">
        <v>470</v>
      </c>
      <c r="DW126" s="796"/>
      <c r="DX126" s="796"/>
      <c r="DY126" s="796"/>
      <c r="DZ126" s="797"/>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447</v>
      </c>
      <c r="AB127" s="780"/>
      <c r="AC127" s="780"/>
      <c r="AD127" s="780"/>
      <c r="AE127" s="781"/>
      <c r="AF127" s="782" t="s">
        <v>447</v>
      </c>
      <c r="AG127" s="780"/>
      <c r="AH127" s="780"/>
      <c r="AI127" s="780"/>
      <c r="AJ127" s="781"/>
      <c r="AK127" s="782" t="s">
        <v>475</v>
      </c>
      <c r="AL127" s="780"/>
      <c r="AM127" s="780"/>
      <c r="AN127" s="780"/>
      <c r="AO127" s="781"/>
      <c r="AP127" s="824" t="s">
        <v>495</v>
      </c>
      <c r="AQ127" s="825"/>
      <c r="AR127" s="825"/>
      <c r="AS127" s="825"/>
      <c r="AT127" s="826"/>
      <c r="AU127" s="232"/>
      <c r="AV127" s="232"/>
      <c r="AW127" s="232"/>
      <c r="AX127" s="841" t="s">
        <v>496</v>
      </c>
      <c r="AY127" s="814"/>
      <c r="AZ127" s="814"/>
      <c r="BA127" s="814"/>
      <c r="BB127" s="814"/>
      <c r="BC127" s="814"/>
      <c r="BD127" s="814"/>
      <c r="BE127" s="815"/>
      <c r="BF127" s="813" t="s">
        <v>497</v>
      </c>
      <c r="BG127" s="814"/>
      <c r="BH127" s="814"/>
      <c r="BI127" s="814"/>
      <c r="BJ127" s="814"/>
      <c r="BK127" s="814"/>
      <c r="BL127" s="815"/>
      <c r="BM127" s="813" t="s">
        <v>498</v>
      </c>
      <c r="BN127" s="814"/>
      <c r="BO127" s="814"/>
      <c r="BP127" s="814"/>
      <c r="BQ127" s="814"/>
      <c r="BR127" s="814"/>
      <c r="BS127" s="815"/>
      <c r="BT127" s="813" t="s">
        <v>499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500</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239</v>
      </c>
      <c r="DM127" s="790"/>
      <c r="DN127" s="790"/>
      <c r="DO127" s="790"/>
      <c r="DP127" s="790"/>
      <c r="DQ127" s="790" t="s">
        <v>416</v>
      </c>
      <c r="DR127" s="790"/>
      <c r="DS127" s="790"/>
      <c r="DT127" s="790"/>
      <c r="DU127" s="790"/>
      <c r="DV127" s="796" t="s">
        <v>475</v>
      </c>
      <c r="DW127" s="796"/>
      <c r="DX127" s="796"/>
      <c r="DY127" s="796"/>
      <c r="DZ127" s="797"/>
    </row>
    <row r="128" spans="1:130" s="230" customFormat="1" ht="26.25" customHeight="1" thickBot="1" x14ac:dyDescent="0.2">
      <c r="A128" s="798" t="s">
        <v>501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502</v>
      </c>
      <c r="X128" s="800"/>
      <c r="Y128" s="800"/>
      <c r="Z128" s="801"/>
      <c r="AA128" s="802" t="s">
        <v>130</v>
      </c>
      <c r="AB128" s="803"/>
      <c r="AC128" s="803"/>
      <c r="AD128" s="803"/>
      <c r="AE128" s="804"/>
      <c r="AF128" s="805" t="s">
        <v>469</v>
      </c>
      <c r="AG128" s="803"/>
      <c r="AH128" s="803"/>
      <c r="AI128" s="803"/>
      <c r="AJ128" s="804"/>
      <c r="AK128" s="805">
        <v>30</v>
      </c>
      <c r="AL128" s="803"/>
      <c r="AM128" s="803"/>
      <c r="AN128" s="803"/>
      <c r="AO128" s="804"/>
      <c r="AP128" s="806"/>
      <c r="AQ128" s="807"/>
      <c r="AR128" s="807"/>
      <c r="AS128" s="807"/>
      <c r="AT128" s="808"/>
      <c r="AU128" s="232"/>
      <c r="AV128" s="232"/>
      <c r="AW128" s="232"/>
      <c r="AX128" s="809" t="s">
        <v>503</v>
      </c>
      <c r="AY128" s="810"/>
      <c r="AZ128" s="810"/>
      <c r="BA128" s="810"/>
      <c r="BB128" s="810"/>
      <c r="BC128" s="810"/>
      <c r="BD128" s="810"/>
      <c r="BE128" s="811"/>
      <c r="BF128" s="786" t="s">
        <v>239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504</v>
      </c>
      <c r="CQ128" s="730"/>
      <c r="CR128" s="730"/>
      <c r="CS128" s="730"/>
      <c r="CT128" s="730"/>
      <c r="CU128" s="730"/>
      <c r="CV128" s="730"/>
      <c r="CW128" s="730"/>
      <c r="CX128" s="730"/>
      <c r="CY128" s="730"/>
      <c r="CZ128" s="730"/>
      <c r="DA128" s="730"/>
      <c r="DB128" s="730"/>
      <c r="DC128" s="730"/>
      <c r="DD128" s="730"/>
      <c r="DE128" s="730"/>
      <c r="DF128" s="731"/>
      <c r="DG128" s="792" t="s">
        <v>239</v>
      </c>
      <c r="DH128" s="793"/>
      <c r="DI128" s="793"/>
      <c r="DJ128" s="793"/>
      <c r="DK128" s="793"/>
      <c r="DL128" s="793" t="s">
        <v>469</v>
      </c>
      <c r="DM128" s="793"/>
      <c r="DN128" s="793"/>
      <c r="DO128" s="793"/>
      <c r="DP128" s="793"/>
      <c r="DQ128" s="793" t="s">
        <v>469</v>
      </c>
      <c r="DR128" s="793"/>
      <c r="DS128" s="793"/>
      <c r="DT128" s="793"/>
      <c r="DU128" s="793"/>
      <c r="DV128" s="794" t="s">
        <v>447</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1113481</v>
      </c>
      <c r="AB129" s="780"/>
      <c r="AC129" s="780"/>
      <c r="AD129" s="780"/>
      <c r="AE129" s="781"/>
      <c r="AF129" s="782">
        <v>1279672</v>
      </c>
      <c r="AG129" s="780"/>
      <c r="AH129" s="780"/>
      <c r="AI129" s="780"/>
      <c r="AJ129" s="781"/>
      <c r="AK129" s="782">
        <v>1266624</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469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160723</v>
      </c>
      <c r="AB130" s="780"/>
      <c r="AC130" s="780"/>
      <c r="AD130" s="780"/>
      <c r="AE130" s="781"/>
      <c r="AF130" s="782">
        <v>185712</v>
      </c>
      <c r="AG130" s="780"/>
      <c r="AH130" s="780"/>
      <c r="AI130" s="780"/>
      <c r="AJ130" s="781"/>
      <c r="AK130" s="782">
        <v>198980</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952758</v>
      </c>
      <c r="AB131" s="764"/>
      <c r="AC131" s="764"/>
      <c r="AD131" s="764"/>
      <c r="AE131" s="765"/>
      <c r="AF131" s="766">
        <v>1093960</v>
      </c>
      <c r="AG131" s="764"/>
      <c r="AH131" s="764"/>
      <c r="AI131" s="764"/>
      <c r="AJ131" s="765"/>
      <c r="AK131" s="766">
        <v>1067644</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t="s">
        <v>475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4.7014037139999996</v>
      </c>
      <c r="AB132" s="745"/>
      <c r="AC132" s="745"/>
      <c r="AD132" s="745"/>
      <c r="AE132" s="746"/>
      <c r="AF132" s="747">
        <v>7.2287835019999997</v>
      </c>
      <c r="AG132" s="745"/>
      <c r="AH132" s="745"/>
      <c r="AI132" s="745"/>
      <c r="AJ132" s="746"/>
      <c r="AK132" s="747">
        <v>8.1991750060000008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6.3</v>
      </c>
      <c r="AB133" s="724"/>
      <c r="AC133" s="724"/>
      <c r="AD133" s="724"/>
      <c r="AE133" s="725"/>
      <c r="AF133" s="723">
        <v>6.4</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zl/tV7oDTO3JKCA9RekPeU0BAMKsCjzfk38ajPHqGVmnSTCoUwcoC6QCePWZsltucGKlzCSBZSwhS8a0AbdVw==" saltValue="l/f+ewLOz3LovauauJrP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1" zoomScale="70" zoomScaleNormal="85" zoomScaleSheetLayoutView="70" workbookViewId="0">
      <selection activeCell="CT74" sqref="CT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Fk/lviP09XeYxxyQfQONBB4hXPG2a3NAx0Ux7eMc5upMA0YgWuAtlJrD5H+BBksVGsJlUEVyfWLkDigRPBSQg==" saltValue="3XwwMMz1RrVrFZtPmDzQ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BpQemv6Xa17PHj5BrQ81WWV7VgNxSUfGFwb0PTiU+XZU/SWV57J241cNZ4QKPLdN0XQ8kU0RuRPNFEOnsYMhw==" saltValue="VwPAqKClG3M5SKG6EnbC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523</v>
      </c>
      <c r="AL9" s="1141"/>
      <c r="AM9" s="1141"/>
      <c r="AN9" s="1142"/>
      <c r="AO9" s="281">
        <v>386221</v>
      </c>
      <c r="AP9" s="281">
        <v>566306</v>
      </c>
      <c r="AQ9" s="282">
        <v>255467</v>
      </c>
      <c r="AR9" s="283">
        <v>121.7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524</v>
      </c>
      <c r="AL10" s="1141"/>
      <c r="AM10" s="1141"/>
      <c r="AN10" s="1142"/>
      <c r="AO10" s="284">
        <v>57122</v>
      </c>
      <c r="AP10" s="284">
        <v>83757</v>
      </c>
      <c r="AQ10" s="285">
        <v>29275</v>
      </c>
      <c r="AR10" s="286">
        <v>186.1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525</v>
      </c>
      <c r="AL11" s="1141"/>
      <c r="AM11" s="1141"/>
      <c r="AN11" s="1142"/>
      <c r="AO11" s="284" t="s">
        <v>526</v>
      </c>
      <c r="AP11" s="284" t="s">
        <v>526</v>
      </c>
      <c r="AQ11" s="285">
        <v>3959</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527</v>
      </c>
      <c r="AL12" s="1141"/>
      <c r="AM12" s="1141"/>
      <c r="AN12" s="1142"/>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528</v>
      </c>
      <c r="AL13" s="1141"/>
      <c r="AM13" s="1141"/>
      <c r="AN13" s="1142"/>
      <c r="AO13" s="284">
        <v>22948</v>
      </c>
      <c r="AP13" s="284">
        <v>33648</v>
      </c>
      <c r="AQ13" s="285">
        <v>9349</v>
      </c>
      <c r="AR13" s="286">
        <v>259.89999999999998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529</v>
      </c>
      <c r="AL14" s="1141"/>
      <c r="AM14" s="1141"/>
      <c r="AN14" s="1142"/>
      <c r="AO14" s="284" t="s">
        <v>526</v>
      </c>
      <c r="AP14" s="284" t="s">
        <v>526</v>
      </c>
      <c r="AQ14" s="285">
        <v>4659</v>
      </c>
      <c r="AR14" s="286" t="s">
        <v>526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530</v>
      </c>
      <c r="AL15" s="1144"/>
      <c r="AM15" s="1144"/>
      <c r="AN15" s="1145"/>
      <c r="AO15" s="284">
        <v>-28448</v>
      </c>
      <c r="AP15" s="284">
        <v>-41713</v>
      </c>
      <c r="AQ15" s="285">
        <v>-18111</v>
      </c>
      <c r="AR15" s="286">
        <v>130.30000000000001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188</v>
      </c>
      <c r="AL16" s="1144"/>
      <c r="AM16" s="1144"/>
      <c r="AN16" s="1145"/>
      <c r="AO16" s="284">
        <v>437843</v>
      </c>
      <c r="AP16" s="284">
        <v>641999</v>
      </c>
      <c r="AQ16" s="285">
        <v>284598</v>
      </c>
      <c r="AR16" s="286">
        <v>125.6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535</v>
      </c>
      <c r="AL21" s="1147"/>
      <c r="AM21" s="1147"/>
      <c r="AN21" s="1148"/>
      <c r="AO21" s="297">
        <v>55.72</v>
      </c>
      <c r="AP21" s="298">
        <v>25.07</v>
      </c>
      <c r="AQ21" s="299">
        <v>30.65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536</v>
      </c>
      <c r="AL22" s="1147"/>
      <c r="AM22" s="1147"/>
      <c r="AN22" s="1148"/>
      <c r="AO22" s="302">
        <v>92.3</v>
      </c>
      <c r="AP22" s="303">
        <v>94.5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9" t="s">
        <v>537</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264238</v>
      </c>
      <c r="AP32" s="312">
        <v>387446</v>
      </c>
      <c r="AQ32" s="313">
        <v>156764</v>
      </c>
      <c r="AR32" s="314">
        <v>147.19999999999999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18238</v>
      </c>
      <c r="AP35" s="312">
        <v>26742</v>
      </c>
      <c r="AQ35" s="313">
        <v>30923</v>
      </c>
      <c r="AR35" s="314">
        <v>-13.5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4072</v>
      </c>
      <c r="AP36" s="312">
        <v>5971</v>
      </c>
      <c r="AQ36" s="313">
        <v>4657</v>
      </c>
      <c r="AR36" s="314">
        <v>28.2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526</v>
      </c>
      <c r="AP37" s="312" t="s">
        <v>526</v>
      </c>
      <c r="AQ37" s="313">
        <v>888</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21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-30</v>
      </c>
      <c r="AP39" s="312">
        <v>-44</v>
      </c>
      <c r="AQ39" s="313">
        <v>-6724</v>
      </c>
      <c r="AR39" s="314">
        <v>-99.3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-198980</v>
      </c>
      <c r="AP40" s="312">
        <v>-291760</v>
      </c>
      <c r="AQ40" s="313">
        <v>-136123</v>
      </c>
      <c r="AR40" s="314">
        <v>114.3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87538</v>
      </c>
      <c r="AP41" s="312">
        <v>128355</v>
      </c>
      <c r="AQ41" s="313">
        <v>50405</v>
      </c>
      <c r="AR41" s="314">
        <v>154.6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518</v>
      </c>
      <c r="AN49" s="1125" t="s">
        <v>552</v>
      </c>
      <c r="AO49" s="1126"/>
      <c r="AP49" s="1126"/>
      <c r="AQ49" s="1126"/>
      <c r="AR49" s="112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145456</v>
      </c>
      <c r="AN51" s="334">
        <v>191138</v>
      </c>
      <c r="AO51" s="335">
        <v>-37.1</v>
      </c>
      <c r="AP51" s="336">
        <v>289738</v>
      </c>
      <c r="AQ51" s="337">
        <v>-8.6999999999999993</v>
      </c>
      <c r="AR51" s="338">
        <v>-28.4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137572</v>
      </c>
      <c r="AN52" s="342">
        <v>180778</v>
      </c>
      <c r="AO52" s="343">
        <v>-16.100000000000001</v>
      </c>
      <c r="AP52" s="344">
        <v>156238</v>
      </c>
      <c r="AQ52" s="345">
        <v>-4.9000000000000004</v>
      </c>
      <c r="AR52" s="346">
        <v>-11.2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358626</v>
      </c>
      <c r="AN53" s="334">
        <v>486602</v>
      </c>
      <c r="AO53" s="335">
        <v>154.6</v>
      </c>
      <c r="AP53" s="336">
        <v>316937</v>
      </c>
      <c r="AQ53" s="337">
        <v>9.4</v>
      </c>
      <c r="AR53" s="338">
        <v>145.19999999999999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270318</v>
      </c>
      <c r="AN54" s="342">
        <v>366782</v>
      </c>
      <c r="AO54" s="343">
        <v>102.9</v>
      </c>
      <c r="AP54" s="344">
        <v>199150</v>
      </c>
      <c r="AQ54" s="345">
        <v>27.5</v>
      </c>
      <c r="AR54" s="346">
        <v>75.400000000000006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501288</v>
      </c>
      <c r="AN55" s="334">
        <v>684820</v>
      </c>
      <c r="AO55" s="335">
        <v>40.700000000000003</v>
      </c>
      <c r="AP55" s="336">
        <v>332350</v>
      </c>
      <c r="AQ55" s="337">
        <v>4.9000000000000004</v>
      </c>
      <c r="AR55" s="338">
        <v>35.799999999999997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372313</v>
      </c>
      <c r="AN56" s="342">
        <v>508624</v>
      </c>
      <c r="AO56" s="343">
        <v>38.700000000000003</v>
      </c>
      <c r="AP56" s="344">
        <v>200453</v>
      </c>
      <c r="AQ56" s="345">
        <v>0.7</v>
      </c>
      <c r="AR56" s="346">
        <v>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331959</v>
      </c>
      <c r="AN57" s="334">
        <v>465581</v>
      </c>
      <c r="AO57" s="335">
        <v>-32</v>
      </c>
      <c r="AP57" s="336">
        <v>362690</v>
      </c>
      <c r="AQ57" s="337">
        <v>9.1</v>
      </c>
      <c r="AR57" s="338">
        <v>-41.1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248642</v>
      </c>
      <c r="AN58" s="342">
        <v>348727</v>
      </c>
      <c r="AO58" s="343">
        <v>-31.4</v>
      </c>
      <c r="AP58" s="344">
        <v>172580</v>
      </c>
      <c r="AQ58" s="345">
        <v>-13.9</v>
      </c>
      <c r="AR58" s="346">
        <v>-17.5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360881</v>
      </c>
      <c r="AN59" s="334">
        <v>529151</v>
      </c>
      <c r="AO59" s="335">
        <v>13.7</v>
      </c>
      <c r="AP59" s="336">
        <v>296093</v>
      </c>
      <c r="AQ59" s="337">
        <v>-18.399999999999999</v>
      </c>
      <c r="AR59" s="338">
        <v>32.1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242521</v>
      </c>
      <c r="AN60" s="342">
        <v>355603</v>
      </c>
      <c r="AO60" s="343">
        <v>2</v>
      </c>
      <c r="AP60" s="344">
        <v>140545</v>
      </c>
      <c r="AQ60" s="345">
        <v>-18.600000000000001</v>
      </c>
      <c r="AR60" s="346">
        <v>20.6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339642</v>
      </c>
      <c r="AN61" s="349">
        <v>471458</v>
      </c>
      <c r="AO61" s="350">
        <v>28</v>
      </c>
      <c r="AP61" s="351">
        <v>319562</v>
      </c>
      <c r="AQ61" s="352">
        <v>-0.7</v>
      </c>
      <c r="AR61" s="338">
        <v>28.7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254273</v>
      </c>
      <c r="AN62" s="342">
        <v>352103</v>
      </c>
      <c r="AO62" s="343">
        <v>19.2</v>
      </c>
      <c r="AP62" s="344">
        <v>173793</v>
      </c>
      <c r="AQ62" s="345">
        <v>-1.8</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T1lbe8X+G837YkMLawaVYLLUwAQb8XvW8IHL3yp1ZHVGRIbgEZPPaY+2ajnnC/nxJvKhebRfziYhl/f7UjBFA==" saltValue="fj0FD7o1WkCooVzKl7rf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aBwMVYXTcr590jyZkAdgH5E18vu3RAwYcIQS+NP18tgjRpuEwb0oHCfSCfsGUbiJjFiemzYlhrModqWxuvCbFg==" saltValue="eIL5qzElXWXDp7bKnuHx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5"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UZ5nFSI+xw7TqiHLquhb25nl+sn9+IKROy28rXvcCOb8+KFK9iA75+h9UGqTeb/Se1r/HaxNixvKV+4jqsCpNw==" saltValue="Ia6Wxacv2HX4n115YrTx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49" t="s">
        <v>3</v>
      </c>
      <c r="D47" s="1149"/>
      <c r="E47" s="1150"/>
      <c r="F47" s="11">
        <v>123.42</v>
      </c>
      <c r="G47" s="12">
        <v>123.5</v>
      </c>
      <c r="H47" s="12">
        <v>118.1</v>
      </c>
      <c r="I47" s="12">
        <v>105.12</v>
      </c>
      <c r="J47" s="13">
        <v>107.24</v>
      </c>
    </row>
    <row r="48" spans="2:10" ht="57.75" customHeight="1" x14ac:dyDescent="0.15">
      <c r="B48" s="14"/>
      <c r="C48" s="1151" t="s">
        <v>4</v>
      </c>
      <c r="D48" s="1151"/>
      <c r="E48" s="1152"/>
      <c r="F48" s="15">
        <v>8.9499999999999993</v>
      </c>
      <c r="G48" s="16">
        <v>10.33</v>
      </c>
      <c r="H48" s="16">
        <v>10.25</v>
      </c>
      <c r="I48" s="16">
        <v>9.4700000000000006</v>
      </c>
      <c r="J48" s="17">
        <v>6.39</v>
      </c>
    </row>
    <row r="49" spans="2:10" ht="57.75" customHeight="1" thickBot="1" x14ac:dyDescent="0.2">
      <c r="B49" s="18"/>
      <c r="C49" s="1153" t="s">
        <v>5</v>
      </c>
      <c r="D49" s="1153"/>
      <c r="E49" s="1154"/>
      <c r="F49" s="19" t="s">
        <v>573</v>
      </c>
      <c r="G49" s="20">
        <v>0.61</v>
      </c>
      <c r="H49" s="20" t="s">
        <v>574</v>
      </c>
      <c r="I49" s="20">
        <v>2.91</v>
      </c>
      <c r="J49" s="21" t="s">
        <v>575</v>
      </c>
    </row>
    <row r="50" spans="2:10" x14ac:dyDescent="0.15"/>
  </sheetData>
  <sheetProtection algorithmName="SHA-512" hashValue="vGgQvpnN1hCCeC0uip5ST8QHTrdjcKy75bQpkRHkFDXTc2Xi7ZMQXBpRZ0Z84HvdkBrMKgal7wRFh/DeD+6EzA==" saltValue="xSTMlBV5E+/FOngJ7MAL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2024-03-22T01:52:17Z</cp:lastPrinted>
  <dcterms:created xsi:type="dcterms:W3CDTF">2024-03-14T02:34:59Z</dcterms:created>
  <dcterms:modified xsi:type="dcterms:W3CDTF">2024-03-22T09:00:16Z</dcterms:modified>
  <cp:category/>
</cp:coreProperties>
</file>